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d.docs.live.net/ff525616fe275280/Documents/1 Professional/3 My Books/HRMD/Data Files/"/>
    </mc:Choice>
  </mc:AlternateContent>
  <xr:revisionPtr revIDLastSave="51" documentId="8_{56E57C8B-B0C4-F542-9F87-AAFA424DCD33}" xr6:coauthVersionLast="47" xr6:coauthVersionMax="47" xr10:uidLastSave="{DA8862F4-B2AF-1B43-9576-8CD0B323F02C}"/>
  <bookViews>
    <workbookView xWindow="0" yWindow="0" windowWidth="38400" windowHeight="21600" xr2:uid="{7382CF1A-A7A4-FE4E-BD66-69077BF21FD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9" i="1" l="1"/>
  <c r="B480" i="1"/>
  <c r="C479" i="1"/>
  <c r="D479" i="1" s="1" a="1"/>
  <c r="D479" i="1" s="1"/>
  <c r="C480" i="1"/>
  <c r="D480" i="1" s="1" a="1"/>
  <c r="D480" i="1" s="1"/>
  <c r="E479" i="1"/>
  <c r="F479" i="1" s="1"/>
  <c r="G479" i="1" s="1"/>
  <c r="E480" i="1"/>
  <c r="F480" i="1" s="1"/>
  <c r="G480" i="1" s="1"/>
  <c r="J479" i="1"/>
  <c r="J480" i="1"/>
  <c r="L479" i="1"/>
  <c r="M479" i="1" s="1"/>
  <c r="L480" i="1"/>
  <c r="M480" i="1" s="1"/>
  <c r="N479" i="1"/>
  <c r="N480" i="1"/>
  <c r="O479" i="1"/>
  <c r="O480" i="1"/>
  <c r="P479" i="1"/>
  <c r="P480" i="1"/>
  <c r="Q479" i="1"/>
  <c r="R479" i="1" s="1"/>
  <c r="Z479" i="1" s="1"/>
  <c r="Q480" i="1"/>
  <c r="R480" i="1" s="1"/>
  <c r="Z480" i="1" s="1"/>
  <c r="S479" i="1"/>
  <c r="S480" i="1"/>
  <c r="T479" i="1"/>
  <c r="T480" i="1"/>
  <c r="U479" i="1"/>
  <c r="U480" i="1"/>
  <c r="V479" i="1"/>
  <c r="V480" i="1"/>
  <c r="W479" i="1"/>
  <c r="AH479" i="1" s="1"/>
  <c r="W480" i="1"/>
  <c r="AH480" i="1" s="1"/>
  <c r="X479" i="1"/>
  <c r="X480" i="1"/>
  <c r="Y479" i="1"/>
  <c r="Y480" i="1"/>
  <c r="AB479" i="1"/>
  <c r="AB480" i="1"/>
  <c r="AD479" i="1"/>
  <c r="AD480" i="1"/>
  <c r="AE479" i="1"/>
  <c r="AF479" i="1" s="1"/>
  <c r="AE480" i="1"/>
  <c r="AF480" i="1" s="1"/>
  <c r="AG479" i="1"/>
  <c r="AG480" i="1"/>
  <c r="A479" i="1"/>
  <c r="A480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C439" i="1"/>
  <c r="C440" i="1"/>
  <c r="C441" i="1"/>
  <c r="D441" i="1" s="1" a="1"/>
  <c r="D441" i="1" s="1"/>
  <c r="C442" i="1"/>
  <c r="D442" i="1" s="1" a="1"/>
  <c r="D442" i="1" s="1"/>
  <c r="C443" i="1"/>
  <c r="D443" i="1" s="1" a="1"/>
  <c r="D443" i="1" s="1"/>
  <c r="C444" i="1"/>
  <c r="D444" i="1" s="1" a="1"/>
  <c r="D444" i="1" s="1"/>
  <c r="C445" i="1"/>
  <c r="D445" i="1" s="1" a="1"/>
  <c r="D445" i="1" s="1"/>
  <c r="C446" i="1"/>
  <c r="D446" i="1" s="1" a="1"/>
  <c r="D446" i="1" s="1"/>
  <c r="C447" i="1"/>
  <c r="D447" i="1" s="1" a="1"/>
  <c r="D447" i="1" s="1"/>
  <c r="C448" i="1"/>
  <c r="D448" i="1" s="1" a="1"/>
  <c r="D448" i="1" s="1"/>
  <c r="C449" i="1"/>
  <c r="D449" i="1" s="1" a="1"/>
  <c r="D449" i="1" s="1"/>
  <c r="C450" i="1"/>
  <c r="D450" i="1" s="1" a="1"/>
  <c r="D450" i="1" s="1"/>
  <c r="C451" i="1"/>
  <c r="D451" i="1" s="1" a="1"/>
  <c r="D451" i="1" s="1"/>
  <c r="C452" i="1"/>
  <c r="D452" i="1" s="1" a="1"/>
  <c r="D452" i="1" s="1"/>
  <c r="C453" i="1"/>
  <c r="D453" i="1" s="1" a="1"/>
  <c r="D453" i="1" s="1"/>
  <c r="C454" i="1"/>
  <c r="D454" i="1" s="1" a="1"/>
  <c r="D454" i="1" s="1"/>
  <c r="C455" i="1"/>
  <c r="D455" i="1" s="1" a="1"/>
  <c r="D455" i="1" s="1"/>
  <c r="C456" i="1"/>
  <c r="D456" i="1" s="1" a="1"/>
  <c r="D456" i="1" s="1"/>
  <c r="C457" i="1"/>
  <c r="D457" i="1" s="1" a="1"/>
  <c r="D457" i="1" s="1"/>
  <c r="C458" i="1"/>
  <c r="D458" i="1" s="1" a="1"/>
  <c r="D458" i="1" s="1"/>
  <c r="C459" i="1"/>
  <c r="D459" i="1" s="1" a="1"/>
  <c r="D459" i="1" s="1"/>
  <c r="C460" i="1"/>
  <c r="D460" i="1" s="1" a="1"/>
  <c r="D460" i="1" s="1"/>
  <c r="C461" i="1"/>
  <c r="D461" i="1" s="1" a="1"/>
  <c r="D461" i="1" s="1"/>
  <c r="C462" i="1"/>
  <c r="D462" i="1" s="1" a="1"/>
  <c r="D462" i="1" s="1"/>
  <c r="C463" i="1"/>
  <c r="D463" i="1" s="1" a="1"/>
  <c r="D463" i="1" s="1"/>
  <c r="C464" i="1"/>
  <c r="D464" i="1" s="1" a="1"/>
  <c r="D464" i="1" s="1"/>
  <c r="C465" i="1"/>
  <c r="D465" i="1" s="1" a="1"/>
  <c r="D465" i="1" s="1"/>
  <c r="C466" i="1"/>
  <c r="D466" i="1" s="1" a="1"/>
  <c r="D466" i="1" s="1"/>
  <c r="C467" i="1"/>
  <c r="D467" i="1" s="1" a="1"/>
  <c r="D467" i="1" s="1"/>
  <c r="C468" i="1"/>
  <c r="D468" i="1" s="1" a="1"/>
  <c r="D468" i="1" s="1"/>
  <c r="C469" i="1"/>
  <c r="D469" i="1" s="1" a="1"/>
  <c r="D469" i="1" s="1"/>
  <c r="C470" i="1"/>
  <c r="D470" i="1" s="1" a="1"/>
  <c r="D470" i="1" s="1"/>
  <c r="C471" i="1"/>
  <c r="D471" i="1" s="1" a="1"/>
  <c r="D471" i="1" s="1"/>
  <c r="C472" i="1"/>
  <c r="D472" i="1" s="1" a="1"/>
  <c r="D472" i="1" s="1"/>
  <c r="C473" i="1"/>
  <c r="D473" i="1" s="1" a="1"/>
  <c r="D473" i="1" s="1"/>
  <c r="C474" i="1"/>
  <c r="D474" i="1" s="1" a="1"/>
  <c r="D474" i="1" s="1"/>
  <c r="C475" i="1"/>
  <c r="D475" i="1" s="1" a="1"/>
  <c r="D475" i="1" s="1"/>
  <c r="C476" i="1"/>
  <c r="D476" i="1" s="1" a="1"/>
  <c r="D476" i="1" s="1"/>
  <c r="C477" i="1"/>
  <c r="D477" i="1" s="1" a="1"/>
  <c r="D477" i="1" s="1"/>
  <c r="C478" i="1"/>
  <c r="D478" i="1" s="1" a="1"/>
  <c r="D478" i="1" s="1"/>
  <c r="D439" i="1" a="1"/>
  <c r="D439" i="1" s="1"/>
  <c r="D440" i="1" a="1"/>
  <c r="D440" i="1" s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L439" i="1"/>
  <c r="K439" i="1" s="1"/>
  <c r="L440" i="1"/>
  <c r="K440" i="1" s="1"/>
  <c r="L441" i="1"/>
  <c r="K441" i="1" s="1"/>
  <c r="L442" i="1"/>
  <c r="K442" i="1" s="1"/>
  <c r="L443" i="1"/>
  <c r="K443" i="1" s="1"/>
  <c r="L444" i="1"/>
  <c r="K444" i="1" s="1"/>
  <c r="L445" i="1"/>
  <c r="K445" i="1" s="1"/>
  <c r="L446" i="1"/>
  <c r="K446" i="1" s="1"/>
  <c r="L447" i="1"/>
  <c r="K447" i="1" s="1"/>
  <c r="L448" i="1"/>
  <c r="K448" i="1" s="1"/>
  <c r="L449" i="1"/>
  <c r="K449" i="1" s="1"/>
  <c r="L450" i="1"/>
  <c r="K450" i="1" s="1"/>
  <c r="L451" i="1"/>
  <c r="K451" i="1" s="1"/>
  <c r="L452" i="1"/>
  <c r="K452" i="1" s="1"/>
  <c r="L453" i="1"/>
  <c r="K453" i="1" s="1"/>
  <c r="L454" i="1"/>
  <c r="K454" i="1" s="1"/>
  <c r="L455" i="1"/>
  <c r="K455" i="1" s="1"/>
  <c r="L456" i="1"/>
  <c r="K456" i="1" s="1"/>
  <c r="L457" i="1"/>
  <c r="K457" i="1" s="1"/>
  <c r="L458" i="1"/>
  <c r="K458" i="1" s="1"/>
  <c r="L459" i="1"/>
  <c r="K459" i="1" s="1"/>
  <c r="L460" i="1"/>
  <c r="K460" i="1" s="1"/>
  <c r="L461" i="1"/>
  <c r="K461" i="1" s="1"/>
  <c r="L462" i="1"/>
  <c r="K462" i="1" s="1"/>
  <c r="L463" i="1"/>
  <c r="K463" i="1" s="1"/>
  <c r="L464" i="1"/>
  <c r="K464" i="1" s="1"/>
  <c r="L465" i="1"/>
  <c r="K465" i="1" s="1"/>
  <c r="L466" i="1"/>
  <c r="K466" i="1" s="1"/>
  <c r="L467" i="1"/>
  <c r="K467" i="1" s="1"/>
  <c r="L468" i="1"/>
  <c r="K468" i="1" s="1"/>
  <c r="L469" i="1"/>
  <c r="K469" i="1" s="1"/>
  <c r="L470" i="1"/>
  <c r="K470" i="1" s="1"/>
  <c r="L471" i="1"/>
  <c r="K471" i="1" s="1"/>
  <c r="L472" i="1"/>
  <c r="K472" i="1" s="1"/>
  <c r="L473" i="1"/>
  <c r="K473" i="1" s="1"/>
  <c r="L474" i="1"/>
  <c r="K474" i="1" s="1"/>
  <c r="L475" i="1"/>
  <c r="K475" i="1" s="1"/>
  <c r="L476" i="1"/>
  <c r="K476" i="1" s="1"/>
  <c r="L477" i="1"/>
  <c r="K477" i="1" s="1"/>
  <c r="L478" i="1"/>
  <c r="K478" i="1" s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W439" i="1"/>
  <c r="AH439" i="1" s="1"/>
  <c r="W440" i="1"/>
  <c r="AH440" i="1" s="1"/>
  <c r="W441" i="1"/>
  <c r="AH441" i="1" s="1"/>
  <c r="W442" i="1"/>
  <c r="AH442" i="1" s="1"/>
  <c r="W443" i="1"/>
  <c r="AH443" i="1" s="1"/>
  <c r="W444" i="1"/>
  <c r="AH444" i="1" s="1"/>
  <c r="W445" i="1"/>
  <c r="AH445" i="1" s="1"/>
  <c r="W446" i="1"/>
  <c r="AH446" i="1" s="1"/>
  <c r="W447" i="1"/>
  <c r="AH447" i="1" s="1"/>
  <c r="W448" i="1"/>
  <c r="AH448" i="1" s="1"/>
  <c r="W449" i="1"/>
  <c r="AH449" i="1" s="1"/>
  <c r="W450" i="1"/>
  <c r="AH450" i="1" s="1"/>
  <c r="W451" i="1"/>
  <c r="AH451" i="1" s="1"/>
  <c r="W452" i="1"/>
  <c r="AH452" i="1" s="1"/>
  <c r="W453" i="1"/>
  <c r="AH453" i="1" s="1"/>
  <c r="W454" i="1"/>
  <c r="AH454" i="1" s="1"/>
  <c r="W455" i="1"/>
  <c r="AH455" i="1" s="1"/>
  <c r="W456" i="1"/>
  <c r="AH456" i="1" s="1"/>
  <c r="W457" i="1"/>
  <c r="AH457" i="1" s="1"/>
  <c r="W458" i="1"/>
  <c r="AH458" i="1" s="1"/>
  <c r="W459" i="1"/>
  <c r="AH459" i="1" s="1"/>
  <c r="W460" i="1"/>
  <c r="AH460" i="1" s="1"/>
  <c r="W461" i="1"/>
  <c r="AH461" i="1" s="1"/>
  <c r="W462" i="1"/>
  <c r="AH462" i="1" s="1"/>
  <c r="W463" i="1"/>
  <c r="AH463" i="1" s="1"/>
  <c r="W464" i="1"/>
  <c r="AH464" i="1" s="1"/>
  <c r="W465" i="1"/>
  <c r="AH465" i="1" s="1"/>
  <c r="W466" i="1"/>
  <c r="AH466" i="1" s="1"/>
  <c r="W467" i="1"/>
  <c r="AH467" i="1" s="1"/>
  <c r="W468" i="1"/>
  <c r="AH468" i="1" s="1"/>
  <c r="W469" i="1"/>
  <c r="AH469" i="1" s="1"/>
  <c r="W470" i="1"/>
  <c r="AH470" i="1" s="1"/>
  <c r="W471" i="1"/>
  <c r="AH471" i="1" s="1"/>
  <c r="W472" i="1"/>
  <c r="AH472" i="1" s="1"/>
  <c r="W473" i="1"/>
  <c r="AH473" i="1" s="1"/>
  <c r="W474" i="1"/>
  <c r="AH474" i="1" s="1"/>
  <c r="W475" i="1"/>
  <c r="AH475" i="1" s="1"/>
  <c r="W476" i="1"/>
  <c r="AH476" i="1" s="1"/>
  <c r="W477" i="1"/>
  <c r="AH477" i="1" s="1"/>
  <c r="W478" i="1"/>
  <c r="AH478" i="1" s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C186" i="1"/>
  <c r="D186" i="1" s="1" a="1"/>
  <c r="D186" i="1" s="1"/>
  <c r="C187" i="1"/>
  <c r="D187" i="1" s="1" a="1"/>
  <c r="D187" i="1" s="1"/>
  <c r="C188" i="1"/>
  <c r="D188" i="1" s="1" a="1"/>
  <c r="D188" i="1" s="1"/>
  <c r="C189" i="1"/>
  <c r="D189" i="1" s="1" a="1"/>
  <c r="D189" i="1" s="1"/>
  <c r="C190" i="1"/>
  <c r="D190" i="1" s="1" a="1"/>
  <c r="D190" i="1" s="1"/>
  <c r="C191" i="1"/>
  <c r="C192" i="1"/>
  <c r="D192" i="1" s="1" a="1"/>
  <c r="D192" i="1" s="1"/>
  <c r="C193" i="1"/>
  <c r="D193" i="1" s="1" a="1"/>
  <c r="D193" i="1" s="1"/>
  <c r="C194" i="1"/>
  <c r="D194" i="1" s="1" a="1"/>
  <c r="D194" i="1" s="1"/>
  <c r="C195" i="1"/>
  <c r="D195" i="1" s="1" a="1"/>
  <c r="D195" i="1" s="1"/>
  <c r="C196" i="1"/>
  <c r="D196" i="1" s="1" a="1"/>
  <c r="D196" i="1" s="1"/>
  <c r="C197" i="1"/>
  <c r="D197" i="1" s="1" a="1"/>
  <c r="D197" i="1" s="1"/>
  <c r="C198" i="1"/>
  <c r="D198" i="1" s="1" a="1"/>
  <c r="D198" i="1" s="1"/>
  <c r="C199" i="1"/>
  <c r="D199" i="1" s="1" a="1"/>
  <c r="D199" i="1" s="1"/>
  <c r="C200" i="1"/>
  <c r="D200" i="1" s="1" a="1"/>
  <c r="D200" i="1" s="1"/>
  <c r="C201" i="1"/>
  <c r="D201" i="1" s="1" a="1"/>
  <c r="D201" i="1" s="1"/>
  <c r="C202" i="1"/>
  <c r="D202" i="1" s="1" a="1"/>
  <c r="D202" i="1" s="1"/>
  <c r="C203" i="1"/>
  <c r="D203" i="1" s="1" a="1"/>
  <c r="D203" i="1" s="1"/>
  <c r="C204" i="1"/>
  <c r="D204" i="1" s="1" a="1"/>
  <c r="D204" i="1" s="1"/>
  <c r="C205" i="1"/>
  <c r="D205" i="1" s="1" a="1"/>
  <c r="D205" i="1" s="1"/>
  <c r="C206" i="1"/>
  <c r="D206" i="1" s="1" a="1"/>
  <c r="D206" i="1" s="1"/>
  <c r="C207" i="1"/>
  <c r="D207" i="1" s="1" a="1"/>
  <c r="D207" i="1" s="1"/>
  <c r="C208" i="1"/>
  <c r="D208" i="1" s="1" a="1"/>
  <c r="D208" i="1" s="1"/>
  <c r="C209" i="1"/>
  <c r="D209" i="1" s="1" a="1"/>
  <c r="D209" i="1" s="1"/>
  <c r="C210" i="1"/>
  <c r="D210" i="1" s="1" a="1"/>
  <c r="D210" i="1" s="1"/>
  <c r="C211" i="1"/>
  <c r="D211" i="1" s="1" a="1"/>
  <c r="D211" i="1" s="1"/>
  <c r="C212" i="1"/>
  <c r="D212" i="1" s="1" a="1"/>
  <c r="D212" i="1" s="1"/>
  <c r="C213" i="1"/>
  <c r="D213" i="1" s="1" a="1"/>
  <c r="D213" i="1" s="1"/>
  <c r="C214" i="1"/>
  <c r="D214" i="1" s="1" a="1"/>
  <c r="D214" i="1" s="1"/>
  <c r="C215" i="1"/>
  <c r="D215" i="1" s="1" a="1"/>
  <c r="D215" i="1" s="1"/>
  <c r="C216" i="1"/>
  <c r="D216" i="1" s="1" a="1"/>
  <c r="D216" i="1" s="1"/>
  <c r="C217" i="1"/>
  <c r="D217" i="1" s="1" a="1"/>
  <c r="D217" i="1" s="1"/>
  <c r="C218" i="1"/>
  <c r="D218" i="1" s="1" a="1"/>
  <c r="D218" i="1" s="1"/>
  <c r="C219" i="1"/>
  <c r="D219" i="1" s="1" a="1"/>
  <c r="D219" i="1" s="1"/>
  <c r="C220" i="1"/>
  <c r="D220" i="1" s="1" a="1"/>
  <c r="D220" i="1" s="1"/>
  <c r="C221" i="1"/>
  <c r="D221" i="1" s="1" a="1"/>
  <c r="D221" i="1" s="1"/>
  <c r="C222" i="1"/>
  <c r="D222" i="1" s="1" a="1"/>
  <c r="D222" i="1" s="1"/>
  <c r="C223" i="1"/>
  <c r="D223" i="1" s="1" a="1"/>
  <c r="D223" i="1" s="1"/>
  <c r="C224" i="1"/>
  <c r="D224" i="1" s="1" a="1"/>
  <c r="D224" i="1" s="1"/>
  <c r="C225" i="1"/>
  <c r="D225" i="1" s="1" a="1"/>
  <c r="D225" i="1" s="1"/>
  <c r="C226" i="1"/>
  <c r="D226" i="1" s="1" a="1"/>
  <c r="D226" i="1" s="1"/>
  <c r="C227" i="1"/>
  <c r="D227" i="1" s="1" a="1"/>
  <c r="D227" i="1" s="1"/>
  <c r="C228" i="1"/>
  <c r="D228" i="1" s="1" a="1"/>
  <c r="D228" i="1" s="1"/>
  <c r="C229" i="1"/>
  <c r="D229" i="1" s="1" a="1"/>
  <c r="D229" i="1" s="1"/>
  <c r="C230" i="1"/>
  <c r="D230" i="1" s="1" a="1"/>
  <c r="D230" i="1" s="1"/>
  <c r="C231" i="1"/>
  <c r="D231" i="1" s="1" a="1"/>
  <c r="D231" i="1" s="1"/>
  <c r="C232" i="1"/>
  <c r="D232" i="1" s="1" a="1"/>
  <c r="D232" i="1" s="1"/>
  <c r="C233" i="1"/>
  <c r="D233" i="1" s="1" a="1"/>
  <c r="D233" i="1" s="1"/>
  <c r="C234" i="1"/>
  <c r="D234" i="1" s="1" a="1"/>
  <c r="D234" i="1" s="1"/>
  <c r="C235" i="1"/>
  <c r="D235" i="1" s="1" a="1"/>
  <c r="D235" i="1" s="1"/>
  <c r="C236" i="1"/>
  <c r="D236" i="1" s="1" a="1"/>
  <c r="D236" i="1" s="1"/>
  <c r="C237" i="1"/>
  <c r="D237" i="1" s="1" a="1"/>
  <c r="D237" i="1" s="1"/>
  <c r="C238" i="1"/>
  <c r="D238" i="1" s="1" a="1"/>
  <c r="D238" i="1" s="1"/>
  <c r="C239" i="1"/>
  <c r="D239" i="1" s="1" a="1"/>
  <c r="D239" i="1" s="1"/>
  <c r="C240" i="1"/>
  <c r="D240" i="1" s="1" a="1"/>
  <c r="D240" i="1" s="1"/>
  <c r="C241" i="1"/>
  <c r="D241" i="1" s="1" a="1"/>
  <c r="D241" i="1" s="1"/>
  <c r="C242" i="1"/>
  <c r="D242" i="1" s="1" a="1"/>
  <c r="D242" i="1" s="1"/>
  <c r="C243" i="1"/>
  <c r="D243" i="1" s="1" a="1"/>
  <c r="D243" i="1" s="1"/>
  <c r="C244" i="1"/>
  <c r="D244" i="1" s="1" a="1"/>
  <c r="D244" i="1" s="1"/>
  <c r="C245" i="1"/>
  <c r="D245" i="1" s="1" a="1"/>
  <c r="D245" i="1" s="1"/>
  <c r="C246" i="1"/>
  <c r="D246" i="1" s="1" a="1"/>
  <c r="D246" i="1" s="1"/>
  <c r="C247" i="1"/>
  <c r="D247" i="1" s="1" a="1"/>
  <c r="D247" i="1" s="1"/>
  <c r="C248" i="1"/>
  <c r="D248" i="1" s="1" a="1"/>
  <c r="D248" i="1" s="1"/>
  <c r="C249" i="1"/>
  <c r="D249" i="1" s="1" a="1"/>
  <c r="D249" i="1" s="1"/>
  <c r="C250" i="1"/>
  <c r="D250" i="1" s="1" a="1"/>
  <c r="D250" i="1" s="1"/>
  <c r="C251" i="1"/>
  <c r="D251" i="1" s="1" a="1"/>
  <c r="D251" i="1" s="1"/>
  <c r="C252" i="1"/>
  <c r="D252" i="1" s="1" a="1"/>
  <c r="D252" i="1" s="1"/>
  <c r="C253" i="1"/>
  <c r="D253" i="1" s="1" a="1"/>
  <c r="D253" i="1" s="1"/>
  <c r="C254" i="1"/>
  <c r="D254" i="1" s="1" a="1"/>
  <c r="D254" i="1" s="1"/>
  <c r="C255" i="1"/>
  <c r="D255" i="1" s="1" a="1"/>
  <c r="D255" i="1" s="1"/>
  <c r="C256" i="1"/>
  <c r="D256" i="1" s="1" a="1"/>
  <c r="D256" i="1" s="1"/>
  <c r="C257" i="1"/>
  <c r="D257" i="1" s="1" a="1"/>
  <c r="D257" i="1" s="1"/>
  <c r="C258" i="1"/>
  <c r="D258" i="1" s="1" a="1"/>
  <c r="D258" i="1" s="1"/>
  <c r="C259" i="1"/>
  <c r="D259" i="1" s="1" a="1"/>
  <c r="D259" i="1" s="1"/>
  <c r="C260" i="1"/>
  <c r="D260" i="1" s="1" a="1"/>
  <c r="D260" i="1" s="1"/>
  <c r="C261" i="1"/>
  <c r="D261" i="1" s="1" a="1"/>
  <c r="D261" i="1" s="1"/>
  <c r="C262" i="1"/>
  <c r="D262" i="1" s="1" a="1"/>
  <c r="D262" i="1" s="1"/>
  <c r="C263" i="1"/>
  <c r="D263" i="1" s="1" a="1"/>
  <c r="D263" i="1" s="1"/>
  <c r="C264" i="1"/>
  <c r="D264" i="1" s="1" a="1"/>
  <c r="D264" i="1" s="1"/>
  <c r="C265" i="1"/>
  <c r="D265" i="1" s="1" a="1"/>
  <c r="D265" i="1" s="1"/>
  <c r="C266" i="1"/>
  <c r="D266" i="1" s="1" a="1"/>
  <c r="D266" i="1" s="1"/>
  <c r="C267" i="1"/>
  <c r="D267" i="1" s="1" a="1"/>
  <c r="D267" i="1" s="1"/>
  <c r="C268" i="1"/>
  <c r="D268" i="1" s="1" a="1"/>
  <c r="D268" i="1" s="1"/>
  <c r="C269" i="1"/>
  <c r="D269" i="1" s="1" a="1"/>
  <c r="D269" i="1" s="1"/>
  <c r="C270" i="1"/>
  <c r="D270" i="1" s="1" a="1"/>
  <c r="D270" i="1" s="1"/>
  <c r="C271" i="1"/>
  <c r="D271" i="1" s="1" a="1"/>
  <c r="D271" i="1" s="1"/>
  <c r="C272" i="1"/>
  <c r="D272" i="1" s="1" a="1"/>
  <c r="D272" i="1" s="1"/>
  <c r="C273" i="1"/>
  <c r="D273" i="1" s="1" a="1"/>
  <c r="D273" i="1" s="1"/>
  <c r="C274" i="1"/>
  <c r="D274" i="1" s="1" a="1"/>
  <c r="D274" i="1" s="1"/>
  <c r="C275" i="1"/>
  <c r="D275" i="1" s="1" a="1"/>
  <c r="D275" i="1" s="1"/>
  <c r="C276" i="1"/>
  <c r="D276" i="1" s="1" a="1"/>
  <c r="D276" i="1" s="1"/>
  <c r="C277" i="1"/>
  <c r="D277" i="1" s="1" a="1"/>
  <c r="D277" i="1" s="1"/>
  <c r="C278" i="1"/>
  <c r="D278" i="1" s="1" a="1"/>
  <c r="D278" i="1" s="1"/>
  <c r="C279" i="1"/>
  <c r="D279" i="1" s="1" a="1"/>
  <c r="D279" i="1" s="1"/>
  <c r="C280" i="1"/>
  <c r="D280" i="1" s="1" a="1"/>
  <c r="D280" i="1" s="1"/>
  <c r="C281" i="1"/>
  <c r="D281" i="1" s="1" a="1"/>
  <c r="D281" i="1" s="1"/>
  <c r="C282" i="1"/>
  <c r="D282" i="1" s="1" a="1"/>
  <c r="D282" i="1" s="1"/>
  <c r="C283" i="1"/>
  <c r="D283" i="1" s="1" a="1"/>
  <c r="D283" i="1" s="1"/>
  <c r="C284" i="1"/>
  <c r="D284" i="1" s="1" a="1"/>
  <c r="D284" i="1" s="1"/>
  <c r="C285" i="1"/>
  <c r="D285" i="1" s="1" a="1"/>
  <c r="D285" i="1" s="1"/>
  <c r="C286" i="1"/>
  <c r="D286" i="1" s="1" a="1"/>
  <c r="D286" i="1" s="1"/>
  <c r="C287" i="1"/>
  <c r="D287" i="1" s="1" a="1"/>
  <c r="D287" i="1" s="1"/>
  <c r="C288" i="1"/>
  <c r="D288" i="1" s="1" a="1"/>
  <c r="D288" i="1" s="1"/>
  <c r="C289" i="1"/>
  <c r="D289" i="1" s="1" a="1"/>
  <c r="D289" i="1" s="1"/>
  <c r="C290" i="1"/>
  <c r="D290" i="1" s="1" a="1"/>
  <c r="D290" i="1" s="1"/>
  <c r="C291" i="1"/>
  <c r="D291" i="1" s="1" a="1"/>
  <c r="D291" i="1" s="1"/>
  <c r="C292" i="1"/>
  <c r="D292" i="1" s="1" a="1"/>
  <c r="D292" i="1" s="1"/>
  <c r="C293" i="1"/>
  <c r="D293" i="1" s="1" a="1"/>
  <c r="D293" i="1" s="1"/>
  <c r="C294" i="1"/>
  <c r="D294" i="1" s="1" a="1"/>
  <c r="D294" i="1" s="1"/>
  <c r="C295" i="1"/>
  <c r="D295" i="1" s="1" a="1"/>
  <c r="D295" i="1" s="1"/>
  <c r="C296" i="1"/>
  <c r="D296" i="1" s="1" a="1"/>
  <c r="D296" i="1" s="1"/>
  <c r="C297" i="1"/>
  <c r="D297" i="1" s="1" a="1"/>
  <c r="D297" i="1" s="1"/>
  <c r="C298" i="1"/>
  <c r="D298" i="1" s="1" a="1"/>
  <c r="D298" i="1" s="1"/>
  <c r="C299" i="1"/>
  <c r="D299" i="1" s="1" a="1"/>
  <c r="D299" i="1" s="1"/>
  <c r="C300" i="1"/>
  <c r="D300" i="1" s="1" a="1"/>
  <c r="D300" i="1" s="1"/>
  <c r="C301" i="1"/>
  <c r="D301" i="1" s="1" a="1"/>
  <c r="D301" i="1" s="1"/>
  <c r="C302" i="1"/>
  <c r="D302" i="1" s="1" a="1"/>
  <c r="D302" i="1" s="1"/>
  <c r="C303" i="1"/>
  <c r="D303" i="1" s="1" a="1"/>
  <c r="D303" i="1" s="1"/>
  <c r="C304" i="1"/>
  <c r="D304" i="1" s="1" a="1"/>
  <c r="D304" i="1" s="1"/>
  <c r="C305" i="1"/>
  <c r="D305" i="1" s="1" a="1"/>
  <c r="D305" i="1" s="1"/>
  <c r="C306" i="1"/>
  <c r="D306" i="1" s="1" a="1"/>
  <c r="D306" i="1" s="1"/>
  <c r="C307" i="1"/>
  <c r="D307" i="1" s="1" a="1"/>
  <c r="D307" i="1" s="1"/>
  <c r="C308" i="1"/>
  <c r="D308" i="1" s="1" a="1"/>
  <c r="D308" i="1" s="1"/>
  <c r="C309" i="1"/>
  <c r="D309" i="1" s="1" a="1"/>
  <c r="D309" i="1" s="1"/>
  <c r="C310" i="1"/>
  <c r="D310" i="1" s="1" a="1"/>
  <c r="D310" i="1" s="1"/>
  <c r="C311" i="1"/>
  <c r="D311" i="1" s="1" a="1"/>
  <c r="D311" i="1" s="1"/>
  <c r="C312" i="1"/>
  <c r="D312" i="1" s="1" a="1"/>
  <c r="D312" i="1" s="1"/>
  <c r="C313" i="1"/>
  <c r="D313" i="1" s="1" a="1"/>
  <c r="D313" i="1" s="1"/>
  <c r="C314" i="1"/>
  <c r="D314" i="1" s="1" a="1"/>
  <c r="D314" i="1" s="1"/>
  <c r="C315" i="1"/>
  <c r="D315" i="1" s="1" a="1"/>
  <c r="D315" i="1" s="1"/>
  <c r="C316" i="1"/>
  <c r="D316" i="1" s="1" a="1"/>
  <c r="D316" i="1" s="1"/>
  <c r="C317" i="1"/>
  <c r="D317" i="1" s="1" a="1"/>
  <c r="D317" i="1" s="1"/>
  <c r="C318" i="1"/>
  <c r="D318" i="1" s="1" a="1"/>
  <c r="D318" i="1" s="1"/>
  <c r="C319" i="1"/>
  <c r="D319" i="1" s="1" a="1"/>
  <c r="D319" i="1" s="1"/>
  <c r="C320" i="1"/>
  <c r="D320" i="1" s="1" a="1"/>
  <c r="D320" i="1" s="1"/>
  <c r="C321" i="1"/>
  <c r="D321" i="1" s="1" a="1"/>
  <c r="D321" i="1" s="1"/>
  <c r="C322" i="1"/>
  <c r="D322" i="1" s="1" a="1"/>
  <c r="D322" i="1" s="1"/>
  <c r="C323" i="1"/>
  <c r="D323" i="1" s="1" a="1"/>
  <c r="D323" i="1" s="1"/>
  <c r="C324" i="1"/>
  <c r="D324" i="1" s="1" a="1"/>
  <c r="D324" i="1" s="1"/>
  <c r="C325" i="1"/>
  <c r="D325" i="1" s="1" a="1"/>
  <c r="D325" i="1" s="1"/>
  <c r="C326" i="1"/>
  <c r="D326" i="1" s="1" a="1"/>
  <c r="D326" i="1" s="1"/>
  <c r="C327" i="1"/>
  <c r="D327" i="1" s="1" a="1"/>
  <c r="D327" i="1" s="1"/>
  <c r="C328" i="1"/>
  <c r="D328" i="1" s="1" a="1"/>
  <c r="D328" i="1" s="1"/>
  <c r="C329" i="1"/>
  <c r="D329" i="1" s="1" a="1"/>
  <c r="D329" i="1" s="1"/>
  <c r="C330" i="1"/>
  <c r="D330" i="1" s="1" a="1"/>
  <c r="D330" i="1" s="1"/>
  <c r="C331" i="1"/>
  <c r="D331" i="1" s="1" a="1"/>
  <c r="D331" i="1" s="1"/>
  <c r="C332" i="1"/>
  <c r="D332" i="1" s="1" a="1"/>
  <c r="D332" i="1" s="1"/>
  <c r="C333" i="1"/>
  <c r="D333" i="1" s="1" a="1"/>
  <c r="D333" i="1" s="1"/>
  <c r="C334" i="1"/>
  <c r="D334" i="1" s="1" a="1"/>
  <c r="D334" i="1" s="1"/>
  <c r="C335" i="1"/>
  <c r="D335" i="1" s="1" a="1"/>
  <c r="D335" i="1" s="1"/>
  <c r="C336" i="1"/>
  <c r="D336" i="1" s="1" a="1"/>
  <c r="D336" i="1" s="1"/>
  <c r="C337" i="1"/>
  <c r="D337" i="1" s="1" a="1"/>
  <c r="D337" i="1" s="1"/>
  <c r="C338" i="1"/>
  <c r="D338" i="1" s="1" a="1"/>
  <c r="D338" i="1" s="1"/>
  <c r="C339" i="1"/>
  <c r="D339" i="1" s="1" a="1"/>
  <c r="D339" i="1" s="1"/>
  <c r="C340" i="1"/>
  <c r="D340" i="1" s="1" a="1"/>
  <c r="D340" i="1" s="1"/>
  <c r="C341" i="1"/>
  <c r="D341" i="1" s="1" a="1"/>
  <c r="D341" i="1" s="1"/>
  <c r="C342" i="1"/>
  <c r="D342" i="1" s="1" a="1"/>
  <c r="D342" i="1" s="1"/>
  <c r="C343" i="1"/>
  <c r="D343" i="1" s="1" a="1"/>
  <c r="D343" i="1" s="1"/>
  <c r="C344" i="1"/>
  <c r="D344" i="1" s="1" a="1"/>
  <c r="D344" i="1" s="1"/>
  <c r="C345" i="1"/>
  <c r="D345" i="1" s="1" a="1"/>
  <c r="D345" i="1" s="1"/>
  <c r="C346" i="1"/>
  <c r="D346" i="1" s="1" a="1"/>
  <c r="D346" i="1" s="1"/>
  <c r="C347" i="1"/>
  <c r="D347" i="1" s="1" a="1"/>
  <c r="D347" i="1" s="1"/>
  <c r="C348" i="1"/>
  <c r="D348" i="1" s="1" a="1"/>
  <c r="D348" i="1" s="1"/>
  <c r="C349" i="1"/>
  <c r="D349" i="1" s="1" a="1"/>
  <c r="D349" i="1" s="1"/>
  <c r="C350" i="1"/>
  <c r="D350" i="1" s="1" a="1"/>
  <c r="D350" i="1" s="1"/>
  <c r="C351" i="1"/>
  <c r="D351" i="1" s="1" a="1"/>
  <c r="D351" i="1" s="1"/>
  <c r="C352" i="1"/>
  <c r="D352" i="1" s="1" a="1"/>
  <c r="D352" i="1" s="1"/>
  <c r="C353" i="1"/>
  <c r="D353" i="1" s="1" a="1"/>
  <c r="D353" i="1" s="1"/>
  <c r="C354" i="1"/>
  <c r="D354" i="1" s="1" a="1"/>
  <c r="D354" i="1" s="1"/>
  <c r="C355" i="1"/>
  <c r="D355" i="1" s="1" a="1"/>
  <c r="D355" i="1" s="1"/>
  <c r="C356" i="1"/>
  <c r="D356" i="1" s="1" a="1"/>
  <c r="D356" i="1" s="1"/>
  <c r="C357" i="1"/>
  <c r="D357" i="1" s="1" a="1"/>
  <c r="D357" i="1" s="1"/>
  <c r="C358" i="1"/>
  <c r="D358" i="1" s="1" a="1"/>
  <c r="D358" i="1" s="1"/>
  <c r="C359" i="1"/>
  <c r="D359" i="1" s="1" a="1"/>
  <c r="D359" i="1" s="1"/>
  <c r="C360" i="1"/>
  <c r="D360" i="1" s="1" a="1"/>
  <c r="D360" i="1" s="1"/>
  <c r="C361" i="1"/>
  <c r="D361" i="1" s="1" a="1"/>
  <c r="D361" i="1" s="1"/>
  <c r="C362" i="1"/>
  <c r="D362" i="1" s="1" a="1"/>
  <c r="D362" i="1" s="1"/>
  <c r="C363" i="1"/>
  <c r="D363" i="1" s="1" a="1"/>
  <c r="D363" i="1" s="1"/>
  <c r="C364" i="1"/>
  <c r="D364" i="1" s="1" a="1"/>
  <c r="D364" i="1" s="1"/>
  <c r="C365" i="1"/>
  <c r="D365" i="1" s="1" a="1"/>
  <c r="D365" i="1" s="1"/>
  <c r="C366" i="1"/>
  <c r="D366" i="1" s="1" a="1"/>
  <c r="D366" i="1" s="1"/>
  <c r="C367" i="1"/>
  <c r="D367" i="1" s="1" a="1"/>
  <c r="D367" i="1" s="1"/>
  <c r="C368" i="1"/>
  <c r="D368" i="1" s="1" a="1"/>
  <c r="D368" i="1" s="1"/>
  <c r="C369" i="1"/>
  <c r="D369" i="1" s="1" a="1"/>
  <c r="D369" i="1" s="1"/>
  <c r="C370" i="1"/>
  <c r="D370" i="1" s="1" a="1"/>
  <c r="D370" i="1" s="1"/>
  <c r="C371" i="1"/>
  <c r="D371" i="1" s="1" a="1"/>
  <c r="D371" i="1" s="1"/>
  <c r="C372" i="1"/>
  <c r="D372" i="1" s="1" a="1"/>
  <c r="D372" i="1" s="1"/>
  <c r="C373" i="1"/>
  <c r="D373" i="1" s="1" a="1"/>
  <c r="D373" i="1" s="1"/>
  <c r="C374" i="1"/>
  <c r="D374" i="1" s="1" a="1"/>
  <c r="D374" i="1" s="1"/>
  <c r="C375" i="1"/>
  <c r="D375" i="1" s="1" a="1"/>
  <c r="D375" i="1" s="1"/>
  <c r="C376" i="1"/>
  <c r="D376" i="1" s="1" a="1"/>
  <c r="D376" i="1" s="1"/>
  <c r="C377" i="1"/>
  <c r="D377" i="1" s="1" a="1"/>
  <c r="D377" i="1" s="1"/>
  <c r="C378" i="1"/>
  <c r="D378" i="1" s="1" a="1"/>
  <c r="D378" i="1" s="1"/>
  <c r="C379" i="1"/>
  <c r="D379" i="1" s="1" a="1"/>
  <c r="D379" i="1" s="1"/>
  <c r="C380" i="1"/>
  <c r="D380" i="1" s="1" a="1"/>
  <c r="D380" i="1" s="1"/>
  <c r="C381" i="1"/>
  <c r="D381" i="1" s="1" a="1"/>
  <c r="D381" i="1" s="1"/>
  <c r="C382" i="1"/>
  <c r="D382" i="1" s="1" a="1"/>
  <c r="D382" i="1" s="1"/>
  <c r="C383" i="1"/>
  <c r="D383" i="1" s="1" a="1"/>
  <c r="D383" i="1" s="1"/>
  <c r="C384" i="1"/>
  <c r="D384" i="1" s="1" a="1"/>
  <c r="D384" i="1" s="1"/>
  <c r="C385" i="1"/>
  <c r="D385" i="1" s="1" a="1"/>
  <c r="D385" i="1" s="1"/>
  <c r="C386" i="1"/>
  <c r="D386" i="1" s="1" a="1"/>
  <c r="D386" i="1" s="1"/>
  <c r="C387" i="1"/>
  <c r="D387" i="1" s="1" a="1"/>
  <c r="D387" i="1" s="1"/>
  <c r="C388" i="1"/>
  <c r="D388" i="1" s="1" a="1"/>
  <c r="D388" i="1" s="1"/>
  <c r="C389" i="1"/>
  <c r="D389" i="1" s="1" a="1"/>
  <c r="D389" i="1" s="1"/>
  <c r="C390" i="1"/>
  <c r="D390" i="1" s="1" a="1"/>
  <c r="D390" i="1" s="1"/>
  <c r="C391" i="1"/>
  <c r="D391" i="1" s="1" a="1"/>
  <c r="D391" i="1" s="1"/>
  <c r="C392" i="1"/>
  <c r="D392" i="1" s="1" a="1"/>
  <c r="D392" i="1" s="1"/>
  <c r="C393" i="1"/>
  <c r="D393" i="1" s="1" a="1"/>
  <c r="D393" i="1" s="1"/>
  <c r="C394" i="1"/>
  <c r="D394" i="1" s="1" a="1"/>
  <c r="D394" i="1" s="1"/>
  <c r="C395" i="1"/>
  <c r="D395" i="1" s="1" a="1"/>
  <c r="D395" i="1" s="1"/>
  <c r="C396" i="1"/>
  <c r="D396" i="1" s="1" a="1"/>
  <c r="D396" i="1" s="1"/>
  <c r="C397" i="1"/>
  <c r="D397" i="1" s="1" a="1"/>
  <c r="D397" i="1" s="1"/>
  <c r="C398" i="1"/>
  <c r="D398" i="1" s="1" a="1"/>
  <c r="D398" i="1" s="1"/>
  <c r="C399" i="1"/>
  <c r="D399" i="1" s="1" a="1"/>
  <c r="D399" i="1" s="1"/>
  <c r="C400" i="1"/>
  <c r="D400" i="1" s="1" a="1"/>
  <c r="D400" i="1" s="1"/>
  <c r="C401" i="1"/>
  <c r="D401" i="1" s="1" a="1"/>
  <c r="D401" i="1" s="1"/>
  <c r="C402" i="1"/>
  <c r="D402" i="1" s="1" a="1"/>
  <c r="D402" i="1" s="1"/>
  <c r="C403" i="1"/>
  <c r="D403" i="1" s="1" a="1"/>
  <c r="D403" i="1" s="1"/>
  <c r="C404" i="1"/>
  <c r="D404" i="1" s="1" a="1"/>
  <c r="D404" i="1" s="1"/>
  <c r="C405" i="1"/>
  <c r="D405" i="1" s="1" a="1"/>
  <c r="D405" i="1" s="1"/>
  <c r="C406" i="1"/>
  <c r="D406" i="1" s="1" a="1"/>
  <c r="D406" i="1" s="1"/>
  <c r="C407" i="1"/>
  <c r="D407" i="1" s="1" a="1"/>
  <c r="D407" i="1" s="1"/>
  <c r="C408" i="1"/>
  <c r="D408" i="1" s="1" a="1"/>
  <c r="D408" i="1" s="1"/>
  <c r="C409" i="1"/>
  <c r="D409" i="1" s="1" a="1"/>
  <c r="D409" i="1" s="1"/>
  <c r="C410" i="1"/>
  <c r="D410" i="1" s="1" a="1"/>
  <c r="D410" i="1" s="1"/>
  <c r="C411" i="1"/>
  <c r="D411" i="1" s="1" a="1"/>
  <c r="D411" i="1" s="1"/>
  <c r="C412" i="1"/>
  <c r="D412" i="1" s="1" a="1"/>
  <c r="D412" i="1" s="1"/>
  <c r="C413" i="1"/>
  <c r="D413" i="1" s="1" a="1"/>
  <c r="D413" i="1" s="1"/>
  <c r="C414" i="1"/>
  <c r="D414" i="1" s="1" a="1"/>
  <c r="D414" i="1" s="1"/>
  <c r="C415" i="1"/>
  <c r="D415" i="1" s="1" a="1"/>
  <c r="D415" i="1" s="1"/>
  <c r="C416" i="1"/>
  <c r="D416" i="1" s="1" a="1"/>
  <c r="D416" i="1" s="1"/>
  <c r="C417" i="1"/>
  <c r="D417" i="1" s="1" a="1"/>
  <c r="D417" i="1" s="1"/>
  <c r="C418" i="1"/>
  <c r="D418" i="1" s="1" a="1"/>
  <c r="D418" i="1" s="1"/>
  <c r="C419" i="1"/>
  <c r="D419" i="1" s="1" a="1"/>
  <c r="D419" i="1" s="1"/>
  <c r="C420" i="1"/>
  <c r="D420" i="1" s="1" a="1"/>
  <c r="D420" i="1" s="1"/>
  <c r="C421" i="1"/>
  <c r="D421" i="1" s="1" a="1"/>
  <c r="D421" i="1" s="1"/>
  <c r="C422" i="1"/>
  <c r="D422" i="1" s="1" a="1"/>
  <c r="D422" i="1" s="1"/>
  <c r="C423" i="1"/>
  <c r="D423" i="1" s="1" a="1"/>
  <c r="D423" i="1" s="1"/>
  <c r="C424" i="1"/>
  <c r="D424" i="1" s="1" a="1"/>
  <c r="D424" i="1" s="1"/>
  <c r="C425" i="1"/>
  <c r="D425" i="1" s="1" a="1"/>
  <c r="D425" i="1" s="1"/>
  <c r="C426" i="1"/>
  <c r="D426" i="1" s="1" a="1"/>
  <c r="D426" i="1" s="1"/>
  <c r="C427" i="1"/>
  <c r="D427" i="1" s="1" a="1"/>
  <c r="D427" i="1" s="1"/>
  <c r="C428" i="1"/>
  <c r="D428" i="1" s="1" a="1"/>
  <c r="D428" i="1" s="1"/>
  <c r="C429" i="1"/>
  <c r="D429" i="1" s="1" a="1"/>
  <c r="D429" i="1" s="1"/>
  <c r="C430" i="1"/>
  <c r="D430" i="1" s="1" a="1"/>
  <c r="D430" i="1" s="1"/>
  <c r="C431" i="1"/>
  <c r="D431" i="1" s="1" a="1"/>
  <c r="D431" i="1" s="1"/>
  <c r="C432" i="1"/>
  <c r="D432" i="1" s="1" a="1"/>
  <c r="D432" i="1" s="1"/>
  <c r="C433" i="1"/>
  <c r="D433" i="1" s="1" a="1"/>
  <c r="D433" i="1" s="1"/>
  <c r="C434" i="1"/>
  <c r="D434" i="1" s="1" a="1"/>
  <c r="D434" i="1" s="1"/>
  <c r="C435" i="1"/>
  <c r="D435" i="1" s="1" a="1"/>
  <c r="D435" i="1" s="1"/>
  <c r="C436" i="1"/>
  <c r="D436" i="1" s="1" a="1"/>
  <c r="D436" i="1" s="1"/>
  <c r="C437" i="1"/>
  <c r="D437" i="1" s="1" a="1"/>
  <c r="D437" i="1" s="1"/>
  <c r="C438" i="1"/>
  <c r="D438" i="1" s="1" a="1"/>
  <c r="D438" i="1" s="1"/>
  <c r="D191" i="1" a="1"/>
  <c r="D191" i="1" s="1"/>
  <c r="E186" i="1"/>
  <c r="F186" i="1" s="1"/>
  <c r="G186" i="1" s="1"/>
  <c r="AA186" i="1" s="1"/>
  <c r="E187" i="1"/>
  <c r="F187" i="1" s="1"/>
  <c r="E188" i="1"/>
  <c r="F188" i="1" s="1"/>
  <c r="G188" i="1" s="1"/>
  <c r="H188" i="1" s="1"/>
  <c r="I188" i="1" s="1"/>
  <c r="E189" i="1"/>
  <c r="F189" i="1" s="1"/>
  <c r="G189" i="1" s="1"/>
  <c r="E190" i="1"/>
  <c r="F190" i="1" s="1"/>
  <c r="G190" i="1" s="1"/>
  <c r="E191" i="1"/>
  <c r="E192" i="1"/>
  <c r="F192" i="1" s="1"/>
  <c r="G192" i="1" s="1"/>
  <c r="H192" i="1" s="1"/>
  <c r="I192" i="1" s="1"/>
  <c r="E193" i="1"/>
  <c r="F193" i="1" s="1"/>
  <c r="G193" i="1" s="1"/>
  <c r="H193" i="1" s="1"/>
  <c r="I193" i="1" s="1"/>
  <c r="E194" i="1"/>
  <c r="F194" i="1" s="1"/>
  <c r="G194" i="1" s="1"/>
  <c r="AA194" i="1" s="1"/>
  <c r="E195" i="1"/>
  <c r="F195" i="1" s="1"/>
  <c r="G195" i="1" s="1"/>
  <c r="E196" i="1"/>
  <c r="F196" i="1" s="1"/>
  <c r="G196" i="1" s="1"/>
  <c r="H196" i="1" s="1"/>
  <c r="I196" i="1" s="1"/>
  <c r="E197" i="1"/>
  <c r="F197" i="1" s="1"/>
  <c r="G197" i="1" s="1"/>
  <c r="H197" i="1" s="1"/>
  <c r="I197" i="1" s="1"/>
  <c r="E198" i="1"/>
  <c r="F198" i="1" s="1"/>
  <c r="G198" i="1" s="1"/>
  <c r="E199" i="1"/>
  <c r="F199" i="1" s="1"/>
  <c r="G199" i="1" s="1"/>
  <c r="E200" i="1"/>
  <c r="F200" i="1" s="1"/>
  <c r="G200" i="1" s="1"/>
  <c r="AA200" i="1" s="1"/>
  <c r="E201" i="1"/>
  <c r="F201" i="1" s="1"/>
  <c r="G201" i="1" s="1"/>
  <c r="AA201" i="1" s="1"/>
  <c r="E202" i="1"/>
  <c r="F202" i="1" s="1"/>
  <c r="G202" i="1" s="1"/>
  <c r="E203" i="1"/>
  <c r="F203" i="1" s="1"/>
  <c r="G203" i="1" s="1"/>
  <c r="H203" i="1" s="1"/>
  <c r="I203" i="1" s="1"/>
  <c r="E204" i="1"/>
  <c r="F204" i="1" s="1"/>
  <c r="G204" i="1" s="1"/>
  <c r="H204" i="1" s="1"/>
  <c r="I204" i="1" s="1"/>
  <c r="E205" i="1"/>
  <c r="F205" i="1" s="1"/>
  <c r="G205" i="1" s="1"/>
  <c r="H205" i="1" s="1"/>
  <c r="I205" i="1" s="1"/>
  <c r="E206" i="1"/>
  <c r="F206" i="1" s="1"/>
  <c r="G206" i="1" s="1"/>
  <c r="E207" i="1"/>
  <c r="F207" i="1" s="1"/>
  <c r="G207" i="1" s="1"/>
  <c r="H207" i="1" s="1"/>
  <c r="I207" i="1" s="1"/>
  <c r="E208" i="1"/>
  <c r="F208" i="1" s="1"/>
  <c r="G208" i="1" s="1"/>
  <c r="H208" i="1" s="1"/>
  <c r="I208" i="1" s="1"/>
  <c r="E209" i="1"/>
  <c r="F209" i="1" s="1"/>
  <c r="G209" i="1" s="1"/>
  <c r="H209" i="1" s="1"/>
  <c r="I209" i="1" s="1"/>
  <c r="E210" i="1"/>
  <c r="F210" i="1" s="1"/>
  <c r="G210" i="1" s="1"/>
  <c r="H210" i="1" s="1"/>
  <c r="I210" i="1" s="1"/>
  <c r="E211" i="1"/>
  <c r="F211" i="1" s="1"/>
  <c r="G211" i="1" s="1"/>
  <c r="H211" i="1" s="1"/>
  <c r="I211" i="1" s="1"/>
  <c r="E212" i="1"/>
  <c r="F212" i="1" s="1"/>
  <c r="G212" i="1" s="1"/>
  <c r="H212" i="1" s="1"/>
  <c r="I212" i="1" s="1"/>
  <c r="E213" i="1"/>
  <c r="F213" i="1" s="1"/>
  <c r="G213" i="1" s="1"/>
  <c r="E214" i="1"/>
  <c r="F214" i="1" s="1"/>
  <c r="G214" i="1" s="1"/>
  <c r="AA214" i="1" s="1"/>
  <c r="E215" i="1"/>
  <c r="F215" i="1" s="1"/>
  <c r="G215" i="1" s="1"/>
  <c r="E216" i="1"/>
  <c r="F216" i="1" s="1"/>
  <c r="G216" i="1" s="1"/>
  <c r="H216" i="1" s="1"/>
  <c r="I216" i="1" s="1"/>
  <c r="E217" i="1"/>
  <c r="F217" i="1" s="1"/>
  <c r="G217" i="1" s="1"/>
  <c r="H217" i="1" s="1"/>
  <c r="I217" i="1" s="1"/>
  <c r="E218" i="1"/>
  <c r="F218" i="1" s="1"/>
  <c r="G218" i="1" s="1"/>
  <c r="E219" i="1"/>
  <c r="F219" i="1" s="1"/>
  <c r="G219" i="1" s="1"/>
  <c r="AA219" i="1" s="1"/>
  <c r="E220" i="1"/>
  <c r="F220" i="1" s="1"/>
  <c r="G220" i="1" s="1"/>
  <c r="E221" i="1"/>
  <c r="F221" i="1" s="1"/>
  <c r="G221" i="1" s="1"/>
  <c r="E222" i="1"/>
  <c r="F222" i="1" s="1"/>
  <c r="G222" i="1" s="1"/>
  <c r="E223" i="1"/>
  <c r="F223" i="1" s="1"/>
  <c r="G223" i="1" s="1"/>
  <c r="E224" i="1"/>
  <c r="F224" i="1" s="1"/>
  <c r="G224" i="1" s="1"/>
  <c r="H224" i="1" s="1"/>
  <c r="I224" i="1" s="1"/>
  <c r="E225" i="1"/>
  <c r="F225" i="1" s="1"/>
  <c r="G225" i="1" s="1"/>
  <c r="H225" i="1" s="1"/>
  <c r="I225" i="1" s="1"/>
  <c r="E226" i="1"/>
  <c r="F226" i="1" s="1"/>
  <c r="G226" i="1" s="1"/>
  <c r="H226" i="1" s="1"/>
  <c r="I226" i="1" s="1"/>
  <c r="E227" i="1"/>
  <c r="F227" i="1" s="1"/>
  <c r="G227" i="1" s="1"/>
  <c r="H227" i="1" s="1"/>
  <c r="I227" i="1" s="1"/>
  <c r="E228" i="1"/>
  <c r="F228" i="1" s="1"/>
  <c r="G228" i="1" s="1"/>
  <c r="H228" i="1" s="1"/>
  <c r="I228" i="1" s="1"/>
  <c r="E229" i="1"/>
  <c r="F229" i="1" s="1"/>
  <c r="G229" i="1" s="1"/>
  <c r="E230" i="1"/>
  <c r="F230" i="1" s="1"/>
  <c r="G230" i="1" s="1"/>
  <c r="H230" i="1" s="1"/>
  <c r="I230" i="1" s="1"/>
  <c r="E231" i="1"/>
  <c r="F231" i="1" s="1"/>
  <c r="G231" i="1" s="1"/>
  <c r="E232" i="1"/>
  <c r="F232" i="1" s="1"/>
  <c r="G232" i="1" s="1"/>
  <c r="H232" i="1" s="1"/>
  <c r="I232" i="1" s="1"/>
  <c r="E233" i="1"/>
  <c r="F233" i="1" s="1"/>
  <c r="G233" i="1" s="1"/>
  <c r="H233" i="1" s="1"/>
  <c r="I233" i="1" s="1"/>
  <c r="E234" i="1"/>
  <c r="F234" i="1" s="1"/>
  <c r="G234" i="1" s="1"/>
  <c r="E235" i="1"/>
  <c r="F235" i="1" s="1"/>
  <c r="G235" i="1" s="1"/>
  <c r="AA235" i="1" s="1"/>
  <c r="E236" i="1"/>
  <c r="F236" i="1" s="1"/>
  <c r="G236" i="1" s="1"/>
  <c r="H236" i="1" s="1"/>
  <c r="I236" i="1" s="1"/>
  <c r="E237" i="1"/>
  <c r="F237" i="1" s="1"/>
  <c r="G237" i="1" s="1"/>
  <c r="E238" i="1"/>
  <c r="F238" i="1" s="1"/>
  <c r="G238" i="1" s="1"/>
  <c r="AA238" i="1" s="1"/>
  <c r="E239" i="1"/>
  <c r="F239" i="1" s="1"/>
  <c r="G239" i="1" s="1"/>
  <c r="AA239" i="1" s="1"/>
  <c r="E240" i="1"/>
  <c r="F240" i="1" s="1"/>
  <c r="G240" i="1" s="1"/>
  <c r="E241" i="1"/>
  <c r="F241" i="1" s="1"/>
  <c r="G241" i="1" s="1"/>
  <c r="H241" i="1" s="1"/>
  <c r="I241" i="1" s="1"/>
  <c r="E242" i="1"/>
  <c r="F242" i="1" s="1"/>
  <c r="G242" i="1" s="1"/>
  <c r="H242" i="1" s="1"/>
  <c r="I242" i="1" s="1"/>
  <c r="E243" i="1"/>
  <c r="F243" i="1" s="1"/>
  <c r="G243" i="1" s="1"/>
  <c r="H243" i="1" s="1"/>
  <c r="I243" i="1" s="1"/>
  <c r="E244" i="1"/>
  <c r="F244" i="1" s="1"/>
  <c r="G244" i="1" s="1"/>
  <c r="H244" i="1" s="1"/>
  <c r="I244" i="1" s="1"/>
  <c r="E245" i="1"/>
  <c r="F245" i="1" s="1"/>
  <c r="G245" i="1" s="1"/>
  <c r="AA245" i="1" s="1"/>
  <c r="E246" i="1"/>
  <c r="F246" i="1" s="1"/>
  <c r="G246" i="1" s="1"/>
  <c r="AA246" i="1" s="1"/>
  <c r="E247" i="1"/>
  <c r="F247" i="1" s="1"/>
  <c r="G247" i="1" s="1"/>
  <c r="AA247" i="1" s="1"/>
  <c r="E248" i="1"/>
  <c r="F248" i="1" s="1"/>
  <c r="G248" i="1" s="1"/>
  <c r="AA248" i="1" s="1"/>
  <c r="E249" i="1"/>
  <c r="F249" i="1" s="1"/>
  <c r="G249" i="1" s="1"/>
  <c r="H249" i="1" s="1"/>
  <c r="I249" i="1" s="1"/>
  <c r="E250" i="1"/>
  <c r="F250" i="1" s="1"/>
  <c r="G250" i="1" s="1"/>
  <c r="H250" i="1" s="1"/>
  <c r="I250" i="1" s="1"/>
  <c r="E251" i="1"/>
  <c r="F251" i="1" s="1"/>
  <c r="G251" i="1" s="1"/>
  <c r="E252" i="1"/>
  <c r="F252" i="1" s="1"/>
  <c r="G252" i="1" s="1"/>
  <c r="H252" i="1" s="1"/>
  <c r="I252" i="1" s="1"/>
  <c r="E253" i="1"/>
  <c r="F253" i="1" s="1"/>
  <c r="G253" i="1" s="1"/>
  <c r="E254" i="1"/>
  <c r="F254" i="1" s="1"/>
  <c r="G254" i="1" s="1"/>
  <c r="E255" i="1"/>
  <c r="F255" i="1" s="1"/>
  <c r="G255" i="1" s="1"/>
  <c r="E256" i="1"/>
  <c r="F256" i="1" s="1"/>
  <c r="G256" i="1" s="1"/>
  <c r="AA256" i="1" s="1"/>
  <c r="E257" i="1"/>
  <c r="F257" i="1" s="1"/>
  <c r="G257" i="1" s="1"/>
  <c r="H257" i="1" s="1"/>
  <c r="I257" i="1" s="1"/>
  <c r="E258" i="1"/>
  <c r="F258" i="1" s="1"/>
  <c r="G258" i="1" s="1"/>
  <c r="AA258" i="1" s="1"/>
  <c r="E259" i="1"/>
  <c r="F259" i="1" s="1"/>
  <c r="G259" i="1" s="1"/>
  <c r="H259" i="1" s="1"/>
  <c r="I259" i="1" s="1"/>
  <c r="E260" i="1"/>
  <c r="F260" i="1" s="1"/>
  <c r="G260" i="1" s="1"/>
  <c r="H260" i="1" s="1"/>
  <c r="I260" i="1" s="1"/>
  <c r="E261" i="1"/>
  <c r="F261" i="1" s="1"/>
  <c r="G261" i="1" s="1"/>
  <c r="E262" i="1"/>
  <c r="F262" i="1" s="1"/>
  <c r="G262" i="1" s="1"/>
  <c r="H262" i="1" s="1"/>
  <c r="I262" i="1" s="1"/>
  <c r="E263" i="1"/>
  <c r="F263" i="1" s="1"/>
  <c r="G263" i="1" s="1"/>
  <c r="E264" i="1"/>
  <c r="F264" i="1" s="1"/>
  <c r="G264" i="1" s="1"/>
  <c r="E265" i="1"/>
  <c r="F265" i="1" s="1"/>
  <c r="G265" i="1" s="1"/>
  <c r="H265" i="1" s="1"/>
  <c r="I265" i="1" s="1"/>
  <c r="E266" i="1"/>
  <c r="F266" i="1" s="1"/>
  <c r="G266" i="1" s="1"/>
  <c r="AA266" i="1" s="1"/>
  <c r="E267" i="1"/>
  <c r="F267" i="1" s="1"/>
  <c r="G267" i="1" s="1"/>
  <c r="H267" i="1" s="1"/>
  <c r="I267" i="1" s="1"/>
  <c r="E268" i="1"/>
  <c r="F268" i="1" s="1"/>
  <c r="G268" i="1" s="1"/>
  <c r="H268" i="1" s="1"/>
  <c r="I268" i="1" s="1"/>
  <c r="E269" i="1"/>
  <c r="F269" i="1" s="1"/>
  <c r="G269" i="1" s="1"/>
  <c r="H269" i="1" s="1"/>
  <c r="I269" i="1" s="1"/>
  <c r="E270" i="1"/>
  <c r="F270" i="1" s="1"/>
  <c r="G270" i="1" s="1"/>
  <c r="E271" i="1"/>
  <c r="F271" i="1" s="1"/>
  <c r="G271" i="1" s="1"/>
  <c r="AA271" i="1" s="1"/>
  <c r="E272" i="1"/>
  <c r="F272" i="1" s="1"/>
  <c r="G272" i="1" s="1"/>
  <c r="AA272" i="1" s="1"/>
  <c r="E273" i="1"/>
  <c r="F273" i="1" s="1"/>
  <c r="G273" i="1" s="1"/>
  <c r="H273" i="1" s="1"/>
  <c r="I273" i="1" s="1"/>
  <c r="E274" i="1"/>
  <c r="F274" i="1" s="1"/>
  <c r="G274" i="1" s="1"/>
  <c r="H274" i="1" s="1"/>
  <c r="I274" i="1" s="1"/>
  <c r="E275" i="1"/>
  <c r="F275" i="1" s="1"/>
  <c r="G275" i="1" s="1"/>
  <c r="H275" i="1" s="1"/>
  <c r="I275" i="1" s="1"/>
  <c r="E276" i="1"/>
  <c r="F276" i="1" s="1"/>
  <c r="G276" i="1" s="1"/>
  <c r="H276" i="1" s="1"/>
  <c r="I276" i="1" s="1"/>
  <c r="E277" i="1"/>
  <c r="F277" i="1" s="1"/>
  <c r="G277" i="1" s="1"/>
  <c r="AA277" i="1" s="1"/>
  <c r="E278" i="1"/>
  <c r="F278" i="1" s="1"/>
  <c r="G278" i="1" s="1"/>
  <c r="E279" i="1"/>
  <c r="F279" i="1" s="1"/>
  <c r="G279" i="1" s="1"/>
  <c r="H279" i="1" s="1"/>
  <c r="I279" i="1" s="1"/>
  <c r="E280" i="1"/>
  <c r="F280" i="1" s="1"/>
  <c r="G280" i="1" s="1"/>
  <c r="AA280" i="1" s="1"/>
  <c r="E281" i="1"/>
  <c r="F281" i="1" s="1"/>
  <c r="G281" i="1" s="1"/>
  <c r="H281" i="1" s="1"/>
  <c r="I281" i="1" s="1"/>
  <c r="E282" i="1"/>
  <c r="F282" i="1" s="1"/>
  <c r="G282" i="1" s="1"/>
  <c r="AA282" i="1" s="1"/>
  <c r="E283" i="1"/>
  <c r="F283" i="1" s="1"/>
  <c r="G283" i="1" s="1"/>
  <c r="H283" i="1" s="1"/>
  <c r="I283" i="1" s="1"/>
  <c r="E284" i="1"/>
  <c r="F284" i="1" s="1"/>
  <c r="G284" i="1" s="1"/>
  <c r="H284" i="1" s="1"/>
  <c r="I284" i="1" s="1"/>
  <c r="E285" i="1"/>
  <c r="F285" i="1" s="1"/>
  <c r="G285" i="1" s="1"/>
  <c r="AA285" i="1" s="1"/>
  <c r="E286" i="1"/>
  <c r="F286" i="1" s="1"/>
  <c r="G286" i="1" s="1"/>
  <c r="E287" i="1"/>
  <c r="F287" i="1" s="1"/>
  <c r="G287" i="1" s="1"/>
  <c r="H287" i="1" s="1"/>
  <c r="I287" i="1" s="1"/>
  <c r="E288" i="1"/>
  <c r="F288" i="1" s="1"/>
  <c r="G288" i="1" s="1"/>
  <c r="H288" i="1" s="1"/>
  <c r="I288" i="1" s="1"/>
  <c r="E289" i="1"/>
  <c r="F289" i="1" s="1"/>
  <c r="G289" i="1" s="1"/>
  <c r="E290" i="1"/>
  <c r="F290" i="1" s="1"/>
  <c r="G290" i="1" s="1"/>
  <c r="H290" i="1" s="1"/>
  <c r="I290" i="1" s="1"/>
  <c r="E291" i="1"/>
  <c r="F291" i="1" s="1"/>
  <c r="G291" i="1" s="1"/>
  <c r="H291" i="1" s="1"/>
  <c r="I291" i="1" s="1"/>
  <c r="E292" i="1"/>
  <c r="F292" i="1" s="1"/>
  <c r="G292" i="1" s="1"/>
  <c r="H292" i="1" s="1"/>
  <c r="I292" i="1" s="1"/>
  <c r="E293" i="1"/>
  <c r="F293" i="1" s="1"/>
  <c r="G293" i="1" s="1"/>
  <c r="AA293" i="1" s="1"/>
  <c r="E294" i="1"/>
  <c r="F294" i="1" s="1"/>
  <c r="G294" i="1" s="1"/>
  <c r="H294" i="1" s="1"/>
  <c r="I294" i="1" s="1"/>
  <c r="E295" i="1"/>
  <c r="F295" i="1" s="1"/>
  <c r="G295" i="1" s="1"/>
  <c r="E296" i="1"/>
  <c r="F296" i="1" s="1"/>
  <c r="G296" i="1" s="1"/>
  <c r="H296" i="1" s="1"/>
  <c r="I296" i="1" s="1"/>
  <c r="E297" i="1"/>
  <c r="F297" i="1" s="1"/>
  <c r="G297" i="1" s="1"/>
  <c r="AA297" i="1" s="1"/>
  <c r="E298" i="1"/>
  <c r="F298" i="1" s="1"/>
  <c r="G298" i="1" s="1"/>
  <c r="H298" i="1" s="1"/>
  <c r="I298" i="1" s="1"/>
  <c r="E299" i="1"/>
  <c r="F299" i="1" s="1"/>
  <c r="G299" i="1" s="1"/>
  <c r="E300" i="1"/>
  <c r="F300" i="1" s="1"/>
  <c r="G300" i="1" s="1"/>
  <c r="E301" i="1"/>
  <c r="F301" i="1" s="1"/>
  <c r="G301" i="1" s="1"/>
  <c r="E302" i="1"/>
  <c r="F302" i="1" s="1"/>
  <c r="G302" i="1" s="1"/>
  <c r="H302" i="1" s="1"/>
  <c r="I302" i="1" s="1"/>
  <c r="E303" i="1"/>
  <c r="F303" i="1" s="1"/>
  <c r="G303" i="1" s="1"/>
  <c r="E304" i="1"/>
  <c r="F304" i="1" s="1"/>
  <c r="G304" i="1" s="1"/>
  <c r="H304" i="1" s="1"/>
  <c r="I304" i="1" s="1"/>
  <c r="E305" i="1"/>
  <c r="F305" i="1" s="1"/>
  <c r="G305" i="1" s="1"/>
  <c r="H305" i="1" s="1"/>
  <c r="I305" i="1" s="1"/>
  <c r="E306" i="1"/>
  <c r="F306" i="1" s="1"/>
  <c r="G306" i="1" s="1"/>
  <c r="H306" i="1" s="1"/>
  <c r="I306" i="1" s="1"/>
  <c r="E307" i="1"/>
  <c r="F307" i="1" s="1"/>
  <c r="G307" i="1" s="1"/>
  <c r="H307" i="1" s="1"/>
  <c r="I307" i="1" s="1"/>
  <c r="E308" i="1"/>
  <c r="F308" i="1" s="1"/>
  <c r="G308" i="1" s="1"/>
  <c r="E309" i="1"/>
  <c r="F309" i="1" s="1"/>
  <c r="G309" i="1" s="1"/>
  <c r="H309" i="1" s="1"/>
  <c r="I309" i="1" s="1"/>
  <c r="E310" i="1"/>
  <c r="F310" i="1" s="1"/>
  <c r="G310" i="1" s="1"/>
  <c r="E311" i="1"/>
  <c r="F311" i="1" s="1"/>
  <c r="G311" i="1" s="1"/>
  <c r="E312" i="1"/>
  <c r="F312" i="1" s="1"/>
  <c r="G312" i="1" s="1"/>
  <c r="H312" i="1" s="1"/>
  <c r="I312" i="1" s="1"/>
  <c r="E313" i="1"/>
  <c r="F313" i="1" s="1"/>
  <c r="G313" i="1" s="1"/>
  <c r="AA313" i="1" s="1"/>
  <c r="E314" i="1"/>
  <c r="F314" i="1" s="1"/>
  <c r="G314" i="1" s="1"/>
  <c r="H314" i="1" s="1"/>
  <c r="I314" i="1" s="1"/>
  <c r="E315" i="1"/>
  <c r="F315" i="1" s="1"/>
  <c r="G315" i="1" s="1"/>
  <c r="E316" i="1"/>
  <c r="F316" i="1" s="1"/>
  <c r="G316" i="1" s="1"/>
  <c r="E317" i="1"/>
  <c r="F317" i="1" s="1"/>
  <c r="G317" i="1" s="1"/>
  <c r="H317" i="1" s="1"/>
  <c r="I317" i="1" s="1"/>
  <c r="E318" i="1"/>
  <c r="F318" i="1" s="1"/>
  <c r="G318" i="1" s="1"/>
  <c r="AA318" i="1" s="1"/>
  <c r="E319" i="1"/>
  <c r="F319" i="1" s="1"/>
  <c r="G319" i="1" s="1"/>
  <c r="E320" i="1"/>
  <c r="F320" i="1" s="1"/>
  <c r="G320" i="1" s="1"/>
  <c r="H320" i="1" s="1"/>
  <c r="I320" i="1" s="1"/>
  <c r="E321" i="1"/>
  <c r="F321" i="1" s="1"/>
  <c r="G321" i="1" s="1"/>
  <c r="H321" i="1" s="1"/>
  <c r="I321" i="1" s="1"/>
  <c r="E322" i="1"/>
  <c r="F322" i="1" s="1"/>
  <c r="G322" i="1" s="1"/>
  <c r="E323" i="1"/>
  <c r="F323" i="1" s="1"/>
  <c r="G323" i="1" s="1"/>
  <c r="H323" i="1" s="1"/>
  <c r="I323" i="1" s="1"/>
  <c r="E324" i="1"/>
  <c r="F324" i="1" s="1"/>
  <c r="G324" i="1" s="1"/>
  <c r="H324" i="1" s="1"/>
  <c r="I324" i="1" s="1"/>
  <c r="E325" i="1"/>
  <c r="F325" i="1" s="1"/>
  <c r="G325" i="1" s="1"/>
  <c r="E326" i="1"/>
  <c r="F326" i="1" s="1"/>
  <c r="G326" i="1" s="1"/>
  <c r="AA326" i="1" s="1"/>
  <c r="E327" i="1"/>
  <c r="F327" i="1" s="1"/>
  <c r="G327" i="1" s="1"/>
  <c r="H327" i="1" s="1"/>
  <c r="I327" i="1" s="1"/>
  <c r="E328" i="1"/>
  <c r="F328" i="1" s="1"/>
  <c r="G328" i="1" s="1"/>
  <c r="AA328" i="1" s="1"/>
  <c r="E329" i="1"/>
  <c r="F329" i="1" s="1"/>
  <c r="G329" i="1" s="1"/>
  <c r="H329" i="1" s="1"/>
  <c r="I329" i="1" s="1"/>
  <c r="E330" i="1"/>
  <c r="F330" i="1" s="1"/>
  <c r="G330" i="1" s="1"/>
  <c r="H330" i="1" s="1"/>
  <c r="I330" i="1" s="1"/>
  <c r="E331" i="1"/>
  <c r="F331" i="1" s="1"/>
  <c r="G331" i="1" s="1"/>
  <c r="E332" i="1"/>
  <c r="F332" i="1" s="1"/>
  <c r="G332" i="1" s="1"/>
  <c r="H332" i="1" s="1"/>
  <c r="I332" i="1" s="1"/>
  <c r="E333" i="1"/>
  <c r="F333" i="1" s="1"/>
  <c r="G333" i="1" s="1"/>
  <c r="E334" i="1"/>
  <c r="F334" i="1" s="1"/>
  <c r="G334" i="1" s="1"/>
  <c r="AA334" i="1" s="1"/>
  <c r="E335" i="1"/>
  <c r="F335" i="1" s="1"/>
  <c r="G335" i="1" s="1"/>
  <c r="E336" i="1"/>
  <c r="F336" i="1" s="1"/>
  <c r="G336" i="1" s="1"/>
  <c r="AA336" i="1" s="1"/>
  <c r="E337" i="1"/>
  <c r="F337" i="1" s="1"/>
  <c r="G337" i="1" s="1"/>
  <c r="H337" i="1" s="1"/>
  <c r="I337" i="1" s="1"/>
  <c r="E338" i="1"/>
  <c r="F338" i="1" s="1"/>
  <c r="G338" i="1" s="1"/>
  <c r="H338" i="1" s="1"/>
  <c r="I338" i="1" s="1"/>
  <c r="E339" i="1"/>
  <c r="F339" i="1" s="1"/>
  <c r="G339" i="1" s="1"/>
  <c r="E340" i="1"/>
  <c r="F340" i="1" s="1"/>
  <c r="G340" i="1" s="1"/>
  <c r="AA340" i="1" s="1"/>
  <c r="E341" i="1"/>
  <c r="F341" i="1" s="1"/>
  <c r="G341" i="1" s="1"/>
  <c r="E342" i="1"/>
  <c r="F342" i="1" s="1"/>
  <c r="G342" i="1" s="1"/>
  <c r="E343" i="1"/>
  <c r="F343" i="1" s="1"/>
  <c r="G343" i="1" s="1"/>
  <c r="H343" i="1" s="1"/>
  <c r="I343" i="1" s="1"/>
  <c r="E344" i="1"/>
  <c r="F344" i="1" s="1"/>
  <c r="G344" i="1" s="1"/>
  <c r="H344" i="1" s="1"/>
  <c r="I344" i="1" s="1"/>
  <c r="E345" i="1"/>
  <c r="F345" i="1" s="1"/>
  <c r="G345" i="1" s="1"/>
  <c r="H345" i="1" s="1"/>
  <c r="I345" i="1" s="1"/>
  <c r="E346" i="1"/>
  <c r="F346" i="1" s="1"/>
  <c r="G346" i="1" s="1"/>
  <c r="H346" i="1" s="1"/>
  <c r="I346" i="1" s="1"/>
  <c r="E347" i="1"/>
  <c r="F347" i="1" s="1"/>
  <c r="G347" i="1" s="1"/>
  <c r="AA347" i="1" s="1"/>
  <c r="E348" i="1"/>
  <c r="F348" i="1" s="1"/>
  <c r="G348" i="1" s="1"/>
  <c r="H348" i="1" s="1"/>
  <c r="I348" i="1" s="1"/>
  <c r="E349" i="1"/>
  <c r="F349" i="1" s="1"/>
  <c r="G349" i="1" s="1"/>
  <c r="AA349" i="1" s="1"/>
  <c r="E350" i="1"/>
  <c r="F350" i="1" s="1"/>
  <c r="G350" i="1" s="1"/>
  <c r="AA350" i="1" s="1"/>
  <c r="E351" i="1"/>
  <c r="F351" i="1" s="1"/>
  <c r="G351" i="1" s="1"/>
  <c r="H351" i="1" s="1"/>
  <c r="I351" i="1" s="1"/>
  <c r="E352" i="1"/>
  <c r="F352" i="1" s="1"/>
  <c r="G352" i="1" s="1"/>
  <c r="E353" i="1"/>
  <c r="F353" i="1" s="1"/>
  <c r="G353" i="1" s="1"/>
  <c r="H353" i="1" s="1"/>
  <c r="I353" i="1" s="1"/>
  <c r="E354" i="1"/>
  <c r="F354" i="1" s="1"/>
  <c r="G354" i="1" s="1"/>
  <c r="H354" i="1" s="1"/>
  <c r="I354" i="1" s="1"/>
  <c r="E355" i="1"/>
  <c r="F355" i="1" s="1"/>
  <c r="G355" i="1" s="1"/>
  <c r="E356" i="1"/>
  <c r="F356" i="1" s="1"/>
  <c r="G356" i="1" s="1"/>
  <c r="H356" i="1" s="1"/>
  <c r="I356" i="1" s="1"/>
  <c r="E357" i="1"/>
  <c r="F357" i="1" s="1"/>
  <c r="G357" i="1" s="1"/>
  <c r="AA357" i="1" s="1"/>
  <c r="E358" i="1"/>
  <c r="F358" i="1" s="1"/>
  <c r="G358" i="1" s="1"/>
  <c r="E359" i="1"/>
  <c r="F359" i="1" s="1"/>
  <c r="G359" i="1" s="1"/>
  <c r="AA359" i="1" s="1"/>
  <c r="E360" i="1"/>
  <c r="F360" i="1" s="1"/>
  <c r="G360" i="1" s="1"/>
  <c r="H360" i="1" s="1"/>
  <c r="I360" i="1" s="1"/>
  <c r="E361" i="1"/>
  <c r="F361" i="1" s="1"/>
  <c r="G361" i="1" s="1"/>
  <c r="H361" i="1" s="1"/>
  <c r="I361" i="1" s="1"/>
  <c r="E362" i="1"/>
  <c r="F362" i="1" s="1"/>
  <c r="G362" i="1" s="1"/>
  <c r="H362" i="1" s="1"/>
  <c r="I362" i="1" s="1"/>
  <c r="E363" i="1"/>
  <c r="F363" i="1" s="1"/>
  <c r="G363" i="1" s="1"/>
  <c r="H363" i="1" s="1"/>
  <c r="I363" i="1" s="1"/>
  <c r="E364" i="1"/>
  <c r="F364" i="1" s="1"/>
  <c r="G364" i="1" s="1"/>
  <c r="H364" i="1" s="1"/>
  <c r="I364" i="1" s="1"/>
  <c r="E365" i="1"/>
  <c r="F365" i="1" s="1"/>
  <c r="G365" i="1" s="1"/>
  <c r="AA365" i="1" s="1"/>
  <c r="E366" i="1"/>
  <c r="F366" i="1" s="1"/>
  <c r="G366" i="1" s="1"/>
  <c r="E367" i="1"/>
  <c r="F367" i="1" s="1"/>
  <c r="G367" i="1" s="1"/>
  <c r="E368" i="1"/>
  <c r="F368" i="1" s="1"/>
  <c r="G368" i="1" s="1"/>
  <c r="H368" i="1" s="1"/>
  <c r="I368" i="1" s="1"/>
  <c r="E369" i="1"/>
  <c r="F369" i="1" s="1"/>
  <c r="G369" i="1" s="1"/>
  <c r="H369" i="1" s="1"/>
  <c r="I369" i="1" s="1"/>
  <c r="E370" i="1"/>
  <c r="F370" i="1" s="1"/>
  <c r="G370" i="1" s="1"/>
  <c r="H370" i="1" s="1"/>
  <c r="I370" i="1" s="1"/>
  <c r="E371" i="1"/>
  <c r="F371" i="1" s="1"/>
  <c r="G371" i="1" s="1"/>
  <c r="H371" i="1" s="1"/>
  <c r="I371" i="1" s="1"/>
  <c r="E372" i="1"/>
  <c r="F372" i="1" s="1"/>
  <c r="G372" i="1" s="1"/>
  <c r="AA372" i="1" s="1"/>
  <c r="E373" i="1"/>
  <c r="F373" i="1" s="1"/>
  <c r="G373" i="1" s="1"/>
  <c r="E374" i="1"/>
  <c r="F374" i="1" s="1"/>
  <c r="G374" i="1" s="1"/>
  <c r="H374" i="1" s="1"/>
  <c r="I374" i="1" s="1"/>
  <c r="E375" i="1"/>
  <c r="F375" i="1" s="1"/>
  <c r="G375" i="1" s="1"/>
  <c r="H375" i="1" s="1"/>
  <c r="I375" i="1" s="1"/>
  <c r="E376" i="1"/>
  <c r="F376" i="1" s="1"/>
  <c r="G376" i="1" s="1"/>
  <c r="H376" i="1" s="1"/>
  <c r="I376" i="1" s="1"/>
  <c r="E377" i="1"/>
  <c r="F377" i="1" s="1"/>
  <c r="G377" i="1" s="1"/>
  <c r="H377" i="1" s="1"/>
  <c r="I377" i="1" s="1"/>
  <c r="E378" i="1"/>
  <c r="F378" i="1" s="1"/>
  <c r="G378" i="1" s="1"/>
  <c r="AA378" i="1" s="1"/>
  <c r="E379" i="1"/>
  <c r="F379" i="1" s="1"/>
  <c r="G379" i="1" s="1"/>
  <c r="H379" i="1" s="1"/>
  <c r="I379" i="1" s="1"/>
  <c r="E380" i="1"/>
  <c r="F380" i="1" s="1"/>
  <c r="G380" i="1" s="1"/>
  <c r="E381" i="1"/>
  <c r="F381" i="1" s="1"/>
  <c r="G381" i="1" s="1"/>
  <c r="H381" i="1" s="1"/>
  <c r="I381" i="1" s="1"/>
  <c r="E382" i="1"/>
  <c r="F382" i="1" s="1"/>
  <c r="G382" i="1" s="1"/>
  <c r="E383" i="1"/>
  <c r="F383" i="1" s="1"/>
  <c r="G383" i="1" s="1"/>
  <c r="AA383" i="1" s="1"/>
  <c r="E384" i="1"/>
  <c r="F384" i="1" s="1"/>
  <c r="G384" i="1" s="1"/>
  <c r="AA384" i="1" s="1"/>
  <c r="E385" i="1"/>
  <c r="F385" i="1" s="1"/>
  <c r="G385" i="1" s="1"/>
  <c r="H385" i="1" s="1"/>
  <c r="I385" i="1" s="1"/>
  <c r="E386" i="1"/>
  <c r="F386" i="1" s="1"/>
  <c r="G386" i="1" s="1"/>
  <c r="AA386" i="1" s="1"/>
  <c r="E387" i="1"/>
  <c r="F387" i="1" s="1"/>
  <c r="G387" i="1" s="1"/>
  <c r="E388" i="1"/>
  <c r="F388" i="1" s="1"/>
  <c r="G388" i="1" s="1"/>
  <c r="AA388" i="1" s="1"/>
  <c r="E389" i="1"/>
  <c r="F389" i="1" s="1"/>
  <c r="G389" i="1" s="1"/>
  <c r="E390" i="1"/>
  <c r="F390" i="1" s="1"/>
  <c r="G390" i="1" s="1"/>
  <c r="H390" i="1" s="1"/>
  <c r="I390" i="1" s="1"/>
  <c r="E391" i="1"/>
  <c r="F391" i="1" s="1"/>
  <c r="G391" i="1" s="1"/>
  <c r="E392" i="1"/>
  <c r="F392" i="1" s="1"/>
  <c r="G392" i="1" s="1"/>
  <c r="H392" i="1" s="1"/>
  <c r="I392" i="1" s="1"/>
  <c r="E393" i="1"/>
  <c r="F393" i="1" s="1"/>
  <c r="G393" i="1" s="1"/>
  <c r="AA393" i="1" s="1"/>
  <c r="E394" i="1"/>
  <c r="F394" i="1" s="1"/>
  <c r="G394" i="1" s="1"/>
  <c r="H394" i="1" s="1"/>
  <c r="I394" i="1" s="1"/>
  <c r="E395" i="1"/>
  <c r="F395" i="1" s="1"/>
  <c r="G395" i="1" s="1"/>
  <c r="H395" i="1" s="1"/>
  <c r="I395" i="1" s="1"/>
  <c r="E396" i="1"/>
  <c r="F396" i="1" s="1"/>
  <c r="G396" i="1" s="1"/>
  <c r="AA396" i="1" s="1"/>
  <c r="E397" i="1"/>
  <c r="F397" i="1" s="1"/>
  <c r="G397" i="1" s="1"/>
  <c r="AA397" i="1" s="1"/>
  <c r="E398" i="1"/>
  <c r="F398" i="1" s="1"/>
  <c r="G398" i="1" s="1"/>
  <c r="AA398" i="1" s="1"/>
  <c r="E399" i="1"/>
  <c r="F399" i="1" s="1"/>
  <c r="G399" i="1" s="1"/>
  <c r="H399" i="1" s="1"/>
  <c r="I399" i="1" s="1"/>
  <c r="E400" i="1"/>
  <c r="F400" i="1" s="1"/>
  <c r="G400" i="1" s="1"/>
  <c r="H400" i="1" s="1"/>
  <c r="I400" i="1" s="1"/>
  <c r="E401" i="1"/>
  <c r="F401" i="1" s="1"/>
  <c r="G401" i="1" s="1"/>
  <c r="H401" i="1" s="1"/>
  <c r="I401" i="1" s="1"/>
  <c r="E402" i="1"/>
  <c r="F402" i="1" s="1"/>
  <c r="G402" i="1" s="1"/>
  <c r="H402" i="1" s="1"/>
  <c r="I402" i="1" s="1"/>
  <c r="E403" i="1"/>
  <c r="F403" i="1" s="1"/>
  <c r="G403" i="1" s="1"/>
  <c r="H403" i="1" s="1"/>
  <c r="I403" i="1" s="1"/>
  <c r="E404" i="1"/>
  <c r="F404" i="1" s="1"/>
  <c r="G404" i="1" s="1"/>
  <c r="H404" i="1" s="1"/>
  <c r="I404" i="1" s="1"/>
  <c r="E405" i="1"/>
  <c r="F405" i="1" s="1"/>
  <c r="G405" i="1" s="1"/>
  <c r="H405" i="1" s="1"/>
  <c r="I405" i="1" s="1"/>
  <c r="E406" i="1"/>
  <c r="F406" i="1" s="1"/>
  <c r="G406" i="1" s="1"/>
  <c r="H406" i="1" s="1"/>
  <c r="I406" i="1" s="1"/>
  <c r="E407" i="1"/>
  <c r="F407" i="1" s="1"/>
  <c r="G407" i="1" s="1"/>
  <c r="E408" i="1"/>
  <c r="F408" i="1" s="1"/>
  <c r="G408" i="1" s="1"/>
  <c r="H408" i="1" s="1"/>
  <c r="I408" i="1" s="1"/>
  <c r="E409" i="1"/>
  <c r="F409" i="1" s="1"/>
  <c r="G409" i="1" s="1"/>
  <c r="H409" i="1" s="1"/>
  <c r="I409" i="1" s="1"/>
  <c r="E410" i="1"/>
  <c r="F410" i="1" s="1"/>
  <c r="G410" i="1" s="1"/>
  <c r="AA410" i="1" s="1"/>
  <c r="E411" i="1"/>
  <c r="F411" i="1" s="1"/>
  <c r="G411" i="1" s="1"/>
  <c r="E412" i="1"/>
  <c r="F412" i="1" s="1"/>
  <c r="G412" i="1" s="1"/>
  <c r="H412" i="1" s="1"/>
  <c r="I412" i="1" s="1"/>
  <c r="E413" i="1"/>
  <c r="F413" i="1" s="1"/>
  <c r="G413" i="1" s="1"/>
  <c r="AA413" i="1" s="1"/>
  <c r="E414" i="1"/>
  <c r="F414" i="1" s="1"/>
  <c r="G414" i="1" s="1"/>
  <c r="E415" i="1"/>
  <c r="F415" i="1" s="1"/>
  <c r="G415" i="1" s="1"/>
  <c r="H415" i="1" s="1"/>
  <c r="I415" i="1" s="1"/>
  <c r="E416" i="1"/>
  <c r="F416" i="1" s="1"/>
  <c r="G416" i="1" s="1"/>
  <c r="H416" i="1" s="1"/>
  <c r="I416" i="1" s="1"/>
  <c r="E417" i="1"/>
  <c r="F417" i="1" s="1"/>
  <c r="G417" i="1" s="1"/>
  <c r="AA417" i="1" s="1"/>
  <c r="E418" i="1"/>
  <c r="F418" i="1" s="1"/>
  <c r="G418" i="1" s="1"/>
  <c r="H418" i="1" s="1"/>
  <c r="I418" i="1" s="1"/>
  <c r="E419" i="1"/>
  <c r="F419" i="1" s="1"/>
  <c r="G419" i="1" s="1"/>
  <c r="H419" i="1" s="1"/>
  <c r="I419" i="1" s="1"/>
  <c r="E420" i="1"/>
  <c r="F420" i="1" s="1"/>
  <c r="G420" i="1" s="1"/>
  <c r="H420" i="1" s="1"/>
  <c r="I420" i="1" s="1"/>
  <c r="E421" i="1"/>
  <c r="F421" i="1" s="1"/>
  <c r="G421" i="1" s="1"/>
  <c r="H421" i="1" s="1"/>
  <c r="I421" i="1" s="1"/>
  <c r="E422" i="1"/>
  <c r="F422" i="1" s="1"/>
  <c r="G422" i="1" s="1"/>
  <c r="E423" i="1"/>
  <c r="F423" i="1" s="1"/>
  <c r="G423" i="1" s="1"/>
  <c r="E424" i="1"/>
  <c r="F424" i="1" s="1"/>
  <c r="G424" i="1" s="1"/>
  <c r="H424" i="1" s="1"/>
  <c r="I424" i="1" s="1"/>
  <c r="E425" i="1"/>
  <c r="F425" i="1" s="1"/>
  <c r="G425" i="1" s="1"/>
  <c r="H425" i="1" s="1"/>
  <c r="I425" i="1" s="1"/>
  <c r="E426" i="1"/>
  <c r="F426" i="1" s="1"/>
  <c r="G426" i="1" s="1"/>
  <c r="AA426" i="1" s="1"/>
  <c r="E427" i="1"/>
  <c r="F427" i="1" s="1"/>
  <c r="G427" i="1" s="1"/>
  <c r="AA427" i="1" s="1"/>
  <c r="E428" i="1"/>
  <c r="F428" i="1" s="1"/>
  <c r="G428" i="1" s="1"/>
  <c r="E429" i="1"/>
  <c r="F429" i="1" s="1"/>
  <c r="G429" i="1" s="1"/>
  <c r="E430" i="1"/>
  <c r="F430" i="1" s="1"/>
  <c r="G430" i="1" s="1"/>
  <c r="E431" i="1"/>
  <c r="F431" i="1" s="1"/>
  <c r="G431" i="1" s="1"/>
  <c r="E432" i="1"/>
  <c r="F432" i="1" s="1"/>
  <c r="G432" i="1" s="1"/>
  <c r="H432" i="1" s="1"/>
  <c r="I432" i="1" s="1"/>
  <c r="E433" i="1"/>
  <c r="F433" i="1" s="1"/>
  <c r="G433" i="1" s="1"/>
  <c r="AA433" i="1" s="1"/>
  <c r="E434" i="1"/>
  <c r="F434" i="1" s="1"/>
  <c r="G434" i="1" s="1"/>
  <c r="H434" i="1" s="1"/>
  <c r="I434" i="1" s="1"/>
  <c r="E435" i="1"/>
  <c r="F435" i="1" s="1"/>
  <c r="G435" i="1" s="1"/>
  <c r="H435" i="1" s="1"/>
  <c r="I435" i="1" s="1"/>
  <c r="E436" i="1"/>
  <c r="F436" i="1" s="1"/>
  <c r="G436" i="1" s="1"/>
  <c r="AA436" i="1" s="1"/>
  <c r="E437" i="1"/>
  <c r="F437" i="1" s="1"/>
  <c r="G437" i="1" s="1"/>
  <c r="E438" i="1"/>
  <c r="F438" i="1" s="1"/>
  <c r="G438" i="1" s="1"/>
  <c r="F191" i="1"/>
  <c r="G191" i="1" s="1"/>
  <c r="AA191" i="1" s="1"/>
  <c r="G187" i="1"/>
  <c r="H187" i="1" s="1"/>
  <c r="I187" i="1" s="1"/>
  <c r="H201" i="1"/>
  <c r="I201" i="1" s="1"/>
  <c r="H258" i="1"/>
  <c r="I258" i="1" s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L186" i="1"/>
  <c r="K186" i="1" s="1"/>
  <c r="L187" i="1"/>
  <c r="M187" i="1" s="1"/>
  <c r="L188" i="1"/>
  <c r="L189" i="1"/>
  <c r="M189" i="1" s="1"/>
  <c r="L190" i="1"/>
  <c r="M190" i="1" s="1"/>
  <c r="L191" i="1"/>
  <c r="L192" i="1"/>
  <c r="K192" i="1" s="1"/>
  <c r="L193" i="1"/>
  <c r="M193" i="1" s="1"/>
  <c r="L194" i="1"/>
  <c r="K194" i="1" s="1"/>
  <c r="L195" i="1"/>
  <c r="K195" i="1" s="1"/>
  <c r="L196" i="1"/>
  <c r="K196" i="1" s="1"/>
  <c r="L197" i="1"/>
  <c r="M197" i="1" s="1"/>
  <c r="L198" i="1"/>
  <c r="K198" i="1" s="1"/>
  <c r="L199" i="1"/>
  <c r="L200" i="1"/>
  <c r="L201" i="1"/>
  <c r="L202" i="1"/>
  <c r="M202" i="1" s="1"/>
  <c r="L203" i="1"/>
  <c r="K203" i="1" s="1"/>
  <c r="L204" i="1"/>
  <c r="L205" i="1"/>
  <c r="M205" i="1" s="1"/>
  <c r="L206" i="1"/>
  <c r="M206" i="1" s="1"/>
  <c r="L207" i="1"/>
  <c r="L208" i="1"/>
  <c r="L209" i="1"/>
  <c r="L210" i="1"/>
  <c r="K210" i="1" s="1"/>
  <c r="L211" i="1"/>
  <c r="K211" i="1" s="1"/>
  <c r="L212" i="1"/>
  <c r="M212" i="1" s="1"/>
  <c r="L213" i="1"/>
  <c r="L214" i="1"/>
  <c r="L215" i="1"/>
  <c r="M215" i="1" s="1"/>
  <c r="L216" i="1"/>
  <c r="K216" i="1" s="1"/>
  <c r="L217" i="1"/>
  <c r="L218" i="1"/>
  <c r="K218" i="1" s="1"/>
  <c r="L219" i="1"/>
  <c r="K219" i="1" s="1"/>
  <c r="L220" i="1"/>
  <c r="M220" i="1" s="1"/>
  <c r="L221" i="1"/>
  <c r="M221" i="1" s="1"/>
  <c r="L222" i="1"/>
  <c r="K222" i="1" s="1"/>
  <c r="L223" i="1"/>
  <c r="L224" i="1"/>
  <c r="L225" i="1"/>
  <c r="K225" i="1" s="1"/>
  <c r="L226" i="1"/>
  <c r="M226" i="1" s="1"/>
  <c r="L227" i="1"/>
  <c r="K227" i="1" s="1"/>
  <c r="L228" i="1"/>
  <c r="K228" i="1" s="1"/>
  <c r="L229" i="1"/>
  <c r="L230" i="1"/>
  <c r="M230" i="1" s="1"/>
  <c r="L231" i="1"/>
  <c r="M231" i="1" s="1"/>
  <c r="L232" i="1"/>
  <c r="L233" i="1"/>
  <c r="L234" i="1"/>
  <c r="K234" i="1" s="1"/>
  <c r="L235" i="1"/>
  <c r="K235" i="1" s="1"/>
  <c r="L236" i="1"/>
  <c r="M236" i="1" s="1"/>
  <c r="L237" i="1"/>
  <c r="L238" i="1"/>
  <c r="K238" i="1" s="1"/>
  <c r="L239" i="1"/>
  <c r="L240" i="1"/>
  <c r="L241" i="1"/>
  <c r="L242" i="1"/>
  <c r="K242" i="1" s="1"/>
  <c r="L243" i="1"/>
  <c r="M243" i="1" s="1"/>
  <c r="L244" i="1"/>
  <c r="L245" i="1"/>
  <c r="M245" i="1" s="1"/>
  <c r="L246" i="1"/>
  <c r="K246" i="1" s="1"/>
  <c r="L247" i="1"/>
  <c r="K247" i="1" s="1"/>
  <c r="L248" i="1"/>
  <c r="K248" i="1" s="1"/>
  <c r="L249" i="1"/>
  <c r="K249" i="1" s="1"/>
  <c r="L250" i="1"/>
  <c r="K250" i="1" s="1"/>
  <c r="L251" i="1"/>
  <c r="K251" i="1" s="1"/>
  <c r="L252" i="1"/>
  <c r="K252" i="1" s="1"/>
  <c r="L253" i="1"/>
  <c r="L254" i="1"/>
  <c r="L255" i="1"/>
  <c r="L256" i="1"/>
  <c r="K256" i="1" s="1"/>
  <c r="L257" i="1"/>
  <c r="L258" i="1"/>
  <c r="L259" i="1"/>
  <c r="K259" i="1" s="1"/>
  <c r="L260" i="1"/>
  <c r="K260" i="1" s="1"/>
  <c r="L261" i="1"/>
  <c r="M261" i="1" s="1"/>
  <c r="L262" i="1"/>
  <c r="K262" i="1" s="1"/>
  <c r="L263" i="1"/>
  <c r="L264" i="1"/>
  <c r="L265" i="1"/>
  <c r="K265" i="1" s="1"/>
  <c r="L266" i="1"/>
  <c r="K266" i="1" s="1"/>
  <c r="L267" i="1"/>
  <c r="K267" i="1" s="1"/>
  <c r="L268" i="1"/>
  <c r="M268" i="1" s="1"/>
  <c r="L269" i="1"/>
  <c r="M269" i="1" s="1"/>
  <c r="L270" i="1"/>
  <c r="K270" i="1" s="1"/>
  <c r="L271" i="1"/>
  <c r="L272" i="1"/>
  <c r="L273" i="1"/>
  <c r="K273" i="1" s="1"/>
  <c r="L274" i="1"/>
  <c r="K274" i="1" s="1"/>
  <c r="L275" i="1"/>
  <c r="K275" i="1" s="1"/>
  <c r="L276" i="1"/>
  <c r="K276" i="1" s="1"/>
  <c r="L277" i="1"/>
  <c r="M277" i="1" s="1"/>
  <c r="L278" i="1"/>
  <c r="K278" i="1" s="1"/>
  <c r="L279" i="1"/>
  <c r="L280" i="1"/>
  <c r="K280" i="1" s="1"/>
  <c r="L281" i="1"/>
  <c r="K281" i="1" s="1"/>
  <c r="L282" i="1"/>
  <c r="K282" i="1" s="1"/>
  <c r="L283" i="1"/>
  <c r="K283" i="1" s="1"/>
  <c r="L284" i="1"/>
  <c r="K284" i="1" s="1"/>
  <c r="L285" i="1"/>
  <c r="L286" i="1"/>
  <c r="M286" i="1" s="1"/>
  <c r="L287" i="1"/>
  <c r="M287" i="1" s="1"/>
  <c r="L288" i="1"/>
  <c r="K288" i="1" s="1"/>
  <c r="L289" i="1"/>
  <c r="K289" i="1" s="1"/>
  <c r="L290" i="1"/>
  <c r="M290" i="1" s="1"/>
  <c r="L291" i="1"/>
  <c r="K291" i="1" s="1"/>
  <c r="L292" i="1"/>
  <c r="K292" i="1" s="1"/>
  <c r="L293" i="1"/>
  <c r="M293" i="1" s="1"/>
  <c r="L294" i="1"/>
  <c r="K294" i="1" s="1"/>
  <c r="L295" i="1"/>
  <c r="L296" i="1"/>
  <c r="L297" i="1"/>
  <c r="L298" i="1"/>
  <c r="L299" i="1"/>
  <c r="M299" i="1" s="1"/>
  <c r="L300" i="1"/>
  <c r="L301" i="1"/>
  <c r="L302" i="1"/>
  <c r="M302" i="1" s="1"/>
  <c r="L303" i="1"/>
  <c r="M303" i="1" s="1"/>
  <c r="L304" i="1"/>
  <c r="K304" i="1" s="1"/>
  <c r="L305" i="1"/>
  <c r="K305" i="1" s="1"/>
  <c r="L306" i="1"/>
  <c r="K306" i="1" s="1"/>
  <c r="L307" i="1"/>
  <c r="K307" i="1" s="1"/>
  <c r="L308" i="1"/>
  <c r="M308" i="1" s="1"/>
  <c r="L309" i="1"/>
  <c r="M309" i="1" s="1"/>
  <c r="L310" i="1"/>
  <c r="L311" i="1"/>
  <c r="K311" i="1" s="1"/>
  <c r="L312" i="1"/>
  <c r="K312" i="1" s="1"/>
  <c r="L313" i="1"/>
  <c r="L314" i="1"/>
  <c r="M314" i="1" s="1"/>
  <c r="L315" i="1"/>
  <c r="K315" i="1" s="1"/>
  <c r="L316" i="1"/>
  <c r="K316" i="1" s="1"/>
  <c r="L317" i="1"/>
  <c r="M317" i="1" s="1"/>
  <c r="L318" i="1"/>
  <c r="M318" i="1" s="1"/>
  <c r="L319" i="1"/>
  <c r="L320" i="1"/>
  <c r="L321" i="1"/>
  <c r="M321" i="1" s="1"/>
  <c r="L322" i="1"/>
  <c r="K322" i="1" s="1"/>
  <c r="L323" i="1"/>
  <c r="K323" i="1" s="1"/>
  <c r="L324" i="1"/>
  <c r="K324" i="1" s="1"/>
  <c r="L325" i="1"/>
  <c r="L326" i="1"/>
  <c r="K326" i="1" s="1"/>
  <c r="L327" i="1"/>
  <c r="L328" i="1"/>
  <c r="L329" i="1"/>
  <c r="K329" i="1" s="1"/>
  <c r="L330" i="1"/>
  <c r="K330" i="1" s="1"/>
  <c r="L331" i="1"/>
  <c r="K331" i="1" s="1"/>
  <c r="L332" i="1"/>
  <c r="L333" i="1"/>
  <c r="M333" i="1" s="1"/>
  <c r="L334" i="1"/>
  <c r="M334" i="1" s="1"/>
  <c r="L335" i="1"/>
  <c r="L336" i="1"/>
  <c r="L337" i="1"/>
  <c r="M337" i="1" s="1"/>
  <c r="L338" i="1"/>
  <c r="L339" i="1"/>
  <c r="K339" i="1" s="1"/>
  <c r="L340" i="1"/>
  <c r="M340" i="1" s="1"/>
  <c r="L341" i="1"/>
  <c r="M341" i="1" s="1"/>
  <c r="L342" i="1"/>
  <c r="K342" i="1" s="1"/>
  <c r="L343" i="1"/>
  <c r="M343" i="1" s="1"/>
  <c r="L344" i="1"/>
  <c r="K344" i="1" s="1"/>
  <c r="L345" i="1"/>
  <c r="K345" i="1" s="1"/>
  <c r="L346" i="1"/>
  <c r="K346" i="1" s="1"/>
  <c r="L347" i="1"/>
  <c r="K347" i="1" s="1"/>
  <c r="L348" i="1"/>
  <c r="M348" i="1" s="1"/>
  <c r="L349" i="1"/>
  <c r="M349" i="1" s="1"/>
  <c r="L350" i="1"/>
  <c r="K350" i="1" s="1"/>
  <c r="L351" i="1"/>
  <c r="L352" i="1"/>
  <c r="K352" i="1" s="1"/>
  <c r="L353" i="1"/>
  <c r="K353" i="1" s="1"/>
  <c r="L354" i="1"/>
  <c r="L355" i="1"/>
  <c r="K355" i="1" s="1"/>
  <c r="L356" i="1"/>
  <c r="K356" i="1" s="1"/>
  <c r="L357" i="1"/>
  <c r="L358" i="1"/>
  <c r="K358" i="1" s="1"/>
  <c r="L359" i="1"/>
  <c r="L360" i="1"/>
  <c r="L361" i="1"/>
  <c r="K361" i="1" s="1"/>
  <c r="L362" i="1"/>
  <c r="K362" i="1" s="1"/>
  <c r="L363" i="1"/>
  <c r="K363" i="1" s="1"/>
  <c r="L364" i="1"/>
  <c r="M364" i="1" s="1"/>
  <c r="L365" i="1"/>
  <c r="L366" i="1"/>
  <c r="K366" i="1" s="1"/>
  <c r="L367" i="1"/>
  <c r="K367" i="1" s="1"/>
  <c r="L368" i="1"/>
  <c r="K368" i="1" s="1"/>
  <c r="L369" i="1"/>
  <c r="K369" i="1" s="1"/>
  <c r="L370" i="1"/>
  <c r="K370" i="1" s="1"/>
  <c r="L371" i="1"/>
  <c r="K371" i="1" s="1"/>
  <c r="L372" i="1"/>
  <c r="L373" i="1"/>
  <c r="M373" i="1" s="1"/>
  <c r="L374" i="1"/>
  <c r="K374" i="1" s="1"/>
  <c r="L375" i="1"/>
  <c r="L376" i="1"/>
  <c r="K376" i="1" s="1"/>
  <c r="L377" i="1"/>
  <c r="M377" i="1" s="1"/>
  <c r="L378" i="1"/>
  <c r="K378" i="1" s="1"/>
  <c r="L379" i="1"/>
  <c r="K379" i="1" s="1"/>
  <c r="L380" i="1"/>
  <c r="K380" i="1" s="1"/>
  <c r="L381" i="1"/>
  <c r="M381" i="1" s="1"/>
  <c r="L382" i="1"/>
  <c r="M382" i="1" s="1"/>
  <c r="L383" i="1"/>
  <c r="L384" i="1"/>
  <c r="L385" i="1"/>
  <c r="K385" i="1" s="1"/>
  <c r="L386" i="1"/>
  <c r="K386" i="1" s="1"/>
  <c r="L387" i="1"/>
  <c r="K387" i="1" s="1"/>
  <c r="L388" i="1"/>
  <c r="K388" i="1" s="1"/>
  <c r="L389" i="1"/>
  <c r="M389" i="1" s="1"/>
  <c r="L390" i="1"/>
  <c r="K390" i="1" s="1"/>
  <c r="L391" i="1"/>
  <c r="L392" i="1"/>
  <c r="L393" i="1"/>
  <c r="K393" i="1" s="1"/>
  <c r="L394" i="1"/>
  <c r="L395" i="1"/>
  <c r="K395" i="1" s="1"/>
  <c r="L396" i="1"/>
  <c r="M396" i="1" s="1"/>
  <c r="L397" i="1"/>
  <c r="L398" i="1"/>
  <c r="L399" i="1"/>
  <c r="K399" i="1" s="1"/>
  <c r="L400" i="1"/>
  <c r="L401" i="1"/>
  <c r="K401" i="1" s="1"/>
  <c r="L402" i="1"/>
  <c r="K402" i="1" s="1"/>
  <c r="L403" i="1"/>
  <c r="M403" i="1" s="1"/>
  <c r="L404" i="1"/>
  <c r="K404" i="1" s="1"/>
  <c r="L405" i="1"/>
  <c r="M405" i="1" s="1"/>
  <c r="L406" i="1"/>
  <c r="K406" i="1" s="1"/>
  <c r="L407" i="1"/>
  <c r="K407" i="1" s="1"/>
  <c r="L408" i="1"/>
  <c r="K408" i="1" s="1"/>
  <c r="L409" i="1"/>
  <c r="L410" i="1"/>
  <c r="K410" i="1" s="1"/>
  <c r="L411" i="1"/>
  <c r="K411" i="1" s="1"/>
  <c r="L412" i="1"/>
  <c r="K412" i="1" s="1"/>
  <c r="L413" i="1"/>
  <c r="L414" i="1"/>
  <c r="K414" i="1" s="1"/>
  <c r="L415" i="1"/>
  <c r="L416" i="1"/>
  <c r="K416" i="1" s="1"/>
  <c r="L417" i="1"/>
  <c r="K417" i="1" s="1"/>
  <c r="L418" i="1"/>
  <c r="M418" i="1" s="1"/>
  <c r="L419" i="1"/>
  <c r="K419" i="1" s="1"/>
  <c r="L420" i="1"/>
  <c r="K420" i="1" s="1"/>
  <c r="L421" i="1"/>
  <c r="M421" i="1" s="1"/>
  <c r="L422" i="1"/>
  <c r="L423" i="1"/>
  <c r="K423" i="1" s="1"/>
  <c r="L424" i="1"/>
  <c r="L425" i="1"/>
  <c r="K425" i="1" s="1"/>
  <c r="L426" i="1"/>
  <c r="K426" i="1" s="1"/>
  <c r="L427" i="1"/>
  <c r="K427" i="1" s="1"/>
  <c r="L428" i="1"/>
  <c r="L429" i="1"/>
  <c r="L430" i="1"/>
  <c r="K430" i="1" s="1"/>
  <c r="L431" i="1"/>
  <c r="L432" i="1"/>
  <c r="L433" i="1"/>
  <c r="M433" i="1" s="1"/>
  <c r="L434" i="1"/>
  <c r="K434" i="1" s="1"/>
  <c r="L435" i="1"/>
  <c r="M435" i="1" s="1"/>
  <c r="L436" i="1"/>
  <c r="M436" i="1" s="1"/>
  <c r="L437" i="1"/>
  <c r="K437" i="1" s="1"/>
  <c r="L438" i="1"/>
  <c r="K438" i="1" s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Q186" i="1"/>
  <c r="R186" i="1" s="1"/>
  <c r="Z186" i="1" s="1"/>
  <c r="Q187" i="1"/>
  <c r="R187" i="1" s="1"/>
  <c r="Z187" i="1" s="1"/>
  <c r="Q188" i="1"/>
  <c r="R188" i="1" s="1"/>
  <c r="Z188" i="1" s="1"/>
  <c r="Q189" i="1"/>
  <c r="R189" i="1" s="1"/>
  <c r="Z189" i="1" s="1"/>
  <c r="Q190" i="1"/>
  <c r="R190" i="1" s="1"/>
  <c r="Z190" i="1" s="1"/>
  <c r="Q191" i="1"/>
  <c r="Q192" i="1"/>
  <c r="Q193" i="1"/>
  <c r="R193" i="1" s="1"/>
  <c r="Z193" i="1" s="1"/>
  <c r="Q194" i="1"/>
  <c r="R194" i="1" s="1"/>
  <c r="Z194" i="1" s="1"/>
  <c r="Q195" i="1"/>
  <c r="R195" i="1" s="1"/>
  <c r="Z195" i="1" s="1"/>
  <c r="Q196" i="1"/>
  <c r="R196" i="1" s="1"/>
  <c r="Z196" i="1" s="1"/>
  <c r="Q197" i="1"/>
  <c r="R197" i="1" s="1"/>
  <c r="Z197" i="1" s="1"/>
  <c r="Q198" i="1"/>
  <c r="R198" i="1" s="1"/>
  <c r="Z198" i="1" s="1"/>
  <c r="Q199" i="1"/>
  <c r="R199" i="1" s="1"/>
  <c r="Z199" i="1" s="1"/>
  <c r="Q200" i="1"/>
  <c r="R200" i="1" s="1"/>
  <c r="Z200" i="1" s="1"/>
  <c r="Q201" i="1"/>
  <c r="R201" i="1" s="1"/>
  <c r="Z201" i="1" s="1"/>
  <c r="Q202" i="1"/>
  <c r="R202" i="1" s="1"/>
  <c r="Z202" i="1" s="1"/>
  <c r="Q203" i="1"/>
  <c r="R203" i="1" s="1"/>
  <c r="Z203" i="1" s="1"/>
  <c r="Q204" i="1"/>
  <c r="R204" i="1" s="1"/>
  <c r="Z204" i="1" s="1"/>
  <c r="Q205" i="1"/>
  <c r="R205" i="1" s="1"/>
  <c r="Z205" i="1" s="1"/>
  <c r="Q206" i="1"/>
  <c r="R206" i="1" s="1"/>
  <c r="Z206" i="1" s="1"/>
  <c r="Q207" i="1"/>
  <c r="R207" i="1" s="1"/>
  <c r="Z207" i="1" s="1"/>
  <c r="Q208" i="1"/>
  <c r="R208" i="1" s="1"/>
  <c r="Z208" i="1" s="1"/>
  <c r="Q209" i="1"/>
  <c r="R209" i="1" s="1"/>
  <c r="Z209" i="1" s="1"/>
  <c r="Q210" i="1"/>
  <c r="R210" i="1" s="1"/>
  <c r="Z210" i="1" s="1"/>
  <c r="Q211" i="1"/>
  <c r="R211" i="1" s="1"/>
  <c r="Z211" i="1" s="1"/>
  <c r="Q212" i="1"/>
  <c r="R212" i="1" s="1"/>
  <c r="Z212" i="1" s="1"/>
  <c r="Q213" i="1"/>
  <c r="R213" i="1" s="1"/>
  <c r="Z213" i="1" s="1"/>
  <c r="Q214" i="1"/>
  <c r="R214" i="1" s="1"/>
  <c r="Z214" i="1" s="1"/>
  <c r="Q215" i="1"/>
  <c r="R215" i="1" s="1"/>
  <c r="Z215" i="1" s="1"/>
  <c r="Q216" i="1"/>
  <c r="R216" i="1" s="1"/>
  <c r="Z216" i="1" s="1"/>
  <c r="Q217" i="1"/>
  <c r="R217" i="1" s="1"/>
  <c r="Z217" i="1" s="1"/>
  <c r="Q218" i="1"/>
  <c r="R218" i="1" s="1"/>
  <c r="Z218" i="1" s="1"/>
  <c r="Q219" i="1"/>
  <c r="R219" i="1" s="1"/>
  <c r="Z219" i="1" s="1"/>
  <c r="Q220" i="1"/>
  <c r="R220" i="1" s="1"/>
  <c r="Z220" i="1" s="1"/>
  <c r="Q221" i="1"/>
  <c r="R221" i="1" s="1"/>
  <c r="Z221" i="1" s="1"/>
  <c r="Q222" i="1"/>
  <c r="R222" i="1" s="1"/>
  <c r="Z222" i="1" s="1"/>
  <c r="Q223" i="1"/>
  <c r="R223" i="1" s="1"/>
  <c r="Z223" i="1" s="1"/>
  <c r="Q224" i="1"/>
  <c r="R224" i="1" s="1"/>
  <c r="Z224" i="1" s="1"/>
  <c r="Q225" i="1"/>
  <c r="R225" i="1" s="1"/>
  <c r="Z225" i="1" s="1"/>
  <c r="Q226" i="1"/>
  <c r="R226" i="1" s="1"/>
  <c r="Z226" i="1" s="1"/>
  <c r="Q227" i="1"/>
  <c r="R227" i="1" s="1"/>
  <c r="Z227" i="1" s="1"/>
  <c r="Q228" i="1"/>
  <c r="R228" i="1" s="1"/>
  <c r="Z228" i="1" s="1"/>
  <c r="Q229" i="1"/>
  <c r="R229" i="1" s="1"/>
  <c r="Z229" i="1" s="1"/>
  <c r="Q230" i="1"/>
  <c r="R230" i="1" s="1"/>
  <c r="Z230" i="1" s="1"/>
  <c r="Q231" i="1"/>
  <c r="R231" i="1" s="1"/>
  <c r="Z231" i="1" s="1"/>
  <c r="Q232" i="1"/>
  <c r="R232" i="1" s="1"/>
  <c r="Z232" i="1" s="1"/>
  <c r="Q233" i="1"/>
  <c r="R233" i="1" s="1"/>
  <c r="Z233" i="1" s="1"/>
  <c r="Q234" i="1"/>
  <c r="R234" i="1" s="1"/>
  <c r="Z234" i="1" s="1"/>
  <c r="Q235" i="1"/>
  <c r="R235" i="1" s="1"/>
  <c r="Z235" i="1" s="1"/>
  <c r="Q236" i="1"/>
  <c r="R236" i="1" s="1"/>
  <c r="Z236" i="1" s="1"/>
  <c r="Q237" i="1"/>
  <c r="R237" i="1" s="1"/>
  <c r="Z237" i="1" s="1"/>
  <c r="Q238" i="1"/>
  <c r="R238" i="1" s="1"/>
  <c r="Z238" i="1" s="1"/>
  <c r="Q239" i="1"/>
  <c r="R239" i="1" s="1"/>
  <c r="Z239" i="1" s="1"/>
  <c r="Q240" i="1"/>
  <c r="R240" i="1" s="1"/>
  <c r="Z240" i="1" s="1"/>
  <c r="Q241" i="1"/>
  <c r="R241" i="1" s="1"/>
  <c r="Z241" i="1" s="1"/>
  <c r="Q242" i="1"/>
  <c r="R242" i="1" s="1"/>
  <c r="Z242" i="1" s="1"/>
  <c r="Q243" i="1"/>
  <c r="R243" i="1" s="1"/>
  <c r="Z243" i="1" s="1"/>
  <c r="Q244" i="1"/>
  <c r="R244" i="1" s="1"/>
  <c r="Z244" i="1" s="1"/>
  <c r="Q245" i="1"/>
  <c r="R245" i="1" s="1"/>
  <c r="Z245" i="1" s="1"/>
  <c r="Q246" i="1"/>
  <c r="R246" i="1" s="1"/>
  <c r="Z246" i="1" s="1"/>
  <c r="Q247" i="1"/>
  <c r="R247" i="1" s="1"/>
  <c r="Z247" i="1" s="1"/>
  <c r="Q248" i="1"/>
  <c r="R248" i="1" s="1"/>
  <c r="Z248" i="1" s="1"/>
  <c r="Q249" i="1"/>
  <c r="R249" i="1" s="1"/>
  <c r="Z249" i="1" s="1"/>
  <c r="Q250" i="1"/>
  <c r="R250" i="1" s="1"/>
  <c r="Z250" i="1" s="1"/>
  <c r="Q251" i="1"/>
  <c r="R251" i="1" s="1"/>
  <c r="Z251" i="1" s="1"/>
  <c r="Q252" i="1"/>
  <c r="R252" i="1" s="1"/>
  <c r="Z252" i="1" s="1"/>
  <c r="Q253" i="1"/>
  <c r="R253" i="1" s="1"/>
  <c r="Z253" i="1" s="1"/>
  <c r="Q254" i="1"/>
  <c r="R254" i="1" s="1"/>
  <c r="Z254" i="1" s="1"/>
  <c r="Q255" i="1"/>
  <c r="R255" i="1" s="1"/>
  <c r="Z255" i="1" s="1"/>
  <c r="Q256" i="1"/>
  <c r="R256" i="1" s="1"/>
  <c r="Z256" i="1" s="1"/>
  <c r="Q257" i="1"/>
  <c r="R257" i="1" s="1"/>
  <c r="Z257" i="1" s="1"/>
  <c r="Q258" i="1"/>
  <c r="R258" i="1" s="1"/>
  <c r="Z258" i="1" s="1"/>
  <c r="Q259" i="1"/>
  <c r="R259" i="1" s="1"/>
  <c r="Z259" i="1" s="1"/>
  <c r="Q260" i="1"/>
  <c r="R260" i="1" s="1"/>
  <c r="Z260" i="1" s="1"/>
  <c r="Q261" i="1"/>
  <c r="R261" i="1" s="1"/>
  <c r="Z261" i="1" s="1"/>
  <c r="Q262" i="1"/>
  <c r="R262" i="1" s="1"/>
  <c r="Z262" i="1" s="1"/>
  <c r="Q263" i="1"/>
  <c r="R263" i="1" s="1"/>
  <c r="Z263" i="1" s="1"/>
  <c r="Q264" i="1"/>
  <c r="R264" i="1" s="1"/>
  <c r="Z264" i="1" s="1"/>
  <c r="Q265" i="1"/>
  <c r="R265" i="1" s="1"/>
  <c r="Z265" i="1" s="1"/>
  <c r="Q266" i="1"/>
  <c r="R266" i="1" s="1"/>
  <c r="Z266" i="1" s="1"/>
  <c r="Q267" i="1"/>
  <c r="R267" i="1" s="1"/>
  <c r="Z267" i="1" s="1"/>
  <c r="Q268" i="1"/>
  <c r="R268" i="1" s="1"/>
  <c r="Z268" i="1" s="1"/>
  <c r="Q269" i="1"/>
  <c r="R269" i="1" s="1"/>
  <c r="Z269" i="1" s="1"/>
  <c r="Q270" i="1"/>
  <c r="R270" i="1" s="1"/>
  <c r="Z270" i="1" s="1"/>
  <c r="Q271" i="1"/>
  <c r="R271" i="1" s="1"/>
  <c r="Z271" i="1" s="1"/>
  <c r="Q272" i="1"/>
  <c r="R272" i="1" s="1"/>
  <c r="Z272" i="1" s="1"/>
  <c r="Q273" i="1"/>
  <c r="R273" i="1" s="1"/>
  <c r="Z273" i="1" s="1"/>
  <c r="Q274" i="1"/>
  <c r="R274" i="1" s="1"/>
  <c r="Z274" i="1" s="1"/>
  <c r="Q275" i="1"/>
  <c r="R275" i="1" s="1"/>
  <c r="Z275" i="1" s="1"/>
  <c r="Q276" i="1"/>
  <c r="R276" i="1" s="1"/>
  <c r="Z276" i="1" s="1"/>
  <c r="Q277" i="1"/>
  <c r="R277" i="1" s="1"/>
  <c r="Z277" i="1" s="1"/>
  <c r="Q278" i="1"/>
  <c r="R278" i="1" s="1"/>
  <c r="Z278" i="1" s="1"/>
  <c r="Q279" i="1"/>
  <c r="R279" i="1" s="1"/>
  <c r="Z279" i="1" s="1"/>
  <c r="Q280" i="1"/>
  <c r="R280" i="1" s="1"/>
  <c r="Z280" i="1" s="1"/>
  <c r="Q281" i="1"/>
  <c r="R281" i="1" s="1"/>
  <c r="Z281" i="1" s="1"/>
  <c r="Q282" i="1"/>
  <c r="R282" i="1" s="1"/>
  <c r="Z282" i="1" s="1"/>
  <c r="Q283" i="1"/>
  <c r="R283" i="1" s="1"/>
  <c r="Z283" i="1" s="1"/>
  <c r="Q284" i="1"/>
  <c r="R284" i="1" s="1"/>
  <c r="Z284" i="1" s="1"/>
  <c r="Q285" i="1"/>
  <c r="R285" i="1" s="1"/>
  <c r="Z285" i="1" s="1"/>
  <c r="Q286" i="1"/>
  <c r="R286" i="1" s="1"/>
  <c r="Z286" i="1" s="1"/>
  <c r="Q287" i="1"/>
  <c r="R287" i="1" s="1"/>
  <c r="Z287" i="1" s="1"/>
  <c r="Q288" i="1"/>
  <c r="R288" i="1" s="1"/>
  <c r="Z288" i="1" s="1"/>
  <c r="Q289" i="1"/>
  <c r="R289" i="1" s="1"/>
  <c r="Z289" i="1" s="1"/>
  <c r="Q290" i="1"/>
  <c r="R290" i="1" s="1"/>
  <c r="Z290" i="1" s="1"/>
  <c r="Q291" i="1"/>
  <c r="R291" i="1" s="1"/>
  <c r="Z291" i="1" s="1"/>
  <c r="Q292" i="1"/>
  <c r="R292" i="1" s="1"/>
  <c r="Z292" i="1" s="1"/>
  <c r="Q293" i="1"/>
  <c r="R293" i="1" s="1"/>
  <c r="Z293" i="1" s="1"/>
  <c r="Q294" i="1"/>
  <c r="R294" i="1" s="1"/>
  <c r="Z294" i="1" s="1"/>
  <c r="Q295" i="1"/>
  <c r="R295" i="1" s="1"/>
  <c r="Z295" i="1" s="1"/>
  <c r="Q296" i="1"/>
  <c r="R296" i="1" s="1"/>
  <c r="Z296" i="1" s="1"/>
  <c r="Q297" i="1"/>
  <c r="R297" i="1" s="1"/>
  <c r="Z297" i="1" s="1"/>
  <c r="Q298" i="1"/>
  <c r="R298" i="1" s="1"/>
  <c r="Z298" i="1" s="1"/>
  <c r="Q299" i="1"/>
  <c r="R299" i="1" s="1"/>
  <c r="Z299" i="1" s="1"/>
  <c r="Q300" i="1"/>
  <c r="R300" i="1" s="1"/>
  <c r="Z300" i="1" s="1"/>
  <c r="Q301" i="1"/>
  <c r="R301" i="1" s="1"/>
  <c r="Z301" i="1" s="1"/>
  <c r="Q302" i="1"/>
  <c r="R302" i="1" s="1"/>
  <c r="Z302" i="1" s="1"/>
  <c r="Q303" i="1"/>
  <c r="R303" i="1" s="1"/>
  <c r="Z303" i="1" s="1"/>
  <c r="Q304" i="1"/>
  <c r="R304" i="1" s="1"/>
  <c r="Z304" i="1" s="1"/>
  <c r="Q305" i="1"/>
  <c r="R305" i="1" s="1"/>
  <c r="Z305" i="1" s="1"/>
  <c r="Q306" i="1"/>
  <c r="R306" i="1" s="1"/>
  <c r="Z306" i="1" s="1"/>
  <c r="Q307" i="1"/>
  <c r="R307" i="1" s="1"/>
  <c r="Z307" i="1" s="1"/>
  <c r="Q308" i="1"/>
  <c r="R308" i="1" s="1"/>
  <c r="Z308" i="1" s="1"/>
  <c r="Q309" i="1"/>
  <c r="R309" i="1" s="1"/>
  <c r="Z309" i="1" s="1"/>
  <c r="Q310" i="1"/>
  <c r="R310" i="1" s="1"/>
  <c r="Z310" i="1" s="1"/>
  <c r="Q311" i="1"/>
  <c r="R311" i="1" s="1"/>
  <c r="Z311" i="1" s="1"/>
  <c r="Q312" i="1"/>
  <c r="R312" i="1" s="1"/>
  <c r="Z312" i="1" s="1"/>
  <c r="Q313" i="1"/>
  <c r="R313" i="1" s="1"/>
  <c r="Z313" i="1" s="1"/>
  <c r="Q314" i="1"/>
  <c r="R314" i="1" s="1"/>
  <c r="Z314" i="1" s="1"/>
  <c r="Q315" i="1"/>
  <c r="R315" i="1" s="1"/>
  <c r="Z315" i="1" s="1"/>
  <c r="Q316" i="1"/>
  <c r="R316" i="1" s="1"/>
  <c r="Z316" i="1" s="1"/>
  <c r="Q317" i="1"/>
  <c r="R317" i="1" s="1"/>
  <c r="Z317" i="1" s="1"/>
  <c r="Q318" i="1"/>
  <c r="R318" i="1" s="1"/>
  <c r="Z318" i="1" s="1"/>
  <c r="Q319" i="1"/>
  <c r="R319" i="1" s="1"/>
  <c r="Z319" i="1" s="1"/>
  <c r="Q320" i="1"/>
  <c r="R320" i="1" s="1"/>
  <c r="Z320" i="1" s="1"/>
  <c r="Q321" i="1"/>
  <c r="R321" i="1" s="1"/>
  <c r="Z321" i="1" s="1"/>
  <c r="Q322" i="1"/>
  <c r="R322" i="1" s="1"/>
  <c r="Z322" i="1" s="1"/>
  <c r="Q323" i="1"/>
  <c r="R323" i="1" s="1"/>
  <c r="Z323" i="1" s="1"/>
  <c r="Q324" i="1"/>
  <c r="R324" i="1" s="1"/>
  <c r="Z324" i="1" s="1"/>
  <c r="Q325" i="1"/>
  <c r="R325" i="1" s="1"/>
  <c r="Z325" i="1" s="1"/>
  <c r="Q326" i="1"/>
  <c r="R326" i="1" s="1"/>
  <c r="Z326" i="1" s="1"/>
  <c r="Q327" i="1"/>
  <c r="R327" i="1" s="1"/>
  <c r="Z327" i="1" s="1"/>
  <c r="Q328" i="1"/>
  <c r="R328" i="1" s="1"/>
  <c r="Z328" i="1" s="1"/>
  <c r="Q329" i="1"/>
  <c r="R329" i="1" s="1"/>
  <c r="Z329" i="1" s="1"/>
  <c r="Q330" i="1"/>
  <c r="R330" i="1" s="1"/>
  <c r="Z330" i="1" s="1"/>
  <c r="Q331" i="1"/>
  <c r="R331" i="1" s="1"/>
  <c r="Z331" i="1" s="1"/>
  <c r="Q332" i="1"/>
  <c r="R332" i="1" s="1"/>
  <c r="Z332" i="1" s="1"/>
  <c r="Q333" i="1"/>
  <c r="R333" i="1" s="1"/>
  <c r="Z333" i="1" s="1"/>
  <c r="Q334" i="1"/>
  <c r="R334" i="1" s="1"/>
  <c r="Z334" i="1" s="1"/>
  <c r="Q335" i="1"/>
  <c r="R335" i="1" s="1"/>
  <c r="Z335" i="1" s="1"/>
  <c r="Q336" i="1"/>
  <c r="R336" i="1" s="1"/>
  <c r="Z336" i="1" s="1"/>
  <c r="Q337" i="1"/>
  <c r="R337" i="1" s="1"/>
  <c r="Z337" i="1" s="1"/>
  <c r="Q338" i="1"/>
  <c r="R338" i="1" s="1"/>
  <c r="Z338" i="1" s="1"/>
  <c r="Q339" i="1"/>
  <c r="R339" i="1" s="1"/>
  <c r="Z339" i="1" s="1"/>
  <c r="Q340" i="1"/>
  <c r="R340" i="1" s="1"/>
  <c r="Z340" i="1" s="1"/>
  <c r="Q341" i="1"/>
  <c r="R341" i="1" s="1"/>
  <c r="Z341" i="1" s="1"/>
  <c r="Q342" i="1"/>
  <c r="R342" i="1" s="1"/>
  <c r="Z342" i="1" s="1"/>
  <c r="Q343" i="1"/>
  <c r="R343" i="1" s="1"/>
  <c r="Z343" i="1" s="1"/>
  <c r="Q344" i="1"/>
  <c r="R344" i="1" s="1"/>
  <c r="Z344" i="1" s="1"/>
  <c r="Q345" i="1"/>
  <c r="R345" i="1" s="1"/>
  <c r="Z345" i="1" s="1"/>
  <c r="Q346" i="1"/>
  <c r="R346" i="1" s="1"/>
  <c r="Z346" i="1" s="1"/>
  <c r="Q347" i="1"/>
  <c r="R347" i="1" s="1"/>
  <c r="Z347" i="1" s="1"/>
  <c r="Q348" i="1"/>
  <c r="R348" i="1" s="1"/>
  <c r="Z348" i="1" s="1"/>
  <c r="Q349" i="1"/>
  <c r="R349" i="1" s="1"/>
  <c r="Z349" i="1" s="1"/>
  <c r="Q350" i="1"/>
  <c r="R350" i="1" s="1"/>
  <c r="Z350" i="1" s="1"/>
  <c r="Q351" i="1"/>
  <c r="R351" i="1" s="1"/>
  <c r="Z351" i="1" s="1"/>
  <c r="Q352" i="1"/>
  <c r="R352" i="1" s="1"/>
  <c r="Z352" i="1" s="1"/>
  <c r="Q353" i="1"/>
  <c r="R353" i="1" s="1"/>
  <c r="Z353" i="1" s="1"/>
  <c r="Q354" i="1"/>
  <c r="R354" i="1" s="1"/>
  <c r="Z354" i="1" s="1"/>
  <c r="Q355" i="1"/>
  <c r="R355" i="1" s="1"/>
  <c r="Z355" i="1" s="1"/>
  <c r="Q356" i="1"/>
  <c r="R356" i="1" s="1"/>
  <c r="Z356" i="1" s="1"/>
  <c r="Q357" i="1"/>
  <c r="R357" i="1" s="1"/>
  <c r="Z357" i="1" s="1"/>
  <c r="Q358" i="1"/>
  <c r="R358" i="1" s="1"/>
  <c r="Z358" i="1" s="1"/>
  <c r="Q359" i="1"/>
  <c r="R359" i="1" s="1"/>
  <c r="Z359" i="1" s="1"/>
  <c r="Q360" i="1"/>
  <c r="R360" i="1" s="1"/>
  <c r="Z360" i="1" s="1"/>
  <c r="Q361" i="1"/>
  <c r="R361" i="1" s="1"/>
  <c r="Z361" i="1" s="1"/>
  <c r="Q362" i="1"/>
  <c r="R362" i="1" s="1"/>
  <c r="Z362" i="1" s="1"/>
  <c r="Q363" i="1"/>
  <c r="R363" i="1" s="1"/>
  <c r="Z363" i="1" s="1"/>
  <c r="Q364" i="1"/>
  <c r="R364" i="1" s="1"/>
  <c r="Z364" i="1" s="1"/>
  <c r="Q365" i="1"/>
  <c r="R365" i="1" s="1"/>
  <c r="Z365" i="1" s="1"/>
  <c r="Q366" i="1"/>
  <c r="R366" i="1" s="1"/>
  <c r="Z366" i="1" s="1"/>
  <c r="Q367" i="1"/>
  <c r="R367" i="1" s="1"/>
  <c r="Z367" i="1" s="1"/>
  <c r="Q368" i="1"/>
  <c r="R368" i="1" s="1"/>
  <c r="Z368" i="1" s="1"/>
  <c r="Q369" i="1"/>
  <c r="R369" i="1" s="1"/>
  <c r="Z369" i="1" s="1"/>
  <c r="Q370" i="1"/>
  <c r="R370" i="1" s="1"/>
  <c r="Z370" i="1" s="1"/>
  <c r="Q371" i="1"/>
  <c r="R371" i="1" s="1"/>
  <c r="Z371" i="1" s="1"/>
  <c r="Q372" i="1"/>
  <c r="R372" i="1" s="1"/>
  <c r="Z372" i="1" s="1"/>
  <c r="Q373" i="1"/>
  <c r="R373" i="1" s="1"/>
  <c r="Z373" i="1" s="1"/>
  <c r="Q374" i="1"/>
  <c r="R374" i="1" s="1"/>
  <c r="Z374" i="1" s="1"/>
  <c r="Q375" i="1"/>
  <c r="R375" i="1" s="1"/>
  <c r="Z375" i="1" s="1"/>
  <c r="Q376" i="1"/>
  <c r="R376" i="1" s="1"/>
  <c r="Z376" i="1" s="1"/>
  <c r="Q377" i="1"/>
  <c r="R377" i="1" s="1"/>
  <c r="Z377" i="1" s="1"/>
  <c r="Q378" i="1"/>
  <c r="R378" i="1" s="1"/>
  <c r="Z378" i="1" s="1"/>
  <c r="Q379" i="1"/>
  <c r="R379" i="1" s="1"/>
  <c r="Z379" i="1" s="1"/>
  <c r="Q380" i="1"/>
  <c r="R380" i="1" s="1"/>
  <c r="Z380" i="1" s="1"/>
  <c r="Q381" i="1"/>
  <c r="R381" i="1" s="1"/>
  <c r="Z381" i="1" s="1"/>
  <c r="Q382" i="1"/>
  <c r="R382" i="1" s="1"/>
  <c r="Z382" i="1" s="1"/>
  <c r="Q383" i="1"/>
  <c r="R383" i="1" s="1"/>
  <c r="Z383" i="1" s="1"/>
  <c r="Q384" i="1"/>
  <c r="R384" i="1" s="1"/>
  <c r="Z384" i="1" s="1"/>
  <c r="Q385" i="1"/>
  <c r="R385" i="1" s="1"/>
  <c r="Z385" i="1" s="1"/>
  <c r="Q386" i="1"/>
  <c r="R386" i="1" s="1"/>
  <c r="Z386" i="1" s="1"/>
  <c r="Q387" i="1"/>
  <c r="R387" i="1" s="1"/>
  <c r="Z387" i="1" s="1"/>
  <c r="Q388" i="1"/>
  <c r="R388" i="1" s="1"/>
  <c r="Z388" i="1" s="1"/>
  <c r="Q389" i="1"/>
  <c r="R389" i="1" s="1"/>
  <c r="Z389" i="1" s="1"/>
  <c r="Q390" i="1"/>
  <c r="R390" i="1" s="1"/>
  <c r="Z390" i="1" s="1"/>
  <c r="Q391" i="1"/>
  <c r="R391" i="1" s="1"/>
  <c r="Z391" i="1" s="1"/>
  <c r="Q392" i="1"/>
  <c r="R392" i="1" s="1"/>
  <c r="Z392" i="1" s="1"/>
  <c r="Q393" i="1"/>
  <c r="R393" i="1" s="1"/>
  <c r="Z393" i="1" s="1"/>
  <c r="Q394" i="1"/>
  <c r="R394" i="1" s="1"/>
  <c r="Z394" i="1" s="1"/>
  <c r="Q395" i="1"/>
  <c r="R395" i="1" s="1"/>
  <c r="Z395" i="1" s="1"/>
  <c r="Q396" i="1"/>
  <c r="R396" i="1" s="1"/>
  <c r="Z396" i="1" s="1"/>
  <c r="Q397" i="1"/>
  <c r="R397" i="1" s="1"/>
  <c r="Z397" i="1" s="1"/>
  <c r="Q398" i="1"/>
  <c r="R398" i="1" s="1"/>
  <c r="Z398" i="1" s="1"/>
  <c r="Q399" i="1"/>
  <c r="R399" i="1" s="1"/>
  <c r="Z399" i="1" s="1"/>
  <c r="Q400" i="1"/>
  <c r="R400" i="1" s="1"/>
  <c r="Z400" i="1" s="1"/>
  <c r="Q401" i="1"/>
  <c r="R401" i="1" s="1"/>
  <c r="Z401" i="1" s="1"/>
  <c r="Q402" i="1"/>
  <c r="R402" i="1" s="1"/>
  <c r="Z402" i="1" s="1"/>
  <c r="Q403" i="1"/>
  <c r="R403" i="1" s="1"/>
  <c r="Z403" i="1" s="1"/>
  <c r="Q404" i="1"/>
  <c r="R404" i="1" s="1"/>
  <c r="Z404" i="1" s="1"/>
  <c r="Q405" i="1"/>
  <c r="R405" i="1" s="1"/>
  <c r="Z405" i="1" s="1"/>
  <c r="Q406" i="1"/>
  <c r="R406" i="1" s="1"/>
  <c r="Z406" i="1" s="1"/>
  <c r="Q407" i="1"/>
  <c r="R407" i="1" s="1"/>
  <c r="Z407" i="1" s="1"/>
  <c r="Q408" i="1"/>
  <c r="R408" i="1" s="1"/>
  <c r="Z408" i="1" s="1"/>
  <c r="Q409" i="1"/>
  <c r="R409" i="1" s="1"/>
  <c r="Z409" i="1" s="1"/>
  <c r="Q410" i="1"/>
  <c r="R410" i="1" s="1"/>
  <c r="Z410" i="1" s="1"/>
  <c r="Q411" i="1"/>
  <c r="R411" i="1" s="1"/>
  <c r="Z411" i="1" s="1"/>
  <c r="Q412" i="1"/>
  <c r="R412" i="1" s="1"/>
  <c r="Z412" i="1" s="1"/>
  <c r="Q413" i="1"/>
  <c r="R413" i="1" s="1"/>
  <c r="Z413" i="1" s="1"/>
  <c r="Q414" i="1"/>
  <c r="R414" i="1" s="1"/>
  <c r="Z414" i="1" s="1"/>
  <c r="Q415" i="1"/>
  <c r="R415" i="1" s="1"/>
  <c r="Z415" i="1" s="1"/>
  <c r="Q416" i="1"/>
  <c r="R416" i="1" s="1"/>
  <c r="Z416" i="1" s="1"/>
  <c r="Q417" i="1"/>
  <c r="R417" i="1" s="1"/>
  <c r="Z417" i="1" s="1"/>
  <c r="Q418" i="1"/>
  <c r="R418" i="1" s="1"/>
  <c r="Z418" i="1" s="1"/>
  <c r="Q419" i="1"/>
  <c r="R419" i="1" s="1"/>
  <c r="Z419" i="1" s="1"/>
  <c r="Q420" i="1"/>
  <c r="R420" i="1" s="1"/>
  <c r="Z420" i="1" s="1"/>
  <c r="Q421" i="1"/>
  <c r="R421" i="1" s="1"/>
  <c r="Z421" i="1" s="1"/>
  <c r="Q422" i="1"/>
  <c r="R422" i="1" s="1"/>
  <c r="Z422" i="1" s="1"/>
  <c r="Q423" i="1"/>
  <c r="R423" i="1" s="1"/>
  <c r="Z423" i="1" s="1"/>
  <c r="Q424" i="1"/>
  <c r="R424" i="1" s="1"/>
  <c r="Z424" i="1" s="1"/>
  <c r="Q425" i="1"/>
  <c r="R425" i="1" s="1"/>
  <c r="Z425" i="1" s="1"/>
  <c r="Q426" i="1"/>
  <c r="R426" i="1" s="1"/>
  <c r="Z426" i="1" s="1"/>
  <c r="Q427" i="1"/>
  <c r="R427" i="1" s="1"/>
  <c r="Z427" i="1" s="1"/>
  <c r="Q428" i="1"/>
  <c r="R428" i="1" s="1"/>
  <c r="Z428" i="1" s="1"/>
  <c r="Q429" i="1"/>
  <c r="R429" i="1" s="1"/>
  <c r="Z429" i="1" s="1"/>
  <c r="Q430" i="1"/>
  <c r="R430" i="1" s="1"/>
  <c r="Z430" i="1" s="1"/>
  <c r="Q431" i="1"/>
  <c r="R431" i="1" s="1"/>
  <c r="Z431" i="1" s="1"/>
  <c r="Q432" i="1"/>
  <c r="R432" i="1" s="1"/>
  <c r="Z432" i="1" s="1"/>
  <c r="Q433" i="1"/>
  <c r="R433" i="1" s="1"/>
  <c r="Z433" i="1" s="1"/>
  <c r="Q434" i="1"/>
  <c r="R434" i="1" s="1"/>
  <c r="Z434" i="1" s="1"/>
  <c r="Q435" i="1"/>
  <c r="R435" i="1" s="1"/>
  <c r="Z435" i="1" s="1"/>
  <c r="Q436" i="1"/>
  <c r="R436" i="1" s="1"/>
  <c r="Z436" i="1" s="1"/>
  <c r="Q437" i="1"/>
  <c r="R437" i="1" s="1"/>
  <c r="Z437" i="1" s="1"/>
  <c r="Q438" i="1"/>
  <c r="R438" i="1" s="1"/>
  <c r="Z438" i="1" s="1"/>
  <c r="R191" i="1"/>
  <c r="Z191" i="1" s="1"/>
  <c r="R192" i="1"/>
  <c r="Z192" i="1" s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W186" i="1"/>
  <c r="AH186" i="1" s="1"/>
  <c r="W187" i="1"/>
  <c r="AH187" i="1" s="1"/>
  <c r="W188" i="1"/>
  <c r="AH188" i="1" s="1"/>
  <c r="W189" i="1"/>
  <c r="AH189" i="1" s="1"/>
  <c r="W190" i="1"/>
  <c r="AH190" i="1" s="1"/>
  <c r="W191" i="1"/>
  <c r="AH191" i="1" s="1"/>
  <c r="W192" i="1"/>
  <c r="AH192" i="1" s="1"/>
  <c r="W193" i="1"/>
  <c r="AH193" i="1" s="1"/>
  <c r="W194" i="1"/>
  <c r="AH194" i="1" s="1"/>
  <c r="W195" i="1"/>
  <c r="AH195" i="1" s="1"/>
  <c r="W196" i="1"/>
  <c r="AH196" i="1" s="1"/>
  <c r="W197" i="1"/>
  <c r="AH197" i="1" s="1"/>
  <c r="W198" i="1"/>
  <c r="AH198" i="1" s="1"/>
  <c r="W199" i="1"/>
  <c r="AH199" i="1" s="1"/>
  <c r="W200" i="1"/>
  <c r="AH200" i="1" s="1"/>
  <c r="W201" i="1"/>
  <c r="AH201" i="1" s="1"/>
  <c r="W202" i="1"/>
  <c r="AH202" i="1" s="1"/>
  <c r="W203" i="1"/>
  <c r="AH203" i="1" s="1"/>
  <c r="W204" i="1"/>
  <c r="AH204" i="1" s="1"/>
  <c r="W205" i="1"/>
  <c r="AH205" i="1" s="1"/>
  <c r="W206" i="1"/>
  <c r="AH206" i="1" s="1"/>
  <c r="W207" i="1"/>
  <c r="AH207" i="1" s="1"/>
  <c r="W208" i="1"/>
  <c r="AH208" i="1" s="1"/>
  <c r="W209" i="1"/>
  <c r="AH209" i="1" s="1"/>
  <c r="W210" i="1"/>
  <c r="AH210" i="1" s="1"/>
  <c r="W211" i="1"/>
  <c r="AH211" i="1" s="1"/>
  <c r="W212" i="1"/>
  <c r="AH212" i="1" s="1"/>
  <c r="W213" i="1"/>
  <c r="AH213" i="1" s="1"/>
  <c r="W214" i="1"/>
  <c r="AH214" i="1" s="1"/>
  <c r="W215" i="1"/>
  <c r="AH215" i="1" s="1"/>
  <c r="W216" i="1"/>
  <c r="AH216" i="1" s="1"/>
  <c r="W217" i="1"/>
  <c r="AH217" i="1" s="1"/>
  <c r="W218" i="1"/>
  <c r="AH218" i="1" s="1"/>
  <c r="W219" i="1"/>
  <c r="AH219" i="1" s="1"/>
  <c r="W220" i="1"/>
  <c r="AH220" i="1" s="1"/>
  <c r="W221" i="1"/>
  <c r="AH221" i="1" s="1"/>
  <c r="W222" i="1"/>
  <c r="AH222" i="1" s="1"/>
  <c r="W223" i="1"/>
  <c r="AH223" i="1" s="1"/>
  <c r="W224" i="1"/>
  <c r="AH224" i="1" s="1"/>
  <c r="W225" i="1"/>
  <c r="AH225" i="1" s="1"/>
  <c r="W226" i="1"/>
  <c r="AH226" i="1" s="1"/>
  <c r="W227" i="1"/>
  <c r="AH227" i="1" s="1"/>
  <c r="W228" i="1"/>
  <c r="AH228" i="1" s="1"/>
  <c r="W229" i="1"/>
  <c r="AH229" i="1" s="1"/>
  <c r="W230" i="1"/>
  <c r="AH230" i="1" s="1"/>
  <c r="W231" i="1"/>
  <c r="AH231" i="1" s="1"/>
  <c r="W232" i="1"/>
  <c r="AH232" i="1" s="1"/>
  <c r="W233" i="1"/>
  <c r="AH233" i="1" s="1"/>
  <c r="W234" i="1"/>
  <c r="AH234" i="1" s="1"/>
  <c r="W235" i="1"/>
  <c r="AH235" i="1" s="1"/>
  <c r="W236" i="1"/>
  <c r="AH236" i="1" s="1"/>
  <c r="W237" i="1"/>
  <c r="AH237" i="1" s="1"/>
  <c r="W238" i="1"/>
  <c r="AH238" i="1" s="1"/>
  <c r="W239" i="1"/>
  <c r="AH239" i="1" s="1"/>
  <c r="W240" i="1"/>
  <c r="AH240" i="1" s="1"/>
  <c r="W241" i="1"/>
  <c r="AH241" i="1" s="1"/>
  <c r="W242" i="1"/>
  <c r="AH242" i="1" s="1"/>
  <c r="W243" i="1"/>
  <c r="AH243" i="1" s="1"/>
  <c r="W244" i="1"/>
  <c r="AH244" i="1" s="1"/>
  <c r="W245" i="1"/>
  <c r="AH245" i="1" s="1"/>
  <c r="W246" i="1"/>
  <c r="AH246" i="1" s="1"/>
  <c r="W247" i="1"/>
  <c r="AH247" i="1" s="1"/>
  <c r="W248" i="1"/>
  <c r="AH248" i="1" s="1"/>
  <c r="W249" i="1"/>
  <c r="AH249" i="1" s="1"/>
  <c r="W250" i="1"/>
  <c r="AH250" i="1" s="1"/>
  <c r="W251" i="1"/>
  <c r="AH251" i="1" s="1"/>
  <c r="W252" i="1"/>
  <c r="AH252" i="1" s="1"/>
  <c r="W253" i="1"/>
  <c r="AH253" i="1" s="1"/>
  <c r="W254" i="1"/>
  <c r="AH254" i="1" s="1"/>
  <c r="W255" i="1"/>
  <c r="AH255" i="1" s="1"/>
  <c r="W256" i="1"/>
  <c r="AH256" i="1" s="1"/>
  <c r="W257" i="1"/>
  <c r="AH257" i="1" s="1"/>
  <c r="W258" i="1"/>
  <c r="AH258" i="1" s="1"/>
  <c r="W259" i="1"/>
  <c r="AH259" i="1" s="1"/>
  <c r="W260" i="1"/>
  <c r="AH260" i="1" s="1"/>
  <c r="W261" i="1"/>
  <c r="AH261" i="1" s="1"/>
  <c r="W262" i="1"/>
  <c r="AH262" i="1" s="1"/>
  <c r="W263" i="1"/>
  <c r="AH263" i="1" s="1"/>
  <c r="W264" i="1"/>
  <c r="AH264" i="1" s="1"/>
  <c r="W265" i="1"/>
  <c r="AH265" i="1" s="1"/>
  <c r="W266" i="1"/>
  <c r="AH266" i="1" s="1"/>
  <c r="W267" i="1"/>
  <c r="AH267" i="1" s="1"/>
  <c r="W268" i="1"/>
  <c r="AH268" i="1" s="1"/>
  <c r="W269" i="1"/>
  <c r="AH269" i="1" s="1"/>
  <c r="W270" i="1"/>
  <c r="AH270" i="1" s="1"/>
  <c r="W271" i="1"/>
  <c r="AH271" i="1" s="1"/>
  <c r="W272" i="1"/>
  <c r="AH272" i="1" s="1"/>
  <c r="W273" i="1"/>
  <c r="AH273" i="1" s="1"/>
  <c r="W274" i="1"/>
  <c r="AH274" i="1" s="1"/>
  <c r="W275" i="1"/>
  <c r="AH275" i="1" s="1"/>
  <c r="W276" i="1"/>
  <c r="AH276" i="1" s="1"/>
  <c r="W277" i="1"/>
  <c r="AH277" i="1" s="1"/>
  <c r="W278" i="1"/>
  <c r="AH278" i="1" s="1"/>
  <c r="W279" i="1"/>
  <c r="AH279" i="1" s="1"/>
  <c r="W280" i="1"/>
  <c r="AH280" i="1" s="1"/>
  <c r="W281" i="1"/>
  <c r="AH281" i="1" s="1"/>
  <c r="W282" i="1"/>
  <c r="AH282" i="1" s="1"/>
  <c r="W283" i="1"/>
  <c r="AH283" i="1" s="1"/>
  <c r="W284" i="1"/>
  <c r="AH284" i="1" s="1"/>
  <c r="W285" i="1"/>
  <c r="AH285" i="1" s="1"/>
  <c r="W286" i="1"/>
  <c r="AH286" i="1" s="1"/>
  <c r="W287" i="1"/>
  <c r="AH287" i="1" s="1"/>
  <c r="W288" i="1"/>
  <c r="AH288" i="1" s="1"/>
  <c r="W289" i="1"/>
  <c r="AH289" i="1" s="1"/>
  <c r="W290" i="1"/>
  <c r="AH290" i="1" s="1"/>
  <c r="W291" i="1"/>
  <c r="AH291" i="1" s="1"/>
  <c r="W292" i="1"/>
  <c r="AH292" i="1" s="1"/>
  <c r="W293" i="1"/>
  <c r="AH293" i="1" s="1"/>
  <c r="W294" i="1"/>
  <c r="AH294" i="1" s="1"/>
  <c r="W295" i="1"/>
  <c r="AH295" i="1" s="1"/>
  <c r="W296" i="1"/>
  <c r="AH296" i="1" s="1"/>
  <c r="W297" i="1"/>
  <c r="AH297" i="1" s="1"/>
  <c r="W298" i="1"/>
  <c r="AH298" i="1" s="1"/>
  <c r="W299" i="1"/>
  <c r="AH299" i="1" s="1"/>
  <c r="W300" i="1"/>
  <c r="AH300" i="1" s="1"/>
  <c r="W301" i="1"/>
  <c r="AH301" i="1" s="1"/>
  <c r="W302" i="1"/>
  <c r="AH302" i="1" s="1"/>
  <c r="W303" i="1"/>
  <c r="AH303" i="1" s="1"/>
  <c r="W304" i="1"/>
  <c r="AH304" i="1" s="1"/>
  <c r="W305" i="1"/>
  <c r="AH305" i="1" s="1"/>
  <c r="W306" i="1"/>
  <c r="AH306" i="1" s="1"/>
  <c r="W307" i="1"/>
  <c r="AH307" i="1" s="1"/>
  <c r="W308" i="1"/>
  <c r="AH308" i="1" s="1"/>
  <c r="W309" i="1"/>
  <c r="AH309" i="1" s="1"/>
  <c r="W310" i="1"/>
  <c r="AH310" i="1" s="1"/>
  <c r="W311" i="1"/>
  <c r="AH311" i="1" s="1"/>
  <c r="W312" i="1"/>
  <c r="AH312" i="1" s="1"/>
  <c r="W313" i="1"/>
  <c r="AH313" i="1" s="1"/>
  <c r="W314" i="1"/>
  <c r="AH314" i="1" s="1"/>
  <c r="W315" i="1"/>
  <c r="AH315" i="1" s="1"/>
  <c r="W316" i="1"/>
  <c r="AH316" i="1" s="1"/>
  <c r="W317" i="1"/>
  <c r="AH317" i="1" s="1"/>
  <c r="W318" i="1"/>
  <c r="AH318" i="1" s="1"/>
  <c r="W319" i="1"/>
  <c r="AH319" i="1" s="1"/>
  <c r="W320" i="1"/>
  <c r="AH320" i="1" s="1"/>
  <c r="W321" i="1"/>
  <c r="AH321" i="1" s="1"/>
  <c r="W322" i="1"/>
  <c r="AH322" i="1" s="1"/>
  <c r="W323" i="1"/>
  <c r="AH323" i="1" s="1"/>
  <c r="W324" i="1"/>
  <c r="AH324" i="1" s="1"/>
  <c r="W325" i="1"/>
  <c r="AH325" i="1" s="1"/>
  <c r="W326" i="1"/>
  <c r="AH326" i="1" s="1"/>
  <c r="W327" i="1"/>
  <c r="AH327" i="1" s="1"/>
  <c r="W328" i="1"/>
  <c r="AH328" i="1" s="1"/>
  <c r="W329" i="1"/>
  <c r="AH329" i="1" s="1"/>
  <c r="W330" i="1"/>
  <c r="AH330" i="1" s="1"/>
  <c r="W331" i="1"/>
  <c r="AH331" i="1" s="1"/>
  <c r="W332" i="1"/>
  <c r="AH332" i="1" s="1"/>
  <c r="W333" i="1"/>
  <c r="AH333" i="1" s="1"/>
  <c r="W334" i="1"/>
  <c r="AH334" i="1" s="1"/>
  <c r="W335" i="1"/>
  <c r="AH335" i="1" s="1"/>
  <c r="W336" i="1"/>
  <c r="AH336" i="1" s="1"/>
  <c r="W337" i="1"/>
  <c r="AH337" i="1" s="1"/>
  <c r="W338" i="1"/>
  <c r="AH338" i="1" s="1"/>
  <c r="W339" i="1"/>
  <c r="AH339" i="1" s="1"/>
  <c r="W340" i="1"/>
  <c r="AH340" i="1" s="1"/>
  <c r="W341" i="1"/>
  <c r="AH341" i="1" s="1"/>
  <c r="W342" i="1"/>
  <c r="AH342" i="1" s="1"/>
  <c r="W343" i="1"/>
  <c r="AH343" i="1" s="1"/>
  <c r="W344" i="1"/>
  <c r="AH344" i="1" s="1"/>
  <c r="W345" i="1"/>
  <c r="AH345" i="1" s="1"/>
  <c r="W346" i="1"/>
  <c r="AH346" i="1" s="1"/>
  <c r="W347" i="1"/>
  <c r="AH347" i="1" s="1"/>
  <c r="W348" i="1"/>
  <c r="AH348" i="1" s="1"/>
  <c r="W349" i="1"/>
  <c r="AH349" i="1" s="1"/>
  <c r="W350" i="1"/>
  <c r="AH350" i="1" s="1"/>
  <c r="W351" i="1"/>
  <c r="AH351" i="1" s="1"/>
  <c r="W352" i="1"/>
  <c r="AH352" i="1" s="1"/>
  <c r="W353" i="1"/>
  <c r="AH353" i="1" s="1"/>
  <c r="W354" i="1"/>
  <c r="AH354" i="1" s="1"/>
  <c r="W355" i="1"/>
  <c r="AH355" i="1" s="1"/>
  <c r="W356" i="1"/>
  <c r="AH356" i="1" s="1"/>
  <c r="W357" i="1"/>
  <c r="AH357" i="1" s="1"/>
  <c r="W358" i="1"/>
  <c r="AH358" i="1" s="1"/>
  <c r="W359" i="1"/>
  <c r="AH359" i="1" s="1"/>
  <c r="W360" i="1"/>
  <c r="AH360" i="1" s="1"/>
  <c r="W361" i="1"/>
  <c r="AH361" i="1" s="1"/>
  <c r="W362" i="1"/>
  <c r="AH362" i="1" s="1"/>
  <c r="W363" i="1"/>
  <c r="AH363" i="1" s="1"/>
  <c r="W364" i="1"/>
  <c r="AH364" i="1" s="1"/>
  <c r="W365" i="1"/>
  <c r="AH365" i="1" s="1"/>
  <c r="W366" i="1"/>
  <c r="AH366" i="1" s="1"/>
  <c r="W367" i="1"/>
  <c r="AH367" i="1" s="1"/>
  <c r="W368" i="1"/>
  <c r="AH368" i="1" s="1"/>
  <c r="W369" i="1"/>
  <c r="AH369" i="1" s="1"/>
  <c r="W370" i="1"/>
  <c r="AH370" i="1" s="1"/>
  <c r="W371" i="1"/>
  <c r="AH371" i="1" s="1"/>
  <c r="W372" i="1"/>
  <c r="AH372" i="1" s="1"/>
  <c r="W373" i="1"/>
  <c r="AH373" i="1" s="1"/>
  <c r="W374" i="1"/>
  <c r="AH374" i="1" s="1"/>
  <c r="W375" i="1"/>
  <c r="AH375" i="1" s="1"/>
  <c r="W376" i="1"/>
  <c r="AH376" i="1" s="1"/>
  <c r="W377" i="1"/>
  <c r="AH377" i="1" s="1"/>
  <c r="W378" i="1"/>
  <c r="AH378" i="1" s="1"/>
  <c r="W379" i="1"/>
  <c r="AH379" i="1" s="1"/>
  <c r="W380" i="1"/>
  <c r="AH380" i="1" s="1"/>
  <c r="W381" i="1"/>
  <c r="AH381" i="1" s="1"/>
  <c r="W382" i="1"/>
  <c r="AH382" i="1" s="1"/>
  <c r="W383" i="1"/>
  <c r="AH383" i="1" s="1"/>
  <c r="W384" i="1"/>
  <c r="AH384" i="1" s="1"/>
  <c r="W385" i="1"/>
  <c r="AH385" i="1" s="1"/>
  <c r="W386" i="1"/>
  <c r="AH386" i="1" s="1"/>
  <c r="W387" i="1"/>
  <c r="AH387" i="1" s="1"/>
  <c r="W388" i="1"/>
  <c r="AH388" i="1" s="1"/>
  <c r="W389" i="1"/>
  <c r="AH389" i="1" s="1"/>
  <c r="W390" i="1"/>
  <c r="AH390" i="1" s="1"/>
  <c r="W391" i="1"/>
  <c r="AH391" i="1" s="1"/>
  <c r="W392" i="1"/>
  <c r="AH392" i="1" s="1"/>
  <c r="W393" i="1"/>
  <c r="AH393" i="1" s="1"/>
  <c r="W394" i="1"/>
  <c r="AH394" i="1" s="1"/>
  <c r="W395" i="1"/>
  <c r="AH395" i="1" s="1"/>
  <c r="W396" i="1"/>
  <c r="AH396" i="1" s="1"/>
  <c r="W397" i="1"/>
  <c r="AH397" i="1" s="1"/>
  <c r="W398" i="1"/>
  <c r="AH398" i="1" s="1"/>
  <c r="W399" i="1"/>
  <c r="AH399" i="1" s="1"/>
  <c r="W400" i="1"/>
  <c r="AH400" i="1" s="1"/>
  <c r="W401" i="1"/>
  <c r="AH401" i="1" s="1"/>
  <c r="W402" i="1"/>
  <c r="AH402" i="1" s="1"/>
  <c r="W403" i="1"/>
  <c r="AH403" i="1" s="1"/>
  <c r="W404" i="1"/>
  <c r="AH404" i="1" s="1"/>
  <c r="W405" i="1"/>
  <c r="AH405" i="1" s="1"/>
  <c r="W406" i="1"/>
  <c r="AH406" i="1" s="1"/>
  <c r="W407" i="1"/>
  <c r="AH407" i="1" s="1"/>
  <c r="W408" i="1"/>
  <c r="AH408" i="1" s="1"/>
  <c r="W409" i="1"/>
  <c r="AH409" i="1" s="1"/>
  <c r="W410" i="1"/>
  <c r="AH410" i="1" s="1"/>
  <c r="W411" i="1"/>
  <c r="AH411" i="1" s="1"/>
  <c r="W412" i="1"/>
  <c r="AH412" i="1" s="1"/>
  <c r="W413" i="1"/>
  <c r="AH413" i="1" s="1"/>
  <c r="W414" i="1"/>
  <c r="AH414" i="1" s="1"/>
  <c r="W415" i="1"/>
  <c r="AH415" i="1" s="1"/>
  <c r="W416" i="1"/>
  <c r="AH416" i="1" s="1"/>
  <c r="W417" i="1"/>
  <c r="AH417" i="1" s="1"/>
  <c r="W418" i="1"/>
  <c r="AH418" i="1" s="1"/>
  <c r="W419" i="1"/>
  <c r="AH419" i="1" s="1"/>
  <c r="W420" i="1"/>
  <c r="AH420" i="1" s="1"/>
  <c r="W421" i="1"/>
  <c r="AH421" i="1" s="1"/>
  <c r="W422" i="1"/>
  <c r="AH422" i="1" s="1"/>
  <c r="W423" i="1"/>
  <c r="AH423" i="1" s="1"/>
  <c r="W424" i="1"/>
  <c r="AH424" i="1" s="1"/>
  <c r="W425" i="1"/>
  <c r="AH425" i="1" s="1"/>
  <c r="W426" i="1"/>
  <c r="AH426" i="1" s="1"/>
  <c r="W427" i="1"/>
  <c r="AH427" i="1" s="1"/>
  <c r="W428" i="1"/>
  <c r="AH428" i="1" s="1"/>
  <c r="W429" i="1"/>
  <c r="AH429" i="1" s="1"/>
  <c r="W430" i="1"/>
  <c r="AH430" i="1" s="1"/>
  <c r="W431" i="1"/>
  <c r="AH431" i="1" s="1"/>
  <c r="W432" i="1"/>
  <c r="AH432" i="1" s="1"/>
  <c r="W433" i="1"/>
  <c r="AH433" i="1" s="1"/>
  <c r="W434" i="1"/>
  <c r="AH434" i="1" s="1"/>
  <c r="W435" i="1"/>
  <c r="AH435" i="1" s="1"/>
  <c r="W436" i="1"/>
  <c r="AH436" i="1" s="1"/>
  <c r="W437" i="1"/>
  <c r="AH437" i="1" s="1"/>
  <c r="W438" i="1"/>
  <c r="AH438" i="1" s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AA211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E186" i="1"/>
  <c r="AF186" i="1" s="1"/>
  <c r="AE187" i="1"/>
  <c r="AF187" i="1" s="1"/>
  <c r="AE188" i="1"/>
  <c r="AF188" i="1" s="1"/>
  <c r="AE189" i="1"/>
  <c r="AF189" i="1" s="1"/>
  <c r="AE190" i="1"/>
  <c r="AF190" i="1" s="1"/>
  <c r="AE191" i="1"/>
  <c r="AF191" i="1" s="1"/>
  <c r="AE192" i="1"/>
  <c r="AF192" i="1" s="1"/>
  <c r="AE193" i="1"/>
  <c r="AF193" i="1" s="1"/>
  <c r="AE194" i="1"/>
  <c r="AF194" i="1" s="1"/>
  <c r="AE195" i="1"/>
  <c r="AF195" i="1" s="1"/>
  <c r="AE196" i="1"/>
  <c r="AF196" i="1" s="1"/>
  <c r="AE197" i="1"/>
  <c r="AF197" i="1" s="1"/>
  <c r="AE198" i="1"/>
  <c r="AF198" i="1" s="1"/>
  <c r="AE199" i="1"/>
  <c r="AF199" i="1" s="1"/>
  <c r="AE200" i="1"/>
  <c r="AF200" i="1" s="1"/>
  <c r="AE201" i="1"/>
  <c r="AF201" i="1" s="1"/>
  <c r="AE202" i="1"/>
  <c r="AF202" i="1" s="1"/>
  <c r="AE203" i="1"/>
  <c r="AF203" i="1" s="1"/>
  <c r="AE204" i="1"/>
  <c r="AF204" i="1" s="1"/>
  <c r="AE205" i="1"/>
  <c r="AF205" i="1" s="1"/>
  <c r="AE206" i="1"/>
  <c r="AF206" i="1" s="1"/>
  <c r="AE207" i="1"/>
  <c r="AF207" i="1" s="1"/>
  <c r="AE208" i="1"/>
  <c r="AF208" i="1" s="1"/>
  <c r="AE209" i="1"/>
  <c r="AF209" i="1" s="1"/>
  <c r="AE210" i="1"/>
  <c r="AF210" i="1" s="1"/>
  <c r="AE211" i="1"/>
  <c r="AF211" i="1" s="1"/>
  <c r="AE212" i="1"/>
  <c r="AF212" i="1" s="1"/>
  <c r="AE213" i="1"/>
  <c r="AF213" i="1" s="1"/>
  <c r="AE214" i="1"/>
  <c r="AF214" i="1" s="1"/>
  <c r="AE215" i="1"/>
  <c r="AF215" i="1" s="1"/>
  <c r="AE216" i="1"/>
  <c r="AF216" i="1" s="1"/>
  <c r="AE217" i="1"/>
  <c r="AF217" i="1" s="1"/>
  <c r="AE218" i="1"/>
  <c r="AF218" i="1" s="1"/>
  <c r="AE219" i="1"/>
  <c r="AF219" i="1" s="1"/>
  <c r="AE220" i="1"/>
  <c r="AF220" i="1" s="1"/>
  <c r="AE221" i="1"/>
  <c r="AF221" i="1" s="1"/>
  <c r="AE222" i="1"/>
  <c r="AF222" i="1" s="1"/>
  <c r="AE223" i="1"/>
  <c r="AF223" i="1" s="1"/>
  <c r="AE224" i="1"/>
  <c r="AF224" i="1" s="1"/>
  <c r="AE225" i="1"/>
  <c r="AF225" i="1" s="1"/>
  <c r="AE226" i="1"/>
  <c r="AF226" i="1" s="1"/>
  <c r="AE227" i="1"/>
  <c r="AF227" i="1" s="1"/>
  <c r="AE228" i="1"/>
  <c r="AF228" i="1" s="1"/>
  <c r="AE229" i="1"/>
  <c r="AF229" i="1" s="1"/>
  <c r="AE230" i="1"/>
  <c r="AF230" i="1" s="1"/>
  <c r="AE231" i="1"/>
  <c r="AF231" i="1" s="1"/>
  <c r="AE232" i="1"/>
  <c r="AF232" i="1" s="1"/>
  <c r="AE233" i="1"/>
  <c r="AF233" i="1" s="1"/>
  <c r="AE234" i="1"/>
  <c r="AF234" i="1" s="1"/>
  <c r="AE235" i="1"/>
  <c r="AF235" i="1" s="1"/>
  <c r="AE236" i="1"/>
  <c r="AF236" i="1" s="1"/>
  <c r="AE237" i="1"/>
  <c r="AF237" i="1" s="1"/>
  <c r="AE238" i="1"/>
  <c r="AF238" i="1" s="1"/>
  <c r="AE239" i="1"/>
  <c r="AF239" i="1" s="1"/>
  <c r="AE240" i="1"/>
  <c r="AF240" i="1" s="1"/>
  <c r="AE241" i="1"/>
  <c r="AF241" i="1" s="1"/>
  <c r="AE242" i="1"/>
  <c r="AF242" i="1" s="1"/>
  <c r="AE243" i="1"/>
  <c r="AF243" i="1" s="1"/>
  <c r="AE244" i="1"/>
  <c r="AF244" i="1" s="1"/>
  <c r="AE245" i="1"/>
  <c r="AF245" i="1" s="1"/>
  <c r="AE246" i="1"/>
  <c r="AF246" i="1" s="1"/>
  <c r="AE247" i="1"/>
  <c r="AF247" i="1" s="1"/>
  <c r="AE248" i="1"/>
  <c r="AF248" i="1" s="1"/>
  <c r="AE249" i="1"/>
  <c r="AF249" i="1" s="1"/>
  <c r="AE250" i="1"/>
  <c r="AF250" i="1" s="1"/>
  <c r="AE251" i="1"/>
  <c r="AF251" i="1" s="1"/>
  <c r="AE252" i="1"/>
  <c r="AF252" i="1" s="1"/>
  <c r="AE253" i="1"/>
  <c r="AF253" i="1" s="1"/>
  <c r="AE254" i="1"/>
  <c r="AF254" i="1" s="1"/>
  <c r="AE255" i="1"/>
  <c r="AF255" i="1" s="1"/>
  <c r="AE256" i="1"/>
  <c r="AF256" i="1" s="1"/>
  <c r="AE257" i="1"/>
  <c r="AF257" i="1" s="1"/>
  <c r="AE258" i="1"/>
  <c r="AF258" i="1" s="1"/>
  <c r="AE259" i="1"/>
  <c r="AF259" i="1" s="1"/>
  <c r="AE260" i="1"/>
  <c r="AF260" i="1" s="1"/>
  <c r="AE261" i="1"/>
  <c r="AF261" i="1" s="1"/>
  <c r="AE262" i="1"/>
  <c r="AF262" i="1" s="1"/>
  <c r="AE263" i="1"/>
  <c r="AF263" i="1" s="1"/>
  <c r="AE264" i="1"/>
  <c r="AF264" i="1" s="1"/>
  <c r="AE265" i="1"/>
  <c r="AF265" i="1" s="1"/>
  <c r="AE266" i="1"/>
  <c r="AF266" i="1" s="1"/>
  <c r="AE267" i="1"/>
  <c r="AF267" i="1" s="1"/>
  <c r="AE268" i="1"/>
  <c r="AF268" i="1" s="1"/>
  <c r="AE269" i="1"/>
  <c r="AF269" i="1" s="1"/>
  <c r="AE270" i="1"/>
  <c r="AF270" i="1" s="1"/>
  <c r="AE271" i="1"/>
  <c r="AF271" i="1" s="1"/>
  <c r="AE272" i="1"/>
  <c r="AF272" i="1" s="1"/>
  <c r="AE273" i="1"/>
  <c r="AF273" i="1" s="1"/>
  <c r="AE274" i="1"/>
  <c r="AF274" i="1" s="1"/>
  <c r="AE275" i="1"/>
  <c r="AF275" i="1" s="1"/>
  <c r="AE276" i="1"/>
  <c r="AF276" i="1" s="1"/>
  <c r="AE277" i="1"/>
  <c r="AF277" i="1" s="1"/>
  <c r="AE278" i="1"/>
  <c r="AF278" i="1" s="1"/>
  <c r="AE279" i="1"/>
  <c r="AF279" i="1" s="1"/>
  <c r="AE280" i="1"/>
  <c r="AF280" i="1" s="1"/>
  <c r="AE281" i="1"/>
  <c r="AF281" i="1" s="1"/>
  <c r="AE282" i="1"/>
  <c r="AF282" i="1" s="1"/>
  <c r="AE283" i="1"/>
  <c r="AF283" i="1" s="1"/>
  <c r="AE284" i="1"/>
  <c r="AF284" i="1" s="1"/>
  <c r="AE285" i="1"/>
  <c r="AF285" i="1" s="1"/>
  <c r="AE286" i="1"/>
  <c r="AF286" i="1" s="1"/>
  <c r="AE287" i="1"/>
  <c r="AF287" i="1" s="1"/>
  <c r="AE288" i="1"/>
  <c r="AF288" i="1" s="1"/>
  <c r="AE289" i="1"/>
  <c r="AF289" i="1" s="1"/>
  <c r="AE290" i="1"/>
  <c r="AF290" i="1" s="1"/>
  <c r="AE291" i="1"/>
  <c r="AF291" i="1" s="1"/>
  <c r="AE292" i="1"/>
  <c r="AF292" i="1" s="1"/>
  <c r="AE293" i="1"/>
  <c r="AF293" i="1" s="1"/>
  <c r="AE294" i="1"/>
  <c r="AF294" i="1" s="1"/>
  <c r="AE295" i="1"/>
  <c r="AF295" i="1" s="1"/>
  <c r="AE296" i="1"/>
  <c r="AF296" i="1" s="1"/>
  <c r="AE297" i="1"/>
  <c r="AF297" i="1" s="1"/>
  <c r="AE298" i="1"/>
  <c r="AF298" i="1" s="1"/>
  <c r="AE299" i="1"/>
  <c r="AF299" i="1" s="1"/>
  <c r="AE300" i="1"/>
  <c r="AF300" i="1" s="1"/>
  <c r="AE301" i="1"/>
  <c r="AF301" i="1" s="1"/>
  <c r="AE302" i="1"/>
  <c r="AF302" i="1" s="1"/>
  <c r="AE303" i="1"/>
  <c r="AF303" i="1" s="1"/>
  <c r="AE304" i="1"/>
  <c r="AF304" i="1" s="1"/>
  <c r="AE305" i="1"/>
  <c r="AF305" i="1" s="1"/>
  <c r="AE306" i="1"/>
  <c r="AF306" i="1" s="1"/>
  <c r="AE307" i="1"/>
  <c r="AF307" i="1" s="1"/>
  <c r="AE308" i="1"/>
  <c r="AF308" i="1" s="1"/>
  <c r="AE309" i="1"/>
  <c r="AF309" i="1" s="1"/>
  <c r="AE310" i="1"/>
  <c r="AF310" i="1" s="1"/>
  <c r="AE311" i="1"/>
  <c r="AF311" i="1" s="1"/>
  <c r="AE312" i="1"/>
  <c r="AF312" i="1" s="1"/>
  <c r="AE313" i="1"/>
  <c r="AF313" i="1" s="1"/>
  <c r="AE314" i="1"/>
  <c r="AF314" i="1" s="1"/>
  <c r="AE315" i="1"/>
  <c r="AF315" i="1" s="1"/>
  <c r="AE316" i="1"/>
  <c r="AF316" i="1" s="1"/>
  <c r="AE317" i="1"/>
  <c r="AF317" i="1" s="1"/>
  <c r="AE318" i="1"/>
  <c r="AF318" i="1" s="1"/>
  <c r="AE319" i="1"/>
  <c r="AF319" i="1" s="1"/>
  <c r="AE320" i="1"/>
  <c r="AF320" i="1" s="1"/>
  <c r="AE321" i="1"/>
  <c r="AF321" i="1" s="1"/>
  <c r="AE322" i="1"/>
  <c r="AF322" i="1" s="1"/>
  <c r="AE323" i="1"/>
  <c r="AF323" i="1" s="1"/>
  <c r="AE324" i="1"/>
  <c r="AF324" i="1" s="1"/>
  <c r="AE325" i="1"/>
  <c r="AF325" i="1" s="1"/>
  <c r="AE326" i="1"/>
  <c r="AF326" i="1" s="1"/>
  <c r="AE327" i="1"/>
  <c r="AF327" i="1" s="1"/>
  <c r="AE328" i="1"/>
  <c r="AF328" i="1" s="1"/>
  <c r="AE329" i="1"/>
  <c r="AF329" i="1" s="1"/>
  <c r="AE330" i="1"/>
  <c r="AF330" i="1" s="1"/>
  <c r="AE331" i="1"/>
  <c r="AF331" i="1" s="1"/>
  <c r="AE332" i="1"/>
  <c r="AF332" i="1" s="1"/>
  <c r="AE333" i="1"/>
  <c r="AF333" i="1" s="1"/>
  <c r="AE334" i="1"/>
  <c r="AF334" i="1" s="1"/>
  <c r="AE335" i="1"/>
  <c r="AF335" i="1" s="1"/>
  <c r="AE336" i="1"/>
  <c r="AF336" i="1" s="1"/>
  <c r="AE337" i="1"/>
  <c r="AF337" i="1" s="1"/>
  <c r="AE338" i="1"/>
  <c r="AF338" i="1" s="1"/>
  <c r="AE339" i="1"/>
  <c r="AF339" i="1" s="1"/>
  <c r="AE340" i="1"/>
  <c r="AF340" i="1" s="1"/>
  <c r="AE341" i="1"/>
  <c r="AF341" i="1" s="1"/>
  <c r="AE342" i="1"/>
  <c r="AF342" i="1" s="1"/>
  <c r="AE343" i="1"/>
  <c r="AF343" i="1" s="1"/>
  <c r="AE344" i="1"/>
  <c r="AF344" i="1" s="1"/>
  <c r="AE345" i="1"/>
  <c r="AF345" i="1" s="1"/>
  <c r="AE346" i="1"/>
  <c r="AF346" i="1" s="1"/>
  <c r="AE347" i="1"/>
  <c r="AF347" i="1" s="1"/>
  <c r="AE348" i="1"/>
  <c r="AF348" i="1" s="1"/>
  <c r="AE349" i="1"/>
  <c r="AF349" i="1" s="1"/>
  <c r="AE350" i="1"/>
  <c r="AF350" i="1" s="1"/>
  <c r="AE351" i="1"/>
  <c r="AF351" i="1" s="1"/>
  <c r="AE352" i="1"/>
  <c r="AF352" i="1" s="1"/>
  <c r="AE353" i="1"/>
  <c r="AF353" i="1" s="1"/>
  <c r="AE354" i="1"/>
  <c r="AF354" i="1" s="1"/>
  <c r="AE355" i="1"/>
  <c r="AF355" i="1" s="1"/>
  <c r="AE356" i="1"/>
  <c r="AF356" i="1" s="1"/>
  <c r="AE357" i="1"/>
  <c r="AF357" i="1" s="1"/>
  <c r="AE358" i="1"/>
  <c r="AF358" i="1" s="1"/>
  <c r="AE359" i="1"/>
  <c r="AF359" i="1" s="1"/>
  <c r="AE360" i="1"/>
  <c r="AF360" i="1" s="1"/>
  <c r="AE361" i="1"/>
  <c r="AF361" i="1" s="1"/>
  <c r="AE362" i="1"/>
  <c r="AF362" i="1" s="1"/>
  <c r="AE363" i="1"/>
  <c r="AF363" i="1" s="1"/>
  <c r="AE364" i="1"/>
  <c r="AF364" i="1" s="1"/>
  <c r="AE365" i="1"/>
  <c r="AF365" i="1" s="1"/>
  <c r="AE366" i="1"/>
  <c r="AF366" i="1" s="1"/>
  <c r="AE367" i="1"/>
  <c r="AF367" i="1" s="1"/>
  <c r="AE368" i="1"/>
  <c r="AF368" i="1" s="1"/>
  <c r="AE369" i="1"/>
  <c r="AF369" i="1" s="1"/>
  <c r="AE370" i="1"/>
  <c r="AF370" i="1" s="1"/>
  <c r="AE371" i="1"/>
  <c r="AF371" i="1" s="1"/>
  <c r="AE372" i="1"/>
  <c r="AF372" i="1" s="1"/>
  <c r="AE373" i="1"/>
  <c r="AF373" i="1" s="1"/>
  <c r="AE374" i="1"/>
  <c r="AF374" i="1" s="1"/>
  <c r="AE375" i="1"/>
  <c r="AF375" i="1" s="1"/>
  <c r="AE376" i="1"/>
  <c r="AF376" i="1" s="1"/>
  <c r="AE377" i="1"/>
  <c r="AF377" i="1" s="1"/>
  <c r="AE378" i="1"/>
  <c r="AF378" i="1" s="1"/>
  <c r="AE379" i="1"/>
  <c r="AF379" i="1" s="1"/>
  <c r="AE380" i="1"/>
  <c r="AF380" i="1" s="1"/>
  <c r="AE381" i="1"/>
  <c r="AF381" i="1" s="1"/>
  <c r="AE382" i="1"/>
  <c r="AF382" i="1" s="1"/>
  <c r="AE383" i="1"/>
  <c r="AF383" i="1" s="1"/>
  <c r="AE384" i="1"/>
  <c r="AF384" i="1" s="1"/>
  <c r="AE385" i="1"/>
  <c r="AF385" i="1" s="1"/>
  <c r="AE386" i="1"/>
  <c r="AF386" i="1" s="1"/>
  <c r="AE387" i="1"/>
  <c r="AF387" i="1" s="1"/>
  <c r="AE388" i="1"/>
  <c r="AF388" i="1" s="1"/>
  <c r="AE389" i="1"/>
  <c r="AF389" i="1" s="1"/>
  <c r="AE390" i="1"/>
  <c r="AF390" i="1" s="1"/>
  <c r="AE391" i="1"/>
  <c r="AF391" i="1" s="1"/>
  <c r="AE392" i="1"/>
  <c r="AF392" i="1" s="1"/>
  <c r="AE393" i="1"/>
  <c r="AF393" i="1" s="1"/>
  <c r="AE394" i="1"/>
  <c r="AF394" i="1" s="1"/>
  <c r="AE395" i="1"/>
  <c r="AF395" i="1" s="1"/>
  <c r="AE396" i="1"/>
  <c r="AF396" i="1" s="1"/>
  <c r="AE397" i="1"/>
  <c r="AF397" i="1" s="1"/>
  <c r="AE398" i="1"/>
  <c r="AF398" i="1" s="1"/>
  <c r="AE399" i="1"/>
  <c r="AF399" i="1" s="1"/>
  <c r="AE400" i="1"/>
  <c r="AF400" i="1" s="1"/>
  <c r="AE401" i="1"/>
  <c r="AF401" i="1" s="1"/>
  <c r="AE402" i="1"/>
  <c r="AF402" i="1" s="1"/>
  <c r="AE403" i="1"/>
  <c r="AF403" i="1" s="1"/>
  <c r="AE404" i="1"/>
  <c r="AF404" i="1" s="1"/>
  <c r="AE405" i="1"/>
  <c r="AF405" i="1" s="1"/>
  <c r="AE406" i="1"/>
  <c r="AF406" i="1" s="1"/>
  <c r="AE407" i="1"/>
  <c r="AF407" i="1" s="1"/>
  <c r="AE408" i="1"/>
  <c r="AF408" i="1" s="1"/>
  <c r="AE409" i="1"/>
  <c r="AF409" i="1" s="1"/>
  <c r="AE410" i="1"/>
  <c r="AF410" i="1" s="1"/>
  <c r="AE411" i="1"/>
  <c r="AF411" i="1" s="1"/>
  <c r="AE412" i="1"/>
  <c r="AF412" i="1" s="1"/>
  <c r="AE413" i="1"/>
  <c r="AF413" i="1" s="1"/>
  <c r="AE414" i="1"/>
  <c r="AF414" i="1" s="1"/>
  <c r="AE415" i="1"/>
  <c r="AF415" i="1" s="1"/>
  <c r="AE416" i="1"/>
  <c r="AF416" i="1" s="1"/>
  <c r="AE417" i="1"/>
  <c r="AF417" i="1" s="1"/>
  <c r="AE418" i="1"/>
  <c r="AF418" i="1" s="1"/>
  <c r="AE419" i="1"/>
  <c r="AF419" i="1" s="1"/>
  <c r="AE420" i="1"/>
  <c r="AF420" i="1" s="1"/>
  <c r="AE421" i="1"/>
  <c r="AF421" i="1" s="1"/>
  <c r="AE422" i="1"/>
  <c r="AF422" i="1" s="1"/>
  <c r="AE423" i="1"/>
  <c r="AF423" i="1" s="1"/>
  <c r="AE424" i="1"/>
  <c r="AF424" i="1" s="1"/>
  <c r="AE425" i="1"/>
  <c r="AF425" i="1" s="1"/>
  <c r="AE426" i="1"/>
  <c r="AF426" i="1" s="1"/>
  <c r="AE427" i="1"/>
  <c r="AF427" i="1" s="1"/>
  <c r="AE428" i="1"/>
  <c r="AF428" i="1" s="1"/>
  <c r="AE429" i="1"/>
  <c r="AF429" i="1" s="1"/>
  <c r="AE430" i="1"/>
  <c r="AF430" i="1" s="1"/>
  <c r="AE431" i="1"/>
  <c r="AF431" i="1" s="1"/>
  <c r="AE432" i="1"/>
  <c r="AF432" i="1" s="1"/>
  <c r="AE433" i="1"/>
  <c r="AF433" i="1" s="1"/>
  <c r="AE434" i="1"/>
  <c r="AF434" i="1" s="1"/>
  <c r="AE435" i="1"/>
  <c r="AF435" i="1" s="1"/>
  <c r="AE436" i="1"/>
  <c r="AF436" i="1" s="1"/>
  <c r="AE437" i="1"/>
  <c r="AF437" i="1" s="1"/>
  <c r="AE438" i="1"/>
  <c r="AF438" i="1" s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C166" i="1"/>
  <c r="D166" i="1" s="1" a="1"/>
  <c r="D166" i="1" s="1"/>
  <c r="C167" i="1"/>
  <c r="D167" i="1" s="1" a="1"/>
  <c r="D167" i="1" s="1"/>
  <c r="C168" i="1"/>
  <c r="D168" i="1" s="1" a="1"/>
  <c r="D168" i="1" s="1"/>
  <c r="C169" i="1"/>
  <c r="D169" i="1" s="1" a="1"/>
  <c r="D169" i="1" s="1"/>
  <c r="C170" i="1"/>
  <c r="D170" i="1" s="1" a="1"/>
  <c r="D170" i="1" s="1"/>
  <c r="C171" i="1"/>
  <c r="D171" i="1" s="1" a="1"/>
  <c r="D171" i="1" s="1"/>
  <c r="C172" i="1"/>
  <c r="D172" i="1" s="1" a="1"/>
  <c r="D172" i="1" s="1"/>
  <c r="C173" i="1"/>
  <c r="D173" i="1" s="1" a="1"/>
  <c r="D173" i="1" s="1"/>
  <c r="C174" i="1"/>
  <c r="D174" i="1" s="1" a="1"/>
  <c r="D174" i="1" s="1"/>
  <c r="C175" i="1"/>
  <c r="D175" i="1" s="1" a="1"/>
  <c r="D175" i="1" s="1"/>
  <c r="C176" i="1"/>
  <c r="D176" i="1" s="1" a="1"/>
  <c r="D176" i="1" s="1"/>
  <c r="C177" i="1"/>
  <c r="D177" i="1" s="1" a="1"/>
  <c r="D177" i="1" s="1"/>
  <c r="C178" i="1"/>
  <c r="D178" i="1" s="1" a="1"/>
  <c r="D178" i="1" s="1"/>
  <c r="C179" i="1"/>
  <c r="D179" i="1" s="1" a="1"/>
  <c r="D179" i="1" s="1"/>
  <c r="C180" i="1"/>
  <c r="D180" i="1" s="1" a="1"/>
  <c r="D180" i="1" s="1"/>
  <c r="C181" i="1"/>
  <c r="D181" i="1" s="1" a="1"/>
  <c r="D181" i="1" s="1"/>
  <c r="C182" i="1"/>
  <c r="D182" i="1" s="1" a="1"/>
  <c r="D182" i="1" s="1"/>
  <c r="C183" i="1"/>
  <c r="D183" i="1" s="1" a="1"/>
  <c r="D183" i="1" s="1"/>
  <c r="C184" i="1"/>
  <c r="D184" i="1" s="1" a="1"/>
  <c r="D184" i="1" s="1"/>
  <c r="C185" i="1"/>
  <c r="D185" i="1" s="1" a="1"/>
  <c r="D185" i="1" s="1"/>
  <c r="E166" i="1"/>
  <c r="F166" i="1" s="1"/>
  <c r="G166" i="1" s="1"/>
  <c r="AA166" i="1" s="1"/>
  <c r="E167" i="1"/>
  <c r="F167" i="1" s="1"/>
  <c r="G167" i="1" s="1"/>
  <c r="E168" i="1"/>
  <c r="F168" i="1" s="1"/>
  <c r="G168" i="1" s="1"/>
  <c r="AA168" i="1" s="1"/>
  <c r="E169" i="1"/>
  <c r="F169" i="1" s="1"/>
  <c r="G169" i="1" s="1"/>
  <c r="E170" i="1"/>
  <c r="F170" i="1" s="1"/>
  <c r="G170" i="1" s="1"/>
  <c r="E171" i="1"/>
  <c r="F171" i="1" s="1"/>
  <c r="G171" i="1" s="1"/>
  <c r="E172" i="1"/>
  <c r="F172" i="1" s="1"/>
  <c r="G172" i="1" s="1"/>
  <c r="E173" i="1"/>
  <c r="F173" i="1" s="1"/>
  <c r="G173" i="1" s="1"/>
  <c r="AA173" i="1" s="1"/>
  <c r="E174" i="1"/>
  <c r="F174" i="1" s="1"/>
  <c r="G174" i="1" s="1"/>
  <c r="E175" i="1"/>
  <c r="F175" i="1" s="1"/>
  <c r="G175" i="1" s="1"/>
  <c r="E176" i="1"/>
  <c r="F176" i="1" s="1"/>
  <c r="G176" i="1" s="1"/>
  <c r="AA176" i="1" s="1"/>
  <c r="E177" i="1"/>
  <c r="F177" i="1" s="1"/>
  <c r="G177" i="1" s="1"/>
  <c r="AA177" i="1" s="1"/>
  <c r="E178" i="1"/>
  <c r="F178" i="1" s="1"/>
  <c r="G178" i="1" s="1"/>
  <c r="E179" i="1"/>
  <c r="F179" i="1" s="1"/>
  <c r="G179" i="1" s="1"/>
  <c r="E180" i="1"/>
  <c r="F180" i="1" s="1"/>
  <c r="G180" i="1" s="1"/>
  <c r="AA180" i="1" s="1"/>
  <c r="E181" i="1"/>
  <c r="F181" i="1" s="1"/>
  <c r="G181" i="1" s="1"/>
  <c r="E182" i="1"/>
  <c r="F182" i="1" s="1"/>
  <c r="G182" i="1" s="1"/>
  <c r="E183" i="1"/>
  <c r="F183" i="1" s="1"/>
  <c r="G183" i="1" s="1"/>
  <c r="E184" i="1"/>
  <c r="F184" i="1" s="1"/>
  <c r="G184" i="1" s="1"/>
  <c r="E185" i="1"/>
  <c r="F185" i="1" s="1"/>
  <c r="G185" i="1" s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L166" i="1"/>
  <c r="K166" i="1" s="1"/>
  <c r="L167" i="1"/>
  <c r="K167" i="1" s="1"/>
  <c r="L168" i="1"/>
  <c r="K168" i="1" s="1"/>
  <c r="L169" i="1"/>
  <c r="K169" i="1" s="1"/>
  <c r="L170" i="1"/>
  <c r="K170" i="1" s="1"/>
  <c r="L171" i="1"/>
  <c r="M171" i="1" s="1"/>
  <c r="L172" i="1"/>
  <c r="K172" i="1" s="1"/>
  <c r="L173" i="1"/>
  <c r="K173" i="1" s="1"/>
  <c r="L174" i="1"/>
  <c r="M174" i="1" s="1"/>
  <c r="L175" i="1"/>
  <c r="K175" i="1" s="1"/>
  <c r="L176" i="1"/>
  <c r="K176" i="1" s="1"/>
  <c r="L177" i="1"/>
  <c r="M177" i="1" s="1"/>
  <c r="L178" i="1"/>
  <c r="K178" i="1" s="1"/>
  <c r="L179" i="1"/>
  <c r="M179" i="1" s="1"/>
  <c r="L180" i="1"/>
  <c r="K180" i="1" s="1"/>
  <c r="L181" i="1"/>
  <c r="K181" i="1" s="1"/>
  <c r="L182" i="1"/>
  <c r="K182" i="1" s="1"/>
  <c r="L183" i="1"/>
  <c r="K183" i="1" s="1"/>
  <c r="L184" i="1"/>
  <c r="K184" i="1" s="1"/>
  <c r="L185" i="1"/>
  <c r="K185" i="1" s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Q166" i="1"/>
  <c r="R166" i="1" s="1"/>
  <c r="Z166" i="1" s="1"/>
  <c r="Q167" i="1"/>
  <c r="R167" i="1" s="1"/>
  <c r="Z167" i="1" s="1"/>
  <c r="Q168" i="1"/>
  <c r="R168" i="1" s="1"/>
  <c r="Z168" i="1" s="1"/>
  <c r="Q169" i="1"/>
  <c r="R169" i="1" s="1"/>
  <c r="Z169" i="1" s="1"/>
  <c r="Q170" i="1"/>
  <c r="R170" i="1" s="1"/>
  <c r="Z170" i="1" s="1"/>
  <c r="Q171" i="1"/>
  <c r="R171" i="1" s="1"/>
  <c r="Z171" i="1" s="1"/>
  <c r="Q172" i="1"/>
  <c r="R172" i="1" s="1"/>
  <c r="Z172" i="1" s="1"/>
  <c r="Q173" i="1"/>
  <c r="R173" i="1" s="1"/>
  <c r="Z173" i="1" s="1"/>
  <c r="Q174" i="1"/>
  <c r="R174" i="1" s="1"/>
  <c r="Z174" i="1" s="1"/>
  <c r="Q175" i="1"/>
  <c r="R175" i="1" s="1"/>
  <c r="Z175" i="1" s="1"/>
  <c r="Q176" i="1"/>
  <c r="R176" i="1" s="1"/>
  <c r="Z176" i="1" s="1"/>
  <c r="Q177" i="1"/>
  <c r="R177" i="1" s="1"/>
  <c r="Z177" i="1" s="1"/>
  <c r="Q178" i="1"/>
  <c r="R178" i="1" s="1"/>
  <c r="Z178" i="1" s="1"/>
  <c r="Q179" i="1"/>
  <c r="R179" i="1" s="1"/>
  <c r="Z179" i="1" s="1"/>
  <c r="Q180" i="1"/>
  <c r="R180" i="1" s="1"/>
  <c r="Z180" i="1" s="1"/>
  <c r="Q181" i="1"/>
  <c r="R181" i="1" s="1"/>
  <c r="Z181" i="1" s="1"/>
  <c r="Q182" i="1"/>
  <c r="R182" i="1" s="1"/>
  <c r="Z182" i="1" s="1"/>
  <c r="Q183" i="1"/>
  <c r="R183" i="1" s="1"/>
  <c r="Z183" i="1" s="1"/>
  <c r="Q184" i="1"/>
  <c r="R184" i="1" s="1"/>
  <c r="Z184" i="1" s="1"/>
  <c r="Q185" i="1"/>
  <c r="R185" i="1" s="1"/>
  <c r="Z185" i="1" s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W166" i="1"/>
  <c r="AH166" i="1" s="1"/>
  <c r="W167" i="1"/>
  <c r="AH167" i="1" s="1"/>
  <c r="W168" i="1"/>
  <c r="AH168" i="1" s="1"/>
  <c r="W169" i="1"/>
  <c r="AH169" i="1" s="1"/>
  <c r="W170" i="1"/>
  <c r="AH170" i="1" s="1"/>
  <c r="W171" i="1"/>
  <c r="AH171" i="1" s="1"/>
  <c r="W172" i="1"/>
  <c r="AH172" i="1" s="1"/>
  <c r="W173" i="1"/>
  <c r="AH173" i="1" s="1"/>
  <c r="W174" i="1"/>
  <c r="AH174" i="1" s="1"/>
  <c r="W175" i="1"/>
  <c r="AH175" i="1" s="1"/>
  <c r="W176" i="1"/>
  <c r="AH176" i="1" s="1"/>
  <c r="W177" i="1"/>
  <c r="AH177" i="1" s="1"/>
  <c r="W178" i="1"/>
  <c r="AH178" i="1" s="1"/>
  <c r="W179" i="1"/>
  <c r="AH179" i="1" s="1"/>
  <c r="W180" i="1"/>
  <c r="AH180" i="1" s="1"/>
  <c r="W181" i="1"/>
  <c r="AH181" i="1" s="1"/>
  <c r="W182" i="1"/>
  <c r="AH182" i="1" s="1"/>
  <c r="W183" i="1"/>
  <c r="AH183" i="1" s="1"/>
  <c r="W184" i="1"/>
  <c r="AH184" i="1" s="1"/>
  <c r="W185" i="1"/>
  <c r="AH185" i="1" s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E166" i="1"/>
  <c r="AF166" i="1" s="1"/>
  <c r="AE167" i="1"/>
  <c r="AF167" i="1" s="1"/>
  <c r="AE168" i="1"/>
  <c r="AF168" i="1" s="1"/>
  <c r="AE169" i="1"/>
  <c r="AF169" i="1" s="1"/>
  <c r="AE170" i="1"/>
  <c r="AF170" i="1" s="1"/>
  <c r="AE171" i="1"/>
  <c r="AF171" i="1" s="1"/>
  <c r="AE172" i="1"/>
  <c r="AF172" i="1" s="1"/>
  <c r="AE173" i="1"/>
  <c r="AF173" i="1" s="1"/>
  <c r="AE174" i="1"/>
  <c r="AF174" i="1" s="1"/>
  <c r="AE175" i="1"/>
  <c r="AF175" i="1" s="1"/>
  <c r="AE176" i="1"/>
  <c r="AF176" i="1" s="1"/>
  <c r="AE177" i="1"/>
  <c r="AF177" i="1" s="1"/>
  <c r="AE178" i="1"/>
  <c r="AF178" i="1" s="1"/>
  <c r="AE179" i="1"/>
  <c r="AF179" i="1" s="1"/>
  <c r="AE180" i="1"/>
  <c r="AF180" i="1" s="1"/>
  <c r="AE181" i="1"/>
  <c r="AF181" i="1" s="1"/>
  <c r="AE182" i="1"/>
  <c r="AF182" i="1" s="1"/>
  <c r="AE183" i="1"/>
  <c r="AF183" i="1" s="1"/>
  <c r="AE184" i="1"/>
  <c r="AF184" i="1" s="1"/>
  <c r="AE185" i="1"/>
  <c r="AF185" i="1" s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G165" i="1"/>
  <c r="AE165" i="1"/>
  <c r="AF165" i="1" s="1"/>
  <c r="AD165" i="1"/>
  <c r="AB165" i="1"/>
  <c r="Y165" i="1"/>
  <c r="X165" i="1"/>
  <c r="W165" i="1"/>
  <c r="AH165" i="1" s="1"/>
  <c r="V165" i="1"/>
  <c r="U165" i="1"/>
  <c r="T165" i="1"/>
  <c r="S165" i="1"/>
  <c r="Q165" i="1"/>
  <c r="R165" i="1" s="1"/>
  <c r="Z165" i="1" s="1"/>
  <c r="P165" i="1"/>
  <c r="O165" i="1"/>
  <c r="N165" i="1"/>
  <c r="L165" i="1"/>
  <c r="M165" i="1" s="1"/>
  <c r="J165" i="1"/>
  <c r="E165" i="1"/>
  <c r="F165" i="1" s="1"/>
  <c r="G165" i="1" s="1"/>
  <c r="H165" i="1" s="1"/>
  <c r="I165" i="1" s="1"/>
  <c r="C165" i="1"/>
  <c r="D165" i="1" s="1" a="1"/>
  <c r="D165" i="1" s="1"/>
  <c r="B165" i="1"/>
  <c r="A165" i="1"/>
  <c r="AG164" i="1"/>
  <c r="AE164" i="1"/>
  <c r="AF164" i="1" s="1"/>
  <c r="AD164" i="1"/>
  <c r="AB164" i="1"/>
  <c r="Y164" i="1"/>
  <c r="X164" i="1"/>
  <c r="W164" i="1"/>
  <c r="AH164" i="1" s="1"/>
  <c r="V164" i="1"/>
  <c r="U164" i="1"/>
  <c r="T164" i="1"/>
  <c r="S164" i="1"/>
  <c r="Q164" i="1"/>
  <c r="R164" i="1" s="1"/>
  <c r="Z164" i="1" s="1"/>
  <c r="P164" i="1"/>
  <c r="O164" i="1"/>
  <c r="N164" i="1"/>
  <c r="L164" i="1"/>
  <c r="M164" i="1" s="1"/>
  <c r="J164" i="1"/>
  <c r="E164" i="1"/>
  <c r="F164" i="1" s="1"/>
  <c r="G164" i="1" s="1"/>
  <c r="H164" i="1" s="1"/>
  <c r="I164" i="1" s="1"/>
  <c r="C164" i="1"/>
  <c r="D164" i="1" s="1" a="1"/>
  <c r="D164" i="1" s="1"/>
  <c r="B164" i="1"/>
  <c r="A164" i="1"/>
  <c r="AG163" i="1"/>
  <c r="AE163" i="1"/>
  <c r="AF163" i="1" s="1"/>
  <c r="AD163" i="1"/>
  <c r="AB163" i="1"/>
  <c r="Y163" i="1"/>
  <c r="X163" i="1"/>
  <c r="W163" i="1"/>
  <c r="AH163" i="1" s="1"/>
  <c r="V163" i="1"/>
  <c r="U163" i="1"/>
  <c r="T163" i="1"/>
  <c r="S163" i="1"/>
  <c r="Q163" i="1"/>
  <c r="R163" i="1" s="1"/>
  <c r="Z163" i="1" s="1"/>
  <c r="P163" i="1"/>
  <c r="O163" i="1"/>
  <c r="N163" i="1"/>
  <c r="L163" i="1"/>
  <c r="M163" i="1" s="1"/>
  <c r="J163" i="1"/>
  <c r="E163" i="1"/>
  <c r="F163" i="1" s="1"/>
  <c r="G163" i="1" s="1"/>
  <c r="H163" i="1" s="1"/>
  <c r="I163" i="1" s="1"/>
  <c r="C163" i="1"/>
  <c r="D163" i="1" s="1" a="1"/>
  <c r="D163" i="1" s="1"/>
  <c r="B163" i="1"/>
  <c r="A163" i="1"/>
  <c r="AG162" i="1"/>
  <c r="AE162" i="1"/>
  <c r="AF162" i="1" s="1"/>
  <c r="AD162" i="1"/>
  <c r="AB162" i="1"/>
  <c r="Y162" i="1"/>
  <c r="X162" i="1"/>
  <c r="W162" i="1"/>
  <c r="AH162" i="1" s="1"/>
  <c r="V162" i="1"/>
  <c r="U162" i="1"/>
  <c r="T162" i="1"/>
  <c r="S162" i="1"/>
  <c r="Q162" i="1"/>
  <c r="R162" i="1" s="1"/>
  <c r="Z162" i="1" s="1"/>
  <c r="P162" i="1"/>
  <c r="O162" i="1"/>
  <c r="N162" i="1"/>
  <c r="L162" i="1"/>
  <c r="M162" i="1" s="1"/>
  <c r="J162" i="1"/>
  <c r="E162" i="1"/>
  <c r="F162" i="1" s="1"/>
  <c r="G162" i="1" s="1"/>
  <c r="H162" i="1" s="1"/>
  <c r="I162" i="1" s="1"/>
  <c r="C162" i="1"/>
  <c r="D162" i="1" s="1" a="1"/>
  <c r="D162" i="1" s="1"/>
  <c r="B162" i="1"/>
  <c r="A162" i="1"/>
  <c r="AG161" i="1"/>
  <c r="AE161" i="1"/>
  <c r="AF161" i="1" s="1"/>
  <c r="AD161" i="1"/>
  <c r="AB161" i="1"/>
  <c r="Y161" i="1"/>
  <c r="X161" i="1"/>
  <c r="W161" i="1"/>
  <c r="AH161" i="1" s="1"/>
  <c r="V161" i="1"/>
  <c r="U161" i="1"/>
  <c r="T161" i="1"/>
  <c r="S161" i="1"/>
  <c r="Q161" i="1"/>
  <c r="R161" i="1" s="1"/>
  <c r="Z161" i="1" s="1"/>
  <c r="P161" i="1"/>
  <c r="O161" i="1"/>
  <c r="N161" i="1"/>
  <c r="L161" i="1"/>
  <c r="M161" i="1" s="1"/>
  <c r="J161" i="1"/>
  <c r="E161" i="1"/>
  <c r="F161" i="1" s="1"/>
  <c r="G161" i="1" s="1"/>
  <c r="H161" i="1" s="1"/>
  <c r="I161" i="1" s="1"/>
  <c r="C161" i="1"/>
  <c r="D161" i="1" s="1" a="1"/>
  <c r="D161" i="1" s="1"/>
  <c r="B161" i="1"/>
  <c r="A161" i="1"/>
  <c r="AG160" i="1"/>
  <c r="AE160" i="1"/>
  <c r="AF160" i="1" s="1"/>
  <c r="AD160" i="1"/>
  <c r="AB160" i="1"/>
  <c r="Y160" i="1"/>
  <c r="X160" i="1"/>
  <c r="W160" i="1"/>
  <c r="AH160" i="1" s="1"/>
  <c r="V160" i="1"/>
  <c r="U160" i="1"/>
  <c r="T160" i="1"/>
  <c r="S160" i="1"/>
  <c r="Q160" i="1"/>
  <c r="R160" i="1" s="1"/>
  <c r="Z160" i="1" s="1"/>
  <c r="P160" i="1"/>
  <c r="O160" i="1"/>
  <c r="N160" i="1"/>
  <c r="L160" i="1"/>
  <c r="M160" i="1" s="1"/>
  <c r="J160" i="1"/>
  <c r="E160" i="1"/>
  <c r="F160" i="1" s="1"/>
  <c r="G160" i="1" s="1"/>
  <c r="H160" i="1" s="1"/>
  <c r="I160" i="1" s="1"/>
  <c r="C160" i="1"/>
  <c r="D160" i="1" s="1" a="1"/>
  <c r="D160" i="1" s="1"/>
  <c r="B160" i="1"/>
  <c r="A160" i="1"/>
  <c r="AG159" i="1"/>
  <c r="AE159" i="1"/>
  <c r="AF159" i="1" s="1"/>
  <c r="AD159" i="1"/>
  <c r="AB159" i="1"/>
  <c r="Y159" i="1"/>
  <c r="X159" i="1"/>
  <c r="W159" i="1"/>
  <c r="AH159" i="1" s="1"/>
  <c r="V159" i="1"/>
  <c r="U159" i="1"/>
  <c r="T159" i="1"/>
  <c r="S159" i="1"/>
  <c r="Q159" i="1"/>
  <c r="R159" i="1" s="1"/>
  <c r="Z159" i="1" s="1"/>
  <c r="P159" i="1"/>
  <c r="O159" i="1"/>
  <c r="N159" i="1"/>
  <c r="L159" i="1"/>
  <c r="M159" i="1" s="1"/>
  <c r="J159" i="1"/>
  <c r="E159" i="1"/>
  <c r="F159" i="1" s="1"/>
  <c r="G159" i="1" s="1"/>
  <c r="H159" i="1" s="1"/>
  <c r="I159" i="1" s="1"/>
  <c r="C159" i="1"/>
  <c r="D159" i="1" s="1" a="1"/>
  <c r="D159" i="1" s="1"/>
  <c r="B159" i="1"/>
  <c r="A159" i="1"/>
  <c r="AG158" i="1"/>
  <c r="AE158" i="1"/>
  <c r="AF158" i="1" s="1"/>
  <c r="AD158" i="1"/>
  <c r="AB158" i="1"/>
  <c r="Y158" i="1"/>
  <c r="X158" i="1"/>
  <c r="W158" i="1"/>
  <c r="AH158" i="1" s="1"/>
  <c r="V158" i="1"/>
  <c r="U158" i="1"/>
  <c r="T158" i="1"/>
  <c r="S158" i="1"/>
  <c r="Q158" i="1"/>
  <c r="R158" i="1" s="1"/>
  <c r="Z158" i="1" s="1"/>
  <c r="P158" i="1"/>
  <c r="O158" i="1"/>
  <c r="N158" i="1"/>
  <c r="L158" i="1"/>
  <c r="M158" i="1" s="1"/>
  <c r="J158" i="1"/>
  <c r="E158" i="1"/>
  <c r="F158" i="1" s="1"/>
  <c r="G158" i="1" s="1"/>
  <c r="H158" i="1" s="1"/>
  <c r="I158" i="1" s="1"/>
  <c r="C158" i="1"/>
  <c r="D158" i="1" s="1" a="1"/>
  <c r="D158" i="1" s="1"/>
  <c r="B158" i="1"/>
  <c r="A158" i="1"/>
  <c r="AG157" i="1"/>
  <c r="AE157" i="1"/>
  <c r="AF157" i="1" s="1"/>
  <c r="AD157" i="1"/>
  <c r="AB157" i="1"/>
  <c r="Y157" i="1"/>
  <c r="X157" i="1"/>
  <c r="W157" i="1"/>
  <c r="AH157" i="1" s="1"/>
  <c r="V157" i="1"/>
  <c r="U157" i="1"/>
  <c r="T157" i="1"/>
  <c r="S157" i="1"/>
  <c r="Q157" i="1"/>
  <c r="R157" i="1" s="1"/>
  <c r="Z157" i="1" s="1"/>
  <c r="P157" i="1"/>
  <c r="O157" i="1"/>
  <c r="N157" i="1"/>
  <c r="L157" i="1"/>
  <c r="M157" i="1" s="1"/>
  <c r="J157" i="1"/>
  <c r="E157" i="1"/>
  <c r="F157" i="1" s="1"/>
  <c r="G157" i="1" s="1"/>
  <c r="H157" i="1" s="1"/>
  <c r="I157" i="1" s="1"/>
  <c r="C157" i="1"/>
  <c r="D157" i="1" s="1" a="1"/>
  <c r="D157" i="1" s="1"/>
  <c r="B157" i="1"/>
  <c r="A157" i="1"/>
  <c r="AG156" i="1"/>
  <c r="AE156" i="1"/>
  <c r="AF156" i="1" s="1"/>
  <c r="AD156" i="1"/>
  <c r="AB156" i="1"/>
  <c r="Y156" i="1"/>
  <c r="X156" i="1"/>
  <c r="W156" i="1"/>
  <c r="AH156" i="1" s="1"/>
  <c r="V156" i="1"/>
  <c r="U156" i="1"/>
  <c r="T156" i="1"/>
  <c r="S156" i="1"/>
  <c r="Q156" i="1"/>
  <c r="R156" i="1" s="1"/>
  <c r="Z156" i="1" s="1"/>
  <c r="P156" i="1"/>
  <c r="O156" i="1"/>
  <c r="N156" i="1"/>
  <c r="L156" i="1"/>
  <c r="M156" i="1" s="1"/>
  <c r="J156" i="1"/>
  <c r="E156" i="1"/>
  <c r="F156" i="1" s="1"/>
  <c r="G156" i="1" s="1"/>
  <c r="H156" i="1" s="1"/>
  <c r="I156" i="1" s="1"/>
  <c r="C156" i="1"/>
  <c r="D156" i="1" s="1" a="1"/>
  <c r="D156" i="1" s="1"/>
  <c r="B156" i="1"/>
  <c r="A156" i="1"/>
  <c r="AG155" i="1"/>
  <c r="AE155" i="1"/>
  <c r="AF155" i="1" s="1"/>
  <c r="AD155" i="1"/>
  <c r="AB155" i="1"/>
  <c r="Y155" i="1"/>
  <c r="X155" i="1"/>
  <c r="W155" i="1"/>
  <c r="AH155" i="1" s="1"/>
  <c r="V155" i="1"/>
  <c r="U155" i="1"/>
  <c r="T155" i="1"/>
  <c r="S155" i="1"/>
  <c r="Q155" i="1"/>
  <c r="R155" i="1" s="1"/>
  <c r="Z155" i="1" s="1"/>
  <c r="P155" i="1"/>
  <c r="O155" i="1"/>
  <c r="N155" i="1"/>
  <c r="L155" i="1"/>
  <c r="M155" i="1" s="1"/>
  <c r="J155" i="1"/>
  <c r="E155" i="1"/>
  <c r="F155" i="1" s="1"/>
  <c r="G155" i="1" s="1"/>
  <c r="H155" i="1" s="1"/>
  <c r="I155" i="1" s="1"/>
  <c r="C155" i="1"/>
  <c r="D155" i="1" s="1" a="1"/>
  <c r="D155" i="1" s="1"/>
  <c r="B155" i="1"/>
  <c r="A155" i="1"/>
  <c r="AG154" i="1"/>
  <c r="AE154" i="1"/>
  <c r="AF154" i="1" s="1"/>
  <c r="AD154" i="1"/>
  <c r="AB154" i="1"/>
  <c r="Y154" i="1"/>
  <c r="X154" i="1"/>
  <c r="W154" i="1"/>
  <c r="AH154" i="1" s="1"/>
  <c r="V154" i="1"/>
  <c r="U154" i="1"/>
  <c r="T154" i="1"/>
  <c r="S154" i="1"/>
  <c r="Q154" i="1"/>
  <c r="R154" i="1" s="1"/>
  <c r="Z154" i="1" s="1"/>
  <c r="P154" i="1"/>
  <c r="O154" i="1"/>
  <c r="N154" i="1"/>
  <c r="L154" i="1"/>
  <c r="M154" i="1" s="1"/>
  <c r="J154" i="1"/>
  <c r="E154" i="1"/>
  <c r="F154" i="1" s="1"/>
  <c r="G154" i="1" s="1"/>
  <c r="H154" i="1" s="1"/>
  <c r="I154" i="1" s="1"/>
  <c r="C154" i="1"/>
  <c r="D154" i="1" s="1" a="1"/>
  <c r="D154" i="1" s="1"/>
  <c r="B154" i="1"/>
  <c r="A154" i="1"/>
  <c r="AG153" i="1"/>
  <c r="AE153" i="1"/>
  <c r="AF153" i="1" s="1"/>
  <c r="AD153" i="1"/>
  <c r="AB153" i="1"/>
  <c r="Y153" i="1"/>
  <c r="X153" i="1"/>
  <c r="W153" i="1"/>
  <c r="AH153" i="1" s="1"/>
  <c r="V153" i="1"/>
  <c r="U153" i="1"/>
  <c r="T153" i="1"/>
  <c r="S153" i="1"/>
  <c r="Q153" i="1"/>
  <c r="R153" i="1" s="1"/>
  <c r="Z153" i="1" s="1"/>
  <c r="P153" i="1"/>
  <c r="O153" i="1"/>
  <c r="N153" i="1"/>
  <c r="L153" i="1"/>
  <c r="M153" i="1" s="1"/>
  <c r="J153" i="1"/>
  <c r="E153" i="1"/>
  <c r="F153" i="1" s="1"/>
  <c r="G153" i="1" s="1"/>
  <c r="H153" i="1" s="1"/>
  <c r="I153" i="1" s="1"/>
  <c r="C153" i="1"/>
  <c r="D153" i="1" s="1" a="1"/>
  <c r="D153" i="1" s="1"/>
  <c r="B153" i="1"/>
  <c r="A153" i="1"/>
  <c r="AG152" i="1"/>
  <c r="AE152" i="1"/>
  <c r="AF152" i="1" s="1"/>
  <c r="AD152" i="1"/>
  <c r="AB152" i="1"/>
  <c r="Y152" i="1"/>
  <c r="X152" i="1"/>
  <c r="W152" i="1"/>
  <c r="AH152" i="1" s="1"/>
  <c r="V152" i="1"/>
  <c r="U152" i="1"/>
  <c r="T152" i="1"/>
  <c r="S152" i="1"/>
  <c r="Q152" i="1"/>
  <c r="R152" i="1" s="1"/>
  <c r="Z152" i="1" s="1"/>
  <c r="P152" i="1"/>
  <c r="O152" i="1"/>
  <c r="N152" i="1"/>
  <c r="L152" i="1"/>
  <c r="M152" i="1" s="1"/>
  <c r="J152" i="1"/>
  <c r="E152" i="1"/>
  <c r="F152" i="1" s="1"/>
  <c r="G152" i="1" s="1"/>
  <c r="H152" i="1" s="1"/>
  <c r="I152" i="1" s="1"/>
  <c r="C152" i="1"/>
  <c r="D152" i="1" s="1" a="1"/>
  <c r="D152" i="1" s="1"/>
  <c r="B152" i="1"/>
  <c r="A152" i="1"/>
  <c r="AG151" i="1"/>
  <c r="AE151" i="1"/>
  <c r="AF151" i="1" s="1"/>
  <c r="AD151" i="1"/>
  <c r="AB151" i="1"/>
  <c r="Y151" i="1"/>
  <c r="X151" i="1"/>
  <c r="W151" i="1"/>
  <c r="AH151" i="1" s="1"/>
  <c r="V151" i="1"/>
  <c r="U151" i="1"/>
  <c r="T151" i="1"/>
  <c r="S151" i="1"/>
  <c r="Q151" i="1"/>
  <c r="R151" i="1" s="1"/>
  <c r="Z151" i="1" s="1"/>
  <c r="P151" i="1"/>
  <c r="O151" i="1"/>
  <c r="N151" i="1"/>
  <c r="L151" i="1"/>
  <c r="M151" i="1" s="1"/>
  <c r="J151" i="1"/>
  <c r="E151" i="1"/>
  <c r="F151" i="1" s="1"/>
  <c r="G151" i="1" s="1"/>
  <c r="H151" i="1" s="1"/>
  <c r="I151" i="1" s="1"/>
  <c r="C151" i="1"/>
  <c r="D151" i="1" s="1" a="1"/>
  <c r="D151" i="1" s="1"/>
  <c r="B151" i="1"/>
  <c r="A151" i="1"/>
  <c r="AG150" i="1"/>
  <c r="AE150" i="1"/>
  <c r="AF150" i="1" s="1"/>
  <c r="AD150" i="1"/>
  <c r="AB150" i="1"/>
  <c r="Y150" i="1"/>
  <c r="X150" i="1"/>
  <c r="W150" i="1"/>
  <c r="AH150" i="1" s="1"/>
  <c r="V150" i="1"/>
  <c r="U150" i="1"/>
  <c r="T150" i="1"/>
  <c r="S150" i="1"/>
  <c r="Q150" i="1"/>
  <c r="R150" i="1" s="1"/>
  <c r="Z150" i="1" s="1"/>
  <c r="P150" i="1"/>
  <c r="O150" i="1"/>
  <c r="N150" i="1"/>
  <c r="L150" i="1"/>
  <c r="M150" i="1" s="1"/>
  <c r="J150" i="1"/>
  <c r="E150" i="1"/>
  <c r="F150" i="1" s="1"/>
  <c r="G150" i="1" s="1"/>
  <c r="H150" i="1" s="1"/>
  <c r="I150" i="1" s="1"/>
  <c r="C150" i="1"/>
  <c r="D150" i="1" s="1" a="1"/>
  <c r="D150" i="1" s="1"/>
  <c r="B150" i="1"/>
  <c r="A150" i="1"/>
  <c r="AG149" i="1"/>
  <c r="AE149" i="1"/>
  <c r="AF149" i="1" s="1"/>
  <c r="AD149" i="1"/>
  <c r="AB149" i="1"/>
  <c r="Y149" i="1"/>
  <c r="X149" i="1"/>
  <c r="W149" i="1"/>
  <c r="AH149" i="1" s="1"/>
  <c r="V149" i="1"/>
  <c r="U149" i="1"/>
  <c r="T149" i="1"/>
  <c r="S149" i="1"/>
  <c r="Q149" i="1"/>
  <c r="R149" i="1" s="1"/>
  <c r="Z149" i="1" s="1"/>
  <c r="P149" i="1"/>
  <c r="O149" i="1"/>
  <c r="N149" i="1"/>
  <c r="L149" i="1"/>
  <c r="M149" i="1" s="1"/>
  <c r="J149" i="1"/>
  <c r="E149" i="1"/>
  <c r="F149" i="1" s="1"/>
  <c r="G149" i="1" s="1"/>
  <c r="H149" i="1" s="1"/>
  <c r="I149" i="1" s="1"/>
  <c r="C149" i="1"/>
  <c r="D149" i="1" s="1" a="1"/>
  <c r="D149" i="1" s="1"/>
  <c r="B149" i="1"/>
  <c r="A149" i="1"/>
  <c r="AG148" i="1"/>
  <c r="AE148" i="1"/>
  <c r="AF148" i="1" s="1"/>
  <c r="AD148" i="1"/>
  <c r="AB148" i="1"/>
  <c r="Y148" i="1"/>
  <c r="X148" i="1"/>
  <c r="W148" i="1"/>
  <c r="AH148" i="1" s="1"/>
  <c r="V148" i="1"/>
  <c r="U148" i="1"/>
  <c r="T148" i="1"/>
  <c r="S148" i="1"/>
  <c r="Q148" i="1"/>
  <c r="R148" i="1" s="1"/>
  <c r="Z148" i="1" s="1"/>
  <c r="P148" i="1"/>
  <c r="O148" i="1"/>
  <c r="N148" i="1"/>
  <c r="L148" i="1"/>
  <c r="M148" i="1" s="1"/>
  <c r="J148" i="1"/>
  <c r="E148" i="1"/>
  <c r="F148" i="1" s="1"/>
  <c r="G148" i="1" s="1"/>
  <c r="H148" i="1" s="1"/>
  <c r="I148" i="1" s="1"/>
  <c r="C148" i="1"/>
  <c r="D148" i="1" s="1" a="1"/>
  <c r="D148" i="1" s="1"/>
  <c r="B148" i="1"/>
  <c r="A148" i="1"/>
  <c r="AG147" i="1"/>
  <c r="AE147" i="1"/>
  <c r="AF147" i="1" s="1"/>
  <c r="AD147" i="1"/>
  <c r="AB147" i="1"/>
  <c r="Y147" i="1"/>
  <c r="X147" i="1"/>
  <c r="W147" i="1"/>
  <c r="AH147" i="1" s="1"/>
  <c r="V147" i="1"/>
  <c r="U147" i="1"/>
  <c r="T147" i="1"/>
  <c r="S147" i="1"/>
  <c r="Q147" i="1"/>
  <c r="R147" i="1" s="1"/>
  <c r="Z147" i="1" s="1"/>
  <c r="P147" i="1"/>
  <c r="O147" i="1"/>
  <c r="N147" i="1"/>
  <c r="L147" i="1"/>
  <c r="M147" i="1" s="1"/>
  <c r="J147" i="1"/>
  <c r="E147" i="1"/>
  <c r="F147" i="1" s="1"/>
  <c r="G147" i="1" s="1"/>
  <c r="H147" i="1" s="1"/>
  <c r="I147" i="1" s="1"/>
  <c r="C147" i="1"/>
  <c r="D147" i="1" s="1" a="1"/>
  <c r="D147" i="1" s="1"/>
  <c r="B147" i="1"/>
  <c r="A147" i="1"/>
  <c r="AG146" i="1"/>
  <c r="AE146" i="1"/>
  <c r="AF146" i="1" s="1"/>
  <c r="AD146" i="1"/>
  <c r="AB146" i="1"/>
  <c r="Y146" i="1"/>
  <c r="X146" i="1"/>
  <c r="W146" i="1"/>
  <c r="AH146" i="1" s="1"/>
  <c r="V146" i="1"/>
  <c r="U146" i="1"/>
  <c r="T146" i="1"/>
  <c r="S146" i="1"/>
  <c r="Q146" i="1"/>
  <c r="R146" i="1" s="1"/>
  <c r="Z146" i="1" s="1"/>
  <c r="P146" i="1"/>
  <c r="O146" i="1"/>
  <c r="N146" i="1"/>
  <c r="L146" i="1"/>
  <c r="M146" i="1" s="1"/>
  <c r="J146" i="1"/>
  <c r="E146" i="1"/>
  <c r="F146" i="1" s="1"/>
  <c r="G146" i="1" s="1"/>
  <c r="H146" i="1" s="1"/>
  <c r="I146" i="1" s="1"/>
  <c r="C146" i="1"/>
  <c r="D146" i="1" s="1" a="1"/>
  <c r="D146" i="1" s="1"/>
  <c r="B146" i="1"/>
  <c r="A146" i="1"/>
  <c r="AG145" i="1"/>
  <c r="AE145" i="1"/>
  <c r="AF145" i="1" s="1"/>
  <c r="AD145" i="1"/>
  <c r="AB145" i="1"/>
  <c r="Y145" i="1"/>
  <c r="X145" i="1"/>
  <c r="W145" i="1"/>
  <c r="AH145" i="1" s="1"/>
  <c r="V145" i="1"/>
  <c r="U145" i="1"/>
  <c r="T145" i="1"/>
  <c r="S145" i="1"/>
  <c r="Q145" i="1"/>
  <c r="R145" i="1" s="1"/>
  <c r="Z145" i="1" s="1"/>
  <c r="P145" i="1"/>
  <c r="O145" i="1"/>
  <c r="N145" i="1"/>
  <c r="L145" i="1"/>
  <c r="M145" i="1" s="1"/>
  <c r="J145" i="1"/>
  <c r="E145" i="1"/>
  <c r="F145" i="1" s="1"/>
  <c r="G145" i="1" s="1"/>
  <c r="H145" i="1" s="1"/>
  <c r="I145" i="1" s="1"/>
  <c r="C145" i="1"/>
  <c r="D145" i="1" s="1" a="1"/>
  <c r="D145" i="1" s="1"/>
  <c r="B145" i="1"/>
  <c r="A145" i="1"/>
  <c r="AG144" i="1"/>
  <c r="AE144" i="1"/>
  <c r="AF144" i="1" s="1"/>
  <c r="AD144" i="1"/>
  <c r="AB144" i="1"/>
  <c r="Y144" i="1"/>
  <c r="X144" i="1"/>
  <c r="W144" i="1"/>
  <c r="AH144" i="1" s="1"/>
  <c r="V144" i="1"/>
  <c r="U144" i="1"/>
  <c r="T144" i="1"/>
  <c r="S144" i="1"/>
  <c r="Q144" i="1"/>
  <c r="R144" i="1" s="1"/>
  <c r="Z144" i="1" s="1"/>
  <c r="P144" i="1"/>
  <c r="O144" i="1"/>
  <c r="N144" i="1"/>
  <c r="L144" i="1"/>
  <c r="M144" i="1" s="1"/>
  <c r="J144" i="1"/>
  <c r="E144" i="1"/>
  <c r="F144" i="1" s="1"/>
  <c r="G144" i="1" s="1"/>
  <c r="H144" i="1" s="1"/>
  <c r="I144" i="1" s="1"/>
  <c r="C144" i="1"/>
  <c r="D144" i="1" s="1" a="1"/>
  <c r="D144" i="1" s="1"/>
  <c r="B144" i="1"/>
  <c r="A144" i="1"/>
  <c r="AG143" i="1"/>
  <c r="AE143" i="1"/>
  <c r="AF143" i="1" s="1"/>
  <c r="AD143" i="1"/>
  <c r="AB143" i="1"/>
  <c r="Y143" i="1"/>
  <c r="X143" i="1"/>
  <c r="W143" i="1"/>
  <c r="AH143" i="1" s="1"/>
  <c r="V143" i="1"/>
  <c r="U143" i="1"/>
  <c r="T143" i="1"/>
  <c r="S143" i="1"/>
  <c r="Q143" i="1"/>
  <c r="R143" i="1" s="1"/>
  <c r="Z143" i="1" s="1"/>
  <c r="P143" i="1"/>
  <c r="O143" i="1"/>
  <c r="N143" i="1"/>
  <c r="L143" i="1"/>
  <c r="M143" i="1" s="1"/>
  <c r="J143" i="1"/>
  <c r="E143" i="1"/>
  <c r="F143" i="1" s="1"/>
  <c r="G143" i="1" s="1"/>
  <c r="H143" i="1" s="1"/>
  <c r="I143" i="1" s="1"/>
  <c r="C143" i="1"/>
  <c r="D143" i="1" s="1" a="1"/>
  <c r="D143" i="1" s="1"/>
  <c r="B143" i="1"/>
  <c r="A143" i="1"/>
  <c r="AG142" i="1"/>
  <c r="AE142" i="1"/>
  <c r="AF142" i="1" s="1"/>
  <c r="AD142" i="1"/>
  <c r="AB142" i="1"/>
  <c r="Y142" i="1"/>
  <c r="X142" i="1"/>
  <c r="W142" i="1"/>
  <c r="AH142" i="1" s="1"/>
  <c r="V142" i="1"/>
  <c r="U142" i="1"/>
  <c r="T142" i="1"/>
  <c r="S142" i="1"/>
  <c r="Q142" i="1"/>
  <c r="R142" i="1" s="1"/>
  <c r="Z142" i="1" s="1"/>
  <c r="P142" i="1"/>
  <c r="O142" i="1"/>
  <c r="N142" i="1"/>
  <c r="L142" i="1"/>
  <c r="M142" i="1" s="1"/>
  <c r="J142" i="1"/>
  <c r="E142" i="1"/>
  <c r="F142" i="1" s="1"/>
  <c r="G142" i="1" s="1"/>
  <c r="H142" i="1" s="1"/>
  <c r="I142" i="1" s="1"/>
  <c r="C142" i="1"/>
  <c r="D142" i="1" s="1" a="1"/>
  <c r="D142" i="1" s="1"/>
  <c r="B142" i="1"/>
  <c r="A142" i="1"/>
  <c r="AG141" i="1"/>
  <c r="AE141" i="1"/>
  <c r="AF141" i="1" s="1"/>
  <c r="AD141" i="1"/>
  <c r="AB141" i="1"/>
  <c r="Y141" i="1"/>
  <c r="X141" i="1"/>
  <c r="W141" i="1"/>
  <c r="AH141" i="1" s="1"/>
  <c r="V141" i="1"/>
  <c r="U141" i="1"/>
  <c r="T141" i="1"/>
  <c r="S141" i="1"/>
  <c r="Q141" i="1"/>
  <c r="R141" i="1" s="1"/>
  <c r="Z141" i="1" s="1"/>
  <c r="P141" i="1"/>
  <c r="O141" i="1"/>
  <c r="N141" i="1"/>
  <c r="L141" i="1"/>
  <c r="M141" i="1" s="1"/>
  <c r="J141" i="1"/>
  <c r="E141" i="1"/>
  <c r="F141" i="1" s="1"/>
  <c r="G141" i="1" s="1"/>
  <c r="H141" i="1" s="1"/>
  <c r="I141" i="1" s="1"/>
  <c r="C141" i="1"/>
  <c r="D141" i="1" s="1" a="1"/>
  <c r="D141" i="1" s="1"/>
  <c r="B141" i="1"/>
  <c r="A141" i="1"/>
  <c r="AG140" i="1"/>
  <c r="AE140" i="1"/>
  <c r="AF140" i="1" s="1"/>
  <c r="AD140" i="1"/>
  <c r="AB140" i="1"/>
  <c r="Y140" i="1"/>
  <c r="X140" i="1"/>
  <c r="W140" i="1"/>
  <c r="AH140" i="1" s="1"/>
  <c r="V140" i="1"/>
  <c r="U140" i="1"/>
  <c r="T140" i="1"/>
  <c r="S140" i="1"/>
  <c r="Q140" i="1"/>
  <c r="R140" i="1" s="1"/>
  <c r="Z140" i="1" s="1"/>
  <c r="P140" i="1"/>
  <c r="O140" i="1"/>
  <c r="N140" i="1"/>
  <c r="L140" i="1"/>
  <c r="M140" i="1" s="1"/>
  <c r="J140" i="1"/>
  <c r="E140" i="1"/>
  <c r="F140" i="1" s="1"/>
  <c r="G140" i="1" s="1"/>
  <c r="H140" i="1" s="1"/>
  <c r="I140" i="1" s="1"/>
  <c r="C140" i="1"/>
  <c r="D140" i="1" s="1" a="1"/>
  <c r="D140" i="1" s="1"/>
  <c r="B140" i="1"/>
  <c r="A140" i="1"/>
  <c r="AG139" i="1"/>
  <c r="AE139" i="1"/>
  <c r="AF139" i="1" s="1"/>
  <c r="AD139" i="1"/>
  <c r="AB139" i="1"/>
  <c r="Y139" i="1"/>
  <c r="X139" i="1"/>
  <c r="W139" i="1"/>
  <c r="AH139" i="1" s="1"/>
  <c r="V139" i="1"/>
  <c r="U139" i="1"/>
  <c r="T139" i="1"/>
  <c r="S139" i="1"/>
  <c r="Q139" i="1"/>
  <c r="R139" i="1" s="1"/>
  <c r="Z139" i="1" s="1"/>
  <c r="P139" i="1"/>
  <c r="O139" i="1"/>
  <c r="N139" i="1"/>
  <c r="L139" i="1"/>
  <c r="M139" i="1" s="1"/>
  <c r="J139" i="1"/>
  <c r="E139" i="1"/>
  <c r="F139" i="1" s="1"/>
  <c r="G139" i="1" s="1"/>
  <c r="H139" i="1" s="1"/>
  <c r="I139" i="1" s="1"/>
  <c r="C139" i="1"/>
  <c r="D139" i="1" s="1" a="1"/>
  <c r="D139" i="1" s="1"/>
  <c r="B139" i="1"/>
  <c r="A139" i="1"/>
  <c r="AG138" i="1"/>
  <c r="AE138" i="1"/>
  <c r="AF138" i="1" s="1"/>
  <c r="AD138" i="1"/>
  <c r="AB138" i="1"/>
  <c r="Y138" i="1"/>
  <c r="X138" i="1"/>
  <c r="W138" i="1"/>
  <c r="AH138" i="1" s="1"/>
  <c r="V138" i="1"/>
  <c r="U138" i="1"/>
  <c r="T138" i="1"/>
  <c r="S138" i="1"/>
  <c r="Q138" i="1"/>
  <c r="R138" i="1" s="1"/>
  <c r="Z138" i="1" s="1"/>
  <c r="P138" i="1"/>
  <c r="O138" i="1"/>
  <c r="N138" i="1"/>
  <c r="L138" i="1"/>
  <c r="M138" i="1" s="1"/>
  <c r="J138" i="1"/>
  <c r="E138" i="1"/>
  <c r="F138" i="1" s="1"/>
  <c r="G138" i="1" s="1"/>
  <c r="H138" i="1" s="1"/>
  <c r="I138" i="1" s="1"/>
  <c r="C138" i="1"/>
  <c r="D138" i="1" s="1" a="1"/>
  <c r="D138" i="1" s="1"/>
  <c r="B138" i="1"/>
  <c r="A138" i="1"/>
  <c r="AG137" i="1"/>
  <c r="AE137" i="1"/>
  <c r="AF137" i="1" s="1"/>
  <c r="AD137" i="1"/>
  <c r="AB137" i="1"/>
  <c r="Y137" i="1"/>
  <c r="X137" i="1"/>
  <c r="W137" i="1"/>
  <c r="AH137" i="1" s="1"/>
  <c r="V137" i="1"/>
  <c r="U137" i="1"/>
  <c r="T137" i="1"/>
  <c r="S137" i="1"/>
  <c r="Q137" i="1"/>
  <c r="R137" i="1" s="1"/>
  <c r="Z137" i="1" s="1"/>
  <c r="P137" i="1"/>
  <c r="O137" i="1"/>
  <c r="N137" i="1"/>
  <c r="L137" i="1"/>
  <c r="M137" i="1" s="1"/>
  <c r="J137" i="1"/>
  <c r="E137" i="1"/>
  <c r="F137" i="1" s="1"/>
  <c r="G137" i="1" s="1"/>
  <c r="H137" i="1" s="1"/>
  <c r="I137" i="1" s="1"/>
  <c r="C137" i="1"/>
  <c r="D137" i="1" s="1" a="1"/>
  <c r="D137" i="1" s="1"/>
  <c r="B137" i="1"/>
  <c r="A137" i="1"/>
  <c r="AG136" i="1"/>
  <c r="AE136" i="1"/>
  <c r="AF136" i="1" s="1"/>
  <c r="AD136" i="1"/>
  <c r="AB136" i="1"/>
  <c r="Y136" i="1"/>
  <c r="X136" i="1"/>
  <c r="W136" i="1"/>
  <c r="AH136" i="1" s="1"/>
  <c r="V136" i="1"/>
  <c r="U136" i="1"/>
  <c r="T136" i="1"/>
  <c r="S136" i="1"/>
  <c r="Q136" i="1"/>
  <c r="R136" i="1" s="1"/>
  <c r="Z136" i="1" s="1"/>
  <c r="P136" i="1"/>
  <c r="O136" i="1"/>
  <c r="N136" i="1"/>
  <c r="L136" i="1"/>
  <c r="M136" i="1" s="1"/>
  <c r="J136" i="1"/>
  <c r="E136" i="1"/>
  <c r="F136" i="1" s="1"/>
  <c r="G136" i="1" s="1"/>
  <c r="H136" i="1" s="1"/>
  <c r="I136" i="1" s="1"/>
  <c r="C136" i="1"/>
  <c r="D136" i="1" s="1" a="1"/>
  <c r="D136" i="1" s="1"/>
  <c r="B136" i="1"/>
  <c r="A136" i="1"/>
  <c r="AG135" i="1"/>
  <c r="AE135" i="1"/>
  <c r="AF135" i="1" s="1"/>
  <c r="AD135" i="1"/>
  <c r="AB135" i="1"/>
  <c r="Y135" i="1"/>
  <c r="X135" i="1"/>
  <c r="W135" i="1"/>
  <c r="AH135" i="1" s="1"/>
  <c r="V135" i="1"/>
  <c r="U135" i="1"/>
  <c r="T135" i="1"/>
  <c r="S135" i="1"/>
  <c r="Q135" i="1"/>
  <c r="R135" i="1" s="1"/>
  <c r="Z135" i="1" s="1"/>
  <c r="P135" i="1"/>
  <c r="O135" i="1"/>
  <c r="N135" i="1"/>
  <c r="L135" i="1"/>
  <c r="M135" i="1" s="1"/>
  <c r="J135" i="1"/>
  <c r="E135" i="1"/>
  <c r="F135" i="1" s="1"/>
  <c r="G135" i="1" s="1"/>
  <c r="H135" i="1" s="1"/>
  <c r="I135" i="1" s="1"/>
  <c r="C135" i="1"/>
  <c r="D135" i="1" s="1" a="1"/>
  <c r="D135" i="1" s="1"/>
  <c r="B135" i="1"/>
  <c r="A135" i="1"/>
  <c r="AG134" i="1"/>
  <c r="AE134" i="1"/>
  <c r="AF134" i="1" s="1"/>
  <c r="AD134" i="1"/>
  <c r="AB134" i="1"/>
  <c r="Y134" i="1"/>
  <c r="X134" i="1"/>
  <c r="W134" i="1"/>
  <c r="AH134" i="1" s="1"/>
  <c r="V134" i="1"/>
  <c r="U134" i="1"/>
  <c r="T134" i="1"/>
  <c r="S134" i="1"/>
  <c r="Q134" i="1"/>
  <c r="R134" i="1" s="1"/>
  <c r="Z134" i="1" s="1"/>
  <c r="P134" i="1"/>
  <c r="O134" i="1"/>
  <c r="N134" i="1"/>
  <c r="L134" i="1"/>
  <c r="M134" i="1" s="1"/>
  <c r="J134" i="1"/>
  <c r="E134" i="1"/>
  <c r="F134" i="1" s="1"/>
  <c r="G134" i="1" s="1"/>
  <c r="H134" i="1" s="1"/>
  <c r="I134" i="1" s="1"/>
  <c r="C134" i="1"/>
  <c r="D134" i="1" s="1" a="1"/>
  <c r="D134" i="1" s="1"/>
  <c r="B134" i="1"/>
  <c r="A134" i="1"/>
  <c r="AG133" i="1"/>
  <c r="AE133" i="1"/>
  <c r="AF133" i="1" s="1"/>
  <c r="AD133" i="1"/>
  <c r="AB133" i="1"/>
  <c r="Y133" i="1"/>
  <c r="X133" i="1"/>
  <c r="W133" i="1"/>
  <c r="AH133" i="1" s="1"/>
  <c r="V133" i="1"/>
  <c r="U133" i="1"/>
  <c r="T133" i="1"/>
  <c r="S133" i="1"/>
  <c r="Q133" i="1"/>
  <c r="R133" i="1" s="1"/>
  <c r="Z133" i="1" s="1"/>
  <c r="P133" i="1"/>
  <c r="O133" i="1"/>
  <c r="N133" i="1"/>
  <c r="L133" i="1"/>
  <c r="M133" i="1" s="1"/>
  <c r="J133" i="1"/>
  <c r="E133" i="1"/>
  <c r="F133" i="1" s="1"/>
  <c r="G133" i="1" s="1"/>
  <c r="H133" i="1" s="1"/>
  <c r="I133" i="1" s="1"/>
  <c r="C133" i="1"/>
  <c r="D133" i="1" s="1" a="1"/>
  <c r="D133" i="1" s="1"/>
  <c r="B133" i="1"/>
  <c r="A133" i="1"/>
  <c r="AG132" i="1"/>
  <c r="AE132" i="1"/>
  <c r="AF132" i="1" s="1"/>
  <c r="AD132" i="1"/>
  <c r="AB132" i="1"/>
  <c r="Y132" i="1"/>
  <c r="X132" i="1"/>
  <c r="W132" i="1"/>
  <c r="AH132" i="1" s="1"/>
  <c r="V132" i="1"/>
  <c r="U132" i="1"/>
  <c r="T132" i="1"/>
  <c r="S132" i="1"/>
  <c r="Q132" i="1"/>
  <c r="R132" i="1" s="1"/>
  <c r="Z132" i="1" s="1"/>
  <c r="P132" i="1"/>
  <c r="O132" i="1"/>
  <c r="N132" i="1"/>
  <c r="L132" i="1"/>
  <c r="M132" i="1" s="1"/>
  <c r="J132" i="1"/>
  <c r="E132" i="1"/>
  <c r="F132" i="1" s="1"/>
  <c r="G132" i="1" s="1"/>
  <c r="H132" i="1" s="1"/>
  <c r="I132" i="1" s="1"/>
  <c r="C132" i="1"/>
  <c r="D132" i="1" s="1" a="1"/>
  <c r="D132" i="1" s="1"/>
  <c r="B132" i="1"/>
  <c r="A132" i="1"/>
  <c r="AG131" i="1"/>
  <c r="AE131" i="1"/>
  <c r="AF131" i="1" s="1"/>
  <c r="AD131" i="1"/>
  <c r="AB131" i="1"/>
  <c r="Y131" i="1"/>
  <c r="X131" i="1"/>
  <c r="W131" i="1"/>
  <c r="AH131" i="1" s="1"/>
  <c r="V131" i="1"/>
  <c r="U131" i="1"/>
  <c r="T131" i="1"/>
  <c r="S131" i="1"/>
  <c r="Q131" i="1"/>
  <c r="R131" i="1" s="1"/>
  <c r="Z131" i="1" s="1"/>
  <c r="P131" i="1"/>
  <c r="O131" i="1"/>
  <c r="N131" i="1"/>
  <c r="L131" i="1"/>
  <c r="M131" i="1" s="1"/>
  <c r="J131" i="1"/>
  <c r="E131" i="1"/>
  <c r="F131" i="1" s="1"/>
  <c r="G131" i="1" s="1"/>
  <c r="H131" i="1" s="1"/>
  <c r="I131" i="1" s="1"/>
  <c r="C131" i="1"/>
  <c r="D131" i="1" s="1" a="1"/>
  <c r="D131" i="1" s="1"/>
  <c r="B131" i="1"/>
  <c r="A131" i="1"/>
  <c r="AG130" i="1"/>
  <c r="AE130" i="1"/>
  <c r="AF130" i="1" s="1"/>
  <c r="AD130" i="1"/>
  <c r="AB130" i="1"/>
  <c r="Y130" i="1"/>
  <c r="X130" i="1"/>
  <c r="W130" i="1"/>
  <c r="AH130" i="1" s="1"/>
  <c r="V130" i="1"/>
  <c r="U130" i="1"/>
  <c r="T130" i="1"/>
  <c r="S130" i="1"/>
  <c r="Q130" i="1"/>
  <c r="R130" i="1" s="1"/>
  <c r="Z130" i="1" s="1"/>
  <c r="P130" i="1"/>
  <c r="O130" i="1"/>
  <c r="N130" i="1"/>
  <c r="L130" i="1"/>
  <c r="M130" i="1" s="1"/>
  <c r="J130" i="1"/>
  <c r="E130" i="1"/>
  <c r="F130" i="1" s="1"/>
  <c r="G130" i="1" s="1"/>
  <c r="H130" i="1" s="1"/>
  <c r="I130" i="1" s="1"/>
  <c r="C130" i="1"/>
  <c r="D130" i="1" s="1" a="1"/>
  <c r="D130" i="1" s="1"/>
  <c r="B130" i="1"/>
  <c r="A130" i="1"/>
  <c r="AG129" i="1"/>
  <c r="AE129" i="1"/>
  <c r="AF129" i="1" s="1"/>
  <c r="AD129" i="1"/>
  <c r="AB129" i="1"/>
  <c r="Y129" i="1"/>
  <c r="X129" i="1"/>
  <c r="W129" i="1"/>
  <c r="AH129" i="1" s="1"/>
  <c r="V129" i="1"/>
  <c r="U129" i="1"/>
  <c r="T129" i="1"/>
  <c r="S129" i="1"/>
  <c r="Q129" i="1"/>
  <c r="R129" i="1" s="1"/>
  <c r="Z129" i="1" s="1"/>
  <c r="P129" i="1"/>
  <c r="O129" i="1"/>
  <c r="N129" i="1"/>
  <c r="L129" i="1"/>
  <c r="M129" i="1" s="1"/>
  <c r="J129" i="1"/>
  <c r="E129" i="1"/>
  <c r="F129" i="1" s="1"/>
  <c r="G129" i="1" s="1"/>
  <c r="H129" i="1" s="1"/>
  <c r="I129" i="1" s="1"/>
  <c r="C129" i="1"/>
  <c r="D129" i="1" s="1" a="1"/>
  <c r="D129" i="1" s="1"/>
  <c r="B129" i="1"/>
  <c r="A129" i="1"/>
  <c r="AG128" i="1"/>
  <c r="AE128" i="1"/>
  <c r="AF128" i="1" s="1"/>
  <c r="AD128" i="1"/>
  <c r="AB128" i="1"/>
  <c r="Y128" i="1"/>
  <c r="X128" i="1"/>
  <c r="W128" i="1"/>
  <c r="AH128" i="1" s="1"/>
  <c r="V128" i="1"/>
  <c r="U128" i="1"/>
  <c r="T128" i="1"/>
  <c r="S128" i="1"/>
  <c r="Q128" i="1"/>
  <c r="R128" i="1" s="1"/>
  <c r="Z128" i="1" s="1"/>
  <c r="P128" i="1"/>
  <c r="O128" i="1"/>
  <c r="N128" i="1"/>
  <c r="L128" i="1"/>
  <c r="M128" i="1" s="1"/>
  <c r="J128" i="1"/>
  <c r="E128" i="1"/>
  <c r="F128" i="1" s="1"/>
  <c r="G128" i="1" s="1"/>
  <c r="H128" i="1" s="1"/>
  <c r="I128" i="1" s="1"/>
  <c r="C128" i="1"/>
  <c r="D128" i="1" s="1" a="1"/>
  <c r="D128" i="1" s="1"/>
  <c r="B128" i="1"/>
  <c r="A128" i="1"/>
  <c r="AG127" i="1"/>
  <c r="AE127" i="1"/>
  <c r="AF127" i="1" s="1"/>
  <c r="AD127" i="1"/>
  <c r="AB127" i="1"/>
  <c r="Y127" i="1"/>
  <c r="X127" i="1"/>
  <c r="W127" i="1"/>
  <c r="AH127" i="1" s="1"/>
  <c r="V127" i="1"/>
  <c r="U127" i="1"/>
  <c r="T127" i="1"/>
  <c r="S127" i="1"/>
  <c r="Q127" i="1"/>
  <c r="R127" i="1" s="1"/>
  <c r="Z127" i="1" s="1"/>
  <c r="P127" i="1"/>
  <c r="O127" i="1"/>
  <c r="N127" i="1"/>
  <c r="L127" i="1"/>
  <c r="M127" i="1" s="1"/>
  <c r="J127" i="1"/>
  <c r="E127" i="1"/>
  <c r="F127" i="1" s="1"/>
  <c r="G127" i="1" s="1"/>
  <c r="H127" i="1" s="1"/>
  <c r="I127" i="1" s="1"/>
  <c r="C127" i="1"/>
  <c r="D127" i="1" s="1" a="1"/>
  <c r="D127" i="1" s="1"/>
  <c r="B127" i="1"/>
  <c r="A127" i="1"/>
  <c r="AG126" i="1"/>
  <c r="AE126" i="1"/>
  <c r="AF126" i="1" s="1"/>
  <c r="AD126" i="1"/>
  <c r="AB126" i="1"/>
  <c r="Y126" i="1"/>
  <c r="X126" i="1"/>
  <c r="W126" i="1"/>
  <c r="AH126" i="1" s="1"/>
  <c r="V126" i="1"/>
  <c r="U126" i="1"/>
  <c r="T126" i="1"/>
  <c r="S126" i="1"/>
  <c r="Q126" i="1"/>
  <c r="R126" i="1" s="1"/>
  <c r="Z126" i="1" s="1"/>
  <c r="P126" i="1"/>
  <c r="O126" i="1"/>
  <c r="N126" i="1"/>
  <c r="L126" i="1"/>
  <c r="M126" i="1" s="1"/>
  <c r="J126" i="1"/>
  <c r="E126" i="1"/>
  <c r="F126" i="1" s="1"/>
  <c r="G126" i="1" s="1"/>
  <c r="H126" i="1" s="1"/>
  <c r="I126" i="1" s="1"/>
  <c r="C126" i="1"/>
  <c r="D126" i="1" s="1" a="1"/>
  <c r="D126" i="1" s="1"/>
  <c r="B126" i="1"/>
  <c r="A126" i="1"/>
  <c r="AG125" i="1"/>
  <c r="AE125" i="1"/>
  <c r="AF125" i="1" s="1"/>
  <c r="AD125" i="1"/>
  <c r="AB125" i="1"/>
  <c r="Y125" i="1"/>
  <c r="X125" i="1"/>
  <c r="W125" i="1"/>
  <c r="AH125" i="1" s="1"/>
  <c r="V125" i="1"/>
  <c r="U125" i="1"/>
  <c r="T125" i="1"/>
  <c r="S125" i="1"/>
  <c r="Q125" i="1"/>
  <c r="R125" i="1" s="1"/>
  <c r="Z125" i="1" s="1"/>
  <c r="P125" i="1"/>
  <c r="O125" i="1"/>
  <c r="N125" i="1"/>
  <c r="L125" i="1"/>
  <c r="M125" i="1" s="1"/>
  <c r="J125" i="1"/>
  <c r="E125" i="1"/>
  <c r="F125" i="1" s="1"/>
  <c r="G125" i="1" s="1"/>
  <c r="H125" i="1" s="1"/>
  <c r="I125" i="1" s="1"/>
  <c r="C125" i="1"/>
  <c r="D125" i="1" s="1" a="1"/>
  <c r="D125" i="1" s="1"/>
  <c r="B125" i="1"/>
  <c r="A125" i="1"/>
  <c r="AG124" i="1"/>
  <c r="AE124" i="1"/>
  <c r="AF124" i="1" s="1"/>
  <c r="AD124" i="1"/>
  <c r="AB124" i="1"/>
  <c r="Y124" i="1"/>
  <c r="X124" i="1"/>
  <c r="W124" i="1"/>
  <c r="AH124" i="1" s="1"/>
  <c r="V124" i="1"/>
  <c r="U124" i="1"/>
  <c r="T124" i="1"/>
  <c r="S124" i="1"/>
  <c r="Q124" i="1"/>
  <c r="R124" i="1" s="1"/>
  <c r="Z124" i="1" s="1"/>
  <c r="P124" i="1"/>
  <c r="O124" i="1"/>
  <c r="N124" i="1"/>
  <c r="L124" i="1"/>
  <c r="M124" i="1" s="1"/>
  <c r="J124" i="1"/>
  <c r="E124" i="1"/>
  <c r="F124" i="1" s="1"/>
  <c r="G124" i="1" s="1"/>
  <c r="H124" i="1" s="1"/>
  <c r="I124" i="1" s="1"/>
  <c r="C124" i="1"/>
  <c r="D124" i="1" s="1" a="1"/>
  <c r="D124" i="1" s="1"/>
  <c r="B124" i="1"/>
  <c r="A124" i="1"/>
  <c r="AG123" i="1"/>
  <c r="AE123" i="1"/>
  <c r="AF123" i="1" s="1"/>
  <c r="AD123" i="1"/>
  <c r="AB123" i="1"/>
  <c r="Y123" i="1"/>
  <c r="X123" i="1"/>
  <c r="W123" i="1"/>
  <c r="AH123" i="1" s="1"/>
  <c r="V123" i="1"/>
  <c r="U123" i="1"/>
  <c r="T123" i="1"/>
  <c r="S123" i="1"/>
  <c r="Q123" i="1"/>
  <c r="R123" i="1" s="1"/>
  <c r="Z123" i="1" s="1"/>
  <c r="P123" i="1"/>
  <c r="O123" i="1"/>
  <c r="N123" i="1"/>
  <c r="L123" i="1"/>
  <c r="M123" i="1" s="1"/>
  <c r="J123" i="1"/>
  <c r="E123" i="1"/>
  <c r="F123" i="1" s="1"/>
  <c r="G123" i="1" s="1"/>
  <c r="H123" i="1" s="1"/>
  <c r="I123" i="1" s="1"/>
  <c r="C123" i="1"/>
  <c r="D123" i="1" s="1" a="1"/>
  <c r="D123" i="1" s="1"/>
  <c r="B123" i="1"/>
  <c r="A123" i="1"/>
  <c r="AG122" i="1"/>
  <c r="AE122" i="1"/>
  <c r="AF122" i="1" s="1"/>
  <c r="AD122" i="1"/>
  <c r="AB122" i="1"/>
  <c r="Y122" i="1"/>
  <c r="X122" i="1"/>
  <c r="W122" i="1"/>
  <c r="AH122" i="1" s="1"/>
  <c r="V122" i="1"/>
  <c r="U122" i="1"/>
  <c r="T122" i="1"/>
  <c r="S122" i="1"/>
  <c r="Q122" i="1"/>
  <c r="R122" i="1" s="1"/>
  <c r="Z122" i="1" s="1"/>
  <c r="P122" i="1"/>
  <c r="O122" i="1"/>
  <c r="N122" i="1"/>
  <c r="L122" i="1"/>
  <c r="M122" i="1" s="1"/>
  <c r="J122" i="1"/>
  <c r="E122" i="1"/>
  <c r="F122" i="1" s="1"/>
  <c r="G122" i="1" s="1"/>
  <c r="H122" i="1" s="1"/>
  <c r="I122" i="1" s="1"/>
  <c r="C122" i="1"/>
  <c r="D122" i="1" s="1" a="1"/>
  <c r="D122" i="1" s="1"/>
  <c r="B122" i="1"/>
  <c r="A122" i="1"/>
  <c r="AG121" i="1"/>
  <c r="AE121" i="1"/>
  <c r="AF121" i="1" s="1"/>
  <c r="AD121" i="1"/>
  <c r="AB121" i="1"/>
  <c r="Y121" i="1"/>
  <c r="X121" i="1"/>
  <c r="W121" i="1"/>
  <c r="AH121" i="1" s="1"/>
  <c r="V121" i="1"/>
  <c r="U121" i="1"/>
  <c r="T121" i="1"/>
  <c r="S121" i="1"/>
  <c r="Q121" i="1"/>
  <c r="R121" i="1" s="1"/>
  <c r="Z121" i="1" s="1"/>
  <c r="P121" i="1"/>
  <c r="O121" i="1"/>
  <c r="N121" i="1"/>
  <c r="L121" i="1"/>
  <c r="M121" i="1" s="1"/>
  <c r="J121" i="1"/>
  <c r="E121" i="1"/>
  <c r="F121" i="1" s="1"/>
  <c r="G121" i="1" s="1"/>
  <c r="H121" i="1" s="1"/>
  <c r="I121" i="1" s="1"/>
  <c r="C121" i="1"/>
  <c r="D121" i="1" s="1" a="1"/>
  <c r="D121" i="1" s="1"/>
  <c r="B121" i="1"/>
  <c r="A121" i="1"/>
  <c r="AG120" i="1"/>
  <c r="AE120" i="1"/>
  <c r="AF120" i="1" s="1"/>
  <c r="AD120" i="1"/>
  <c r="AB120" i="1"/>
  <c r="Y120" i="1"/>
  <c r="X120" i="1"/>
  <c r="W120" i="1"/>
  <c r="AH120" i="1" s="1"/>
  <c r="V120" i="1"/>
  <c r="U120" i="1"/>
  <c r="T120" i="1"/>
  <c r="S120" i="1"/>
  <c r="Q120" i="1"/>
  <c r="R120" i="1" s="1"/>
  <c r="Z120" i="1" s="1"/>
  <c r="P120" i="1"/>
  <c r="O120" i="1"/>
  <c r="N120" i="1"/>
  <c r="L120" i="1"/>
  <c r="M120" i="1" s="1"/>
  <c r="J120" i="1"/>
  <c r="E120" i="1"/>
  <c r="F120" i="1" s="1"/>
  <c r="G120" i="1" s="1"/>
  <c r="H120" i="1" s="1"/>
  <c r="I120" i="1" s="1"/>
  <c r="C120" i="1"/>
  <c r="D120" i="1" s="1" a="1"/>
  <c r="D120" i="1" s="1"/>
  <c r="B120" i="1"/>
  <c r="A120" i="1"/>
  <c r="AG119" i="1"/>
  <c r="AE119" i="1"/>
  <c r="AF119" i="1" s="1"/>
  <c r="AD119" i="1"/>
  <c r="AB119" i="1"/>
  <c r="Y119" i="1"/>
  <c r="X119" i="1"/>
  <c r="W119" i="1"/>
  <c r="AH119" i="1" s="1"/>
  <c r="V119" i="1"/>
  <c r="U119" i="1"/>
  <c r="T119" i="1"/>
  <c r="S119" i="1"/>
  <c r="Q119" i="1"/>
  <c r="R119" i="1" s="1"/>
  <c r="Z119" i="1" s="1"/>
  <c r="P119" i="1"/>
  <c r="O119" i="1"/>
  <c r="N119" i="1"/>
  <c r="L119" i="1"/>
  <c r="M119" i="1" s="1"/>
  <c r="J119" i="1"/>
  <c r="E119" i="1"/>
  <c r="F119" i="1" s="1"/>
  <c r="G119" i="1" s="1"/>
  <c r="H119" i="1" s="1"/>
  <c r="I119" i="1" s="1"/>
  <c r="C119" i="1"/>
  <c r="D119" i="1" s="1" a="1"/>
  <c r="D119" i="1" s="1"/>
  <c r="B119" i="1"/>
  <c r="A119" i="1"/>
  <c r="AG118" i="1"/>
  <c r="AE118" i="1"/>
  <c r="AF118" i="1" s="1"/>
  <c r="AD118" i="1"/>
  <c r="AB118" i="1"/>
  <c r="Y118" i="1"/>
  <c r="X118" i="1"/>
  <c r="W118" i="1"/>
  <c r="AH118" i="1" s="1"/>
  <c r="V118" i="1"/>
  <c r="U118" i="1"/>
  <c r="T118" i="1"/>
  <c r="S118" i="1"/>
  <c r="Q118" i="1"/>
  <c r="R118" i="1" s="1"/>
  <c r="Z118" i="1" s="1"/>
  <c r="P118" i="1"/>
  <c r="O118" i="1"/>
  <c r="N118" i="1"/>
  <c r="L118" i="1"/>
  <c r="M118" i="1" s="1"/>
  <c r="J118" i="1"/>
  <c r="E118" i="1"/>
  <c r="F118" i="1" s="1"/>
  <c r="G118" i="1" s="1"/>
  <c r="H118" i="1" s="1"/>
  <c r="I118" i="1" s="1"/>
  <c r="C118" i="1"/>
  <c r="D118" i="1" s="1" a="1"/>
  <c r="D118" i="1" s="1"/>
  <c r="B118" i="1"/>
  <c r="A118" i="1"/>
  <c r="AG117" i="1"/>
  <c r="AE117" i="1"/>
  <c r="AF117" i="1" s="1"/>
  <c r="AD117" i="1"/>
  <c r="AB117" i="1"/>
  <c r="Y117" i="1"/>
  <c r="X117" i="1"/>
  <c r="W117" i="1"/>
  <c r="AH117" i="1" s="1"/>
  <c r="V117" i="1"/>
  <c r="U117" i="1"/>
  <c r="T117" i="1"/>
  <c r="S117" i="1"/>
  <c r="Q117" i="1"/>
  <c r="R117" i="1" s="1"/>
  <c r="Z117" i="1" s="1"/>
  <c r="P117" i="1"/>
  <c r="O117" i="1"/>
  <c r="N117" i="1"/>
  <c r="L117" i="1"/>
  <c r="M117" i="1" s="1"/>
  <c r="J117" i="1"/>
  <c r="E117" i="1"/>
  <c r="F117" i="1" s="1"/>
  <c r="G117" i="1" s="1"/>
  <c r="H117" i="1" s="1"/>
  <c r="I117" i="1" s="1"/>
  <c r="C117" i="1"/>
  <c r="D117" i="1" s="1" a="1"/>
  <c r="D117" i="1" s="1"/>
  <c r="B117" i="1"/>
  <c r="A117" i="1"/>
  <c r="AG116" i="1"/>
  <c r="AE116" i="1"/>
  <c r="AF116" i="1" s="1"/>
  <c r="AD116" i="1"/>
  <c r="AB116" i="1"/>
  <c r="Y116" i="1"/>
  <c r="X116" i="1"/>
  <c r="W116" i="1"/>
  <c r="AH116" i="1" s="1"/>
  <c r="V116" i="1"/>
  <c r="U116" i="1"/>
  <c r="T116" i="1"/>
  <c r="S116" i="1"/>
  <c r="Q116" i="1"/>
  <c r="R116" i="1" s="1"/>
  <c r="Z116" i="1" s="1"/>
  <c r="P116" i="1"/>
  <c r="O116" i="1"/>
  <c r="N116" i="1"/>
  <c r="L116" i="1"/>
  <c r="M116" i="1" s="1"/>
  <c r="J116" i="1"/>
  <c r="E116" i="1"/>
  <c r="F116" i="1" s="1"/>
  <c r="G116" i="1" s="1"/>
  <c r="H116" i="1" s="1"/>
  <c r="I116" i="1" s="1"/>
  <c r="C116" i="1"/>
  <c r="D116" i="1" s="1" a="1"/>
  <c r="D116" i="1" s="1"/>
  <c r="B116" i="1"/>
  <c r="A116" i="1"/>
  <c r="AG115" i="1"/>
  <c r="AE115" i="1"/>
  <c r="AF115" i="1" s="1"/>
  <c r="AD115" i="1"/>
  <c r="AB115" i="1"/>
  <c r="Y115" i="1"/>
  <c r="X115" i="1"/>
  <c r="W115" i="1"/>
  <c r="AH115" i="1" s="1"/>
  <c r="V115" i="1"/>
  <c r="U115" i="1"/>
  <c r="T115" i="1"/>
  <c r="S115" i="1"/>
  <c r="Q115" i="1"/>
  <c r="R115" i="1" s="1"/>
  <c r="Z115" i="1" s="1"/>
  <c r="P115" i="1"/>
  <c r="O115" i="1"/>
  <c r="N115" i="1"/>
  <c r="L115" i="1"/>
  <c r="M115" i="1" s="1"/>
  <c r="J115" i="1"/>
  <c r="E115" i="1"/>
  <c r="F115" i="1" s="1"/>
  <c r="G115" i="1" s="1"/>
  <c r="H115" i="1" s="1"/>
  <c r="I115" i="1" s="1"/>
  <c r="C115" i="1"/>
  <c r="D115" i="1" s="1" a="1"/>
  <c r="D115" i="1" s="1"/>
  <c r="B115" i="1"/>
  <c r="A115" i="1"/>
  <c r="AG114" i="1"/>
  <c r="AE114" i="1"/>
  <c r="AF114" i="1" s="1"/>
  <c r="AD114" i="1"/>
  <c r="AB114" i="1"/>
  <c r="Y114" i="1"/>
  <c r="X114" i="1"/>
  <c r="W114" i="1"/>
  <c r="AH114" i="1" s="1"/>
  <c r="V114" i="1"/>
  <c r="U114" i="1"/>
  <c r="T114" i="1"/>
  <c r="S114" i="1"/>
  <c r="Q114" i="1"/>
  <c r="R114" i="1" s="1"/>
  <c r="Z114" i="1" s="1"/>
  <c r="P114" i="1"/>
  <c r="O114" i="1"/>
  <c r="N114" i="1"/>
  <c r="L114" i="1"/>
  <c r="M114" i="1" s="1"/>
  <c r="J114" i="1"/>
  <c r="E114" i="1"/>
  <c r="F114" i="1" s="1"/>
  <c r="G114" i="1" s="1"/>
  <c r="H114" i="1" s="1"/>
  <c r="I114" i="1" s="1"/>
  <c r="C114" i="1"/>
  <c r="D114" i="1" s="1" a="1"/>
  <c r="D114" i="1" s="1"/>
  <c r="B114" i="1"/>
  <c r="A114" i="1"/>
  <c r="AG113" i="1"/>
  <c r="AE113" i="1"/>
  <c r="AF113" i="1" s="1"/>
  <c r="AD113" i="1"/>
  <c r="AB113" i="1"/>
  <c r="Y113" i="1"/>
  <c r="X113" i="1"/>
  <c r="W113" i="1"/>
  <c r="AH113" i="1" s="1"/>
  <c r="V113" i="1"/>
  <c r="U113" i="1"/>
  <c r="T113" i="1"/>
  <c r="S113" i="1"/>
  <c r="Q113" i="1"/>
  <c r="R113" i="1" s="1"/>
  <c r="Z113" i="1" s="1"/>
  <c r="P113" i="1"/>
  <c r="O113" i="1"/>
  <c r="N113" i="1"/>
  <c r="L113" i="1"/>
  <c r="M113" i="1" s="1"/>
  <c r="J113" i="1"/>
  <c r="E113" i="1"/>
  <c r="F113" i="1" s="1"/>
  <c r="G113" i="1" s="1"/>
  <c r="H113" i="1" s="1"/>
  <c r="I113" i="1" s="1"/>
  <c r="C113" i="1"/>
  <c r="D113" i="1" s="1" a="1"/>
  <c r="D113" i="1" s="1"/>
  <c r="B113" i="1"/>
  <c r="A113" i="1"/>
  <c r="AG112" i="1"/>
  <c r="AE112" i="1"/>
  <c r="AF112" i="1" s="1"/>
  <c r="AD112" i="1"/>
  <c r="AB112" i="1"/>
  <c r="Y112" i="1"/>
  <c r="X112" i="1"/>
  <c r="W112" i="1"/>
  <c r="AH112" i="1" s="1"/>
  <c r="V112" i="1"/>
  <c r="U112" i="1"/>
  <c r="T112" i="1"/>
  <c r="S112" i="1"/>
  <c r="Q112" i="1"/>
  <c r="R112" i="1" s="1"/>
  <c r="Z112" i="1" s="1"/>
  <c r="P112" i="1"/>
  <c r="O112" i="1"/>
  <c r="N112" i="1"/>
  <c r="L112" i="1"/>
  <c r="M112" i="1" s="1"/>
  <c r="J112" i="1"/>
  <c r="E112" i="1"/>
  <c r="F112" i="1" s="1"/>
  <c r="G112" i="1" s="1"/>
  <c r="H112" i="1" s="1"/>
  <c r="I112" i="1" s="1"/>
  <c r="C112" i="1"/>
  <c r="D112" i="1" s="1" a="1"/>
  <c r="D112" i="1" s="1"/>
  <c r="B112" i="1"/>
  <c r="A112" i="1"/>
  <c r="AG111" i="1"/>
  <c r="AE111" i="1"/>
  <c r="AF111" i="1" s="1"/>
  <c r="AD111" i="1"/>
  <c r="AB111" i="1"/>
  <c r="Y111" i="1"/>
  <c r="X111" i="1"/>
  <c r="W111" i="1"/>
  <c r="AH111" i="1" s="1"/>
  <c r="V111" i="1"/>
  <c r="U111" i="1"/>
  <c r="T111" i="1"/>
  <c r="S111" i="1"/>
  <c r="Q111" i="1"/>
  <c r="R111" i="1" s="1"/>
  <c r="Z111" i="1" s="1"/>
  <c r="P111" i="1"/>
  <c r="O111" i="1"/>
  <c r="N111" i="1"/>
  <c r="L111" i="1"/>
  <c r="M111" i="1" s="1"/>
  <c r="J111" i="1"/>
  <c r="E111" i="1"/>
  <c r="F111" i="1" s="1"/>
  <c r="G111" i="1" s="1"/>
  <c r="H111" i="1" s="1"/>
  <c r="I111" i="1" s="1"/>
  <c r="C111" i="1"/>
  <c r="D111" i="1" s="1" a="1"/>
  <c r="D111" i="1" s="1"/>
  <c r="B111" i="1"/>
  <c r="A111" i="1"/>
  <c r="AG110" i="1"/>
  <c r="AE110" i="1"/>
  <c r="AF110" i="1" s="1"/>
  <c r="AD110" i="1"/>
  <c r="AB110" i="1"/>
  <c r="Y110" i="1"/>
  <c r="X110" i="1"/>
  <c r="W110" i="1"/>
  <c r="AH110" i="1" s="1"/>
  <c r="V110" i="1"/>
  <c r="U110" i="1"/>
  <c r="T110" i="1"/>
  <c r="S110" i="1"/>
  <c r="Q110" i="1"/>
  <c r="R110" i="1" s="1"/>
  <c r="Z110" i="1" s="1"/>
  <c r="P110" i="1"/>
  <c r="O110" i="1"/>
  <c r="N110" i="1"/>
  <c r="L110" i="1"/>
  <c r="M110" i="1" s="1"/>
  <c r="J110" i="1"/>
  <c r="E110" i="1"/>
  <c r="F110" i="1" s="1"/>
  <c r="G110" i="1" s="1"/>
  <c r="H110" i="1" s="1"/>
  <c r="I110" i="1" s="1"/>
  <c r="C110" i="1"/>
  <c r="D110" i="1" s="1" a="1"/>
  <c r="D110" i="1" s="1"/>
  <c r="B110" i="1"/>
  <c r="A110" i="1"/>
  <c r="AG109" i="1"/>
  <c r="AE109" i="1"/>
  <c r="AF109" i="1" s="1"/>
  <c r="AD109" i="1"/>
  <c r="AB109" i="1"/>
  <c r="Y109" i="1"/>
  <c r="X109" i="1"/>
  <c r="W109" i="1"/>
  <c r="AH109" i="1" s="1"/>
  <c r="V109" i="1"/>
  <c r="U109" i="1"/>
  <c r="T109" i="1"/>
  <c r="S109" i="1"/>
  <c r="Q109" i="1"/>
  <c r="R109" i="1" s="1"/>
  <c r="Z109" i="1" s="1"/>
  <c r="P109" i="1"/>
  <c r="O109" i="1"/>
  <c r="N109" i="1"/>
  <c r="L109" i="1"/>
  <c r="M109" i="1" s="1"/>
  <c r="J109" i="1"/>
  <c r="E109" i="1"/>
  <c r="F109" i="1" s="1"/>
  <c r="G109" i="1" s="1"/>
  <c r="H109" i="1" s="1"/>
  <c r="I109" i="1" s="1"/>
  <c r="C109" i="1"/>
  <c r="D109" i="1" s="1" a="1"/>
  <c r="D109" i="1" s="1"/>
  <c r="B109" i="1"/>
  <c r="A109" i="1"/>
  <c r="AG108" i="1"/>
  <c r="AE108" i="1"/>
  <c r="AF108" i="1" s="1"/>
  <c r="AD108" i="1"/>
  <c r="AB108" i="1"/>
  <c r="Y108" i="1"/>
  <c r="X108" i="1"/>
  <c r="W108" i="1"/>
  <c r="AH108" i="1" s="1"/>
  <c r="V108" i="1"/>
  <c r="U108" i="1"/>
  <c r="T108" i="1"/>
  <c r="S108" i="1"/>
  <c r="Q108" i="1"/>
  <c r="R108" i="1" s="1"/>
  <c r="Z108" i="1" s="1"/>
  <c r="P108" i="1"/>
  <c r="O108" i="1"/>
  <c r="N108" i="1"/>
  <c r="L108" i="1"/>
  <c r="M108" i="1" s="1"/>
  <c r="J108" i="1"/>
  <c r="E108" i="1"/>
  <c r="F108" i="1" s="1"/>
  <c r="G108" i="1" s="1"/>
  <c r="H108" i="1" s="1"/>
  <c r="I108" i="1" s="1"/>
  <c r="C108" i="1"/>
  <c r="D108" i="1" s="1" a="1"/>
  <c r="D108" i="1" s="1"/>
  <c r="B108" i="1"/>
  <c r="A108" i="1"/>
  <c r="AG107" i="1"/>
  <c r="AE107" i="1"/>
  <c r="AF107" i="1" s="1"/>
  <c r="AD107" i="1"/>
  <c r="AB107" i="1"/>
  <c r="Y107" i="1"/>
  <c r="X107" i="1"/>
  <c r="W107" i="1"/>
  <c r="AH107" i="1" s="1"/>
  <c r="V107" i="1"/>
  <c r="U107" i="1"/>
  <c r="T107" i="1"/>
  <c r="S107" i="1"/>
  <c r="Q107" i="1"/>
  <c r="R107" i="1" s="1"/>
  <c r="Z107" i="1" s="1"/>
  <c r="P107" i="1"/>
  <c r="O107" i="1"/>
  <c r="N107" i="1"/>
  <c r="L107" i="1"/>
  <c r="M107" i="1" s="1"/>
  <c r="J107" i="1"/>
  <c r="E107" i="1"/>
  <c r="F107" i="1" s="1"/>
  <c r="G107" i="1" s="1"/>
  <c r="H107" i="1" s="1"/>
  <c r="I107" i="1" s="1"/>
  <c r="C107" i="1"/>
  <c r="D107" i="1" s="1" a="1"/>
  <c r="D107" i="1" s="1"/>
  <c r="B107" i="1"/>
  <c r="A107" i="1"/>
  <c r="AG106" i="1"/>
  <c r="AE106" i="1"/>
  <c r="AF106" i="1" s="1"/>
  <c r="AD106" i="1"/>
  <c r="AB106" i="1"/>
  <c r="Y106" i="1"/>
  <c r="X106" i="1"/>
  <c r="W106" i="1"/>
  <c r="AH106" i="1" s="1"/>
  <c r="V106" i="1"/>
  <c r="U106" i="1"/>
  <c r="T106" i="1"/>
  <c r="S106" i="1"/>
  <c r="Q106" i="1"/>
  <c r="R106" i="1" s="1"/>
  <c r="Z106" i="1" s="1"/>
  <c r="P106" i="1"/>
  <c r="O106" i="1"/>
  <c r="N106" i="1"/>
  <c r="L106" i="1"/>
  <c r="M106" i="1" s="1"/>
  <c r="J106" i="1"/>
  <c r="E106" i="1"/>
  <c r="F106" i="1" s="1"/>
  <c r="G106" i="1" s="1"/>
  <c r="H106" i="1" s="1"/>
  <c r="I106" i="1" s="1"/>
  <c r="C106" i="1"/>
  <c r="D106" i="1" s="1" a="1"/>
  <c r="D106" i="1" s="1"/>
  <c r="B106" i="1"/>
  <c r="A106" i="1"/>
  <c r="AG105" i="1"/>
  <c r="AE105" i="1"/>
  <c r="AF105" i="1" s="1"/>
  <c r="AD105" i="1"/>
  <c r="AB105" i="1"/>
  <c r="Y105" i="1"/>
  <c r="X105" i="1"/>
  <c r="W105" i="1"/>
  <c r="AH105" i="1" s="1"/>
  <c r="V105" i="1"/>
  <c r="U105" i="1"/>
  <c r="T105" i="1"/>
  <c r="S105" i="1"/>
  <c r="Q105" i="1"/>
  <c r="R105" i="1" s="1"/>
  <c r="Z105" i="1" s="1"/>
  <c r="P105" i="1"/>
  <c r="O105" i="1"/>
  <c r="N105" i="1"/>
  <c r="L105" i="1"/>
  <c r="M105" i="1" s="1"/>
  <c r="J105" i="1"/>
  <c r="E105" i="1"/>
  <c r="F105" i="1" s="1"/>
  <c r="G105" i="1" s="1"/>
  <c r="H105" i="1" s="1"/>
  <c r="I105" i="1" s="1"/>
  <c r="C105" i="1"/>
  <c r="D105" i="1" s="1" a="1"/>
  <c r="D105" i="1" s="1"/>
  <c r="B105" i="1"/>
  <c r="A105" i="1"/>
  <c r="AG104" i="1"/>
  <c r="AE104" i="1"/>
  <c r="AF104" i="1" s="1"/>
  <c r="AD104" i="1"/>
  <c r="AB104" i="1"/>
  <c r="Y104" i="1"/>
  <c r="X104" i="1"/>
  <c r="W104" i="1"/>
  <c r="AH104" i="1" s="1"/>
  <c r="V104" i="1"/>
  <c r="U104" i="1"/>
  <c r="T104" i="1"/>
  <c r="S104" i="1"/>
  <c r="Q104" i="1"/>
  <c r="R104" i="1" s="1"/>
  <c r="Z104" i="1" s="1"/>
  <c r="P104" i="1"/>
  <c r="O104" i="1"/>
  <c r="N104" i="1"/>
  <c r="L104" i="1"/>
  <c r="M104" i="1" s="1"/>
  <c r="J104" i="1"/>
  <c r="E104" i="1"/>
  <c r="F104" i="1" s="1"/>
  <c r="G104" i="1" s="1"/>
  <c r="H104" i="1" s="1"/>
  <c r="I104" i="1" s="1"/>
  <c r="C104" i="1"/>
  <c r="D104" i="1" s="1" a="1"/>
  <c r="D104" i="1" s="1"/>
  <c r="B104" i="1"/>
  <c r="A104" i="1"/>
  <c r="AG103" i="1"/>
  <c r="AE103" i="1"/>
  <c r="AF103" i="1" s="1"/>
  <c r="AD103" i="1"/>
  <c r="AB103" i="1"/>
  <c r="Y103" i="1"/>
  <c r="X103" i="1"/>
  <c r="W103" i="1"/>
  <c r="AH103" i="1" s="1"/>
  <c r="V103" i="1"/>
  <c r="U103" i="1"/>
  <c r="T103" i="1"/>
  <c r="S103" i="1"/>
  <c r="Q103" i="1"/>
  <c r="R103" i="1" s="1"/>
  <c r="Z103" i="1" s="1"/>
  <c r="P103" i="1"/>
  <c r="O103" i="1"/>
  <c r="N103" i="1"/>
  <c r="L103" i="1"/>
  <c r="M103" i="1" s="1"/>
  <c r="J103" i="1"/>
  <c r="E103" i="1"/>
  <c r="F103" i="1" s="1"/>
  <c r="G103" i="1" s="1"/>
  <c r="H103" i="1" s="1"/>
  <c r="I103" i="1" s="1"/>
  <c r="C103" i="1"/>
  <c r="D103" i="1" s="1" a="1"/>
  <c r="D103" i="1" s="1"/>
  <c r="B103" i="1"/>
  <c r="A103" i="1"/>
  <c r="AG102" i="1"/>
  <c r="AE102" i="1"/>
  <c r="AF102" i="1" s="1"/>
  <c r="AD102" i="1"/>
  <c r="AB102" i="1"/>
  <c r="Y102" i="1"/>
  <c r="X102" i="1"/>
  <c r="W102" i="1"/>
  <c r="AH102" i="1" s="1"/>
  <c r="V102" i="1"/>
  <c r="U102" i="1"/>
  <c r="T102" i="1"/>
  <c r="S102" i="1"/>
  <c r="Q102" i="1"/>
  <c r="R102" i="1" s="1"/>
  <c r="Z102" i="1" s="1"/>
  <c r="P102" i="1"/>
  <c r="O102" i="1"/>
  <c r="N102" i="1"/>
  <c r="L102" i="1"/>
  <c r="M102" i="1" s="1"/>
  <c r="J102" i="1"/>
  <c r="E102" i="1"/>
  <c r="F102" i="1" s="1"/>
  <c r="G102" i="1" s="1"/>
  <c r="H102" i="1" s="1"/>
  <c r="I102" i="1" s="1"/>
  <c r="C102" i="1"/>
  <c r="D102" i="1" s="1" a="1"/>
  <c r="D102" i="1" s="1"/>
  <c r="B102" i="1"/>
  <c r="A102" i="1"/>
  <c r="AG101" i="1"/>
  <c r="AE101" i="1"/>
  <c r="AF101" i="1" s="1"/>
  <c r="AD101" i="1"/>
  <c r="AB101" i="1"/>
  <c r="Y101" i="1"/>
  <c r="X101" i="1"/>
  <c r="W101" i="1"/>
  <c r="AH101" i="1" s="1"/>
  <c r="V101" i="1"/>
  <c r="U101" i="1"/>
  <c r="T101" i="1"/>
  <c r="S101" i="1"/>
  <c r="Q101" i="1"/>
  <c r="R101" i="1" s="1"/>
  <c r="Z101" i="1" s="1"/>
  <c r="P101" i="1"/>
  <c r="O101" i="1"/>
  <c r="N101" i="1"/>
  <c r="L101" i="1"/>
  <c r="M101" i="1" s="1"/>
  <c r="J101" i="1"/>
  <c r="E101" i="1"/>
  <c r="F101" i="1" s="1"/>
  <c r="G101" i="1" s="1"/>
  <c r="H101" i="1" s="1"/>
  <c r="I101" i="1" s="1"/>
  <c r="C101" i="1"/>
  <c r="D101" i="1" s="1" a="1"/>
  <c r="D101" i="1" s="1"/>
  <c r="B101" i="1"/>
  <c r="A101" i="1"/>
  <c r="AG100" i="1"/>
  <c r="AE100" i="1"/>
  <c r="AF100" i="1" s="1"/>
  <c r="AD100" i="1"/>
  <c r="AB100" i="1"/>
  <c r="Y100" i="1"/>
  <c r="X100" i="1"/>
  <c r="W100" i="1"/>
  <c r="AH100" i="1" s="1"/>
  <c r="V100" i="1"/>
  <c r="U100" i="1"/>
  <c r="T100" i="1"/>
  <c r="S100" i="1"/>
  <c r="Q100" i="1"/>
  <c r="R100" i="1" s="1"/>
  <c r="Z100" i="1" s="1"/>
  <c r="P100" i="1"/>
  <c r="O100" i="1"/>
  <c r="N100" i="1"/>
  <c r="L100" i="1"/>
  <c r="M100" i="1" s="1"/>
  <c r="J100" i="1"/>
  <c r="E100" i="1"/>
  <c r="F100" i="1" s="1"/>
  <c r="G100" i="1" s="1"/>
  <c r="H100" i="1" s="1"/>
  <c r="I100" i="1" s="1"/>
  <c r="C100" i="1"/>
  <c r="D100" i="1" s="1" a="1"/>
  <c r="D100" i="1" s="1"/>
  <c r="B100" i="1"/>
  <c r="A100" i="1"/>
  <c r="AG99" i="1"/>
  <c r="AE99" i="1"/>
  <c r="AF99" i="1" s="1"/>
  <c r="AD99" i="1"/>
  <c r="AB99" i="1"/>
  <c r="Y99" i="1"/>
  <c r="X99" i="1"/>
  <c r="W99" i="1"/>
  <c r="AH99" i="1" s="1"/>
  <c r="V99" i="1"/>
  <c r="U99" i="1"/>
  <c r="T99" i="1"/>
  <c r="S99" i="1"/>
  <c r="Q99" i="1"/>
  <c r="R99" i="1" s="1"/>
  <c r="Z99" i="1" s="1"/>
  <c r="P99" i="1"/>
  <c r="O99" i="1"/>
  <c r="N99" i="1"/>
  <c r="L99" i="1"/>
  <c r="M99" i="1" s="1"/>
  <c r="J99" i="1"/>
  <c r="E99" i="1"/>
  <c r="F99" i="1" s="1"/>
  <c r="G99" i="1" s="1"/>
  <c r="H99" i="1" s="1"/>
  <c r="I99" i="1" s="1"/>
  <c r="C99" i="1"/>
  <c r="D99" i="1" s="1" a="1"/>
  <c r="D99" i="1" s="1"/>
  <c r="B99" i="1"/>
  <c r="A99" i="1"/>
  <c r="AG98" i="1"/>
  <c r="AE98" i="1"/>
  <c r="AF98" i="1" s="1"/>
  <c r="AD98" i="1"/>
  <c r="AB98" i="1"/>
  <c r="Y98" i="1"/>
  <c r="X98" i="1"/>
  <c r="W98" i="1"/>
  <c r="AH98" i="1" s="1"/>
  <c r="V98" i="1"/>
  <c r="U98" i="1"/>
  <c r="T98" i="1"/>
  <c r="S98" i="1"/>
  <c r="Q98" i="1"/>
  <c r="R98" i="1" s="1"/>
  <c r="Z98" i="1" s="1"/>
  <c r="P98" i="1"/>
  <c r="O98" i="1"/>
  <c r="N98" i="1"/>
  <c r="L98" i="1"/>
  <c r="M98" i="1" s="1"/>
  <c r="J98" i="1"/>
  <c r="E98" i="1"/>
  <c r="F98" i="1" s="1"/>
  <c r="G98" i="1" s="1"/>
  <c r="H98" i="1" s="1"/>
  <c r="I98" i="1" s="1"/>
  <c r="C98" i="1"/>
  <c r="D98" i="1" s="1" a="1"/>
  <c r="D98" i="1" s="1"/>
  <c r="B98" i="1"/>
  <c r="A98" i="1"/>
  <c r="AG97" i="1"/>
  <c r="AE97" i="1"/>
  <c r="AF97" i="1" s="1"/>
  <c r="AD97" i="1"/>
  <c r="AB97" i="1"/>
  <c r="Y97" i="1"/>
  <c r="X97" i="1"/>
  <c r="W97" i="1"/>
  <c r="AH97" i="1" s="1"/>
  <c r="V97" i="1"/>
  <c r="U97" i="1"/>
  <c r="T97" i="1"/>
  <c r="S97" i="1"/>
  <c r="Q97" i="1"/>
  <c r="R97" i="1" s="1"/>
  <c r="Z97" i="1" s="1"/>
  <c r="P97" i="1"/>
  <c r="O97" i="1"/>
  <c r="N97" i="1"/>
  <c r="L97" i="1"/>
  <c r="M97" i="1" s="1"/>
  <c r="J97" i="1"/>
  <c r="E97" i="1"/>
  <c r="F97" i="1" s="1"/>
  <c r="G97" i="1" s="1"/>
  <c r="H97" i="1" s="1"/>
  <c r="I97" i="1" s="1"/>
  <c r="C97" i="1"/>
  <c r="D97" i="1" s="1" a="1"/>
  <c r="D97" i="1" s="1"/>
  <c r="B97" i="1"/>
  <c r="A97" i="1"/>
  <c r="AG96" i="1"/>
  <c r="AE96" i="1"/>
  <c r="AF96" i="1" s="1"/>
  <c r="AD96" i="1"/>
  <c r="AB96" i="1"/>
  <c r="Y96" i="1"/>
  <c r="X96" i="1"/>
  <c r="W96" i="1"/>
  <c r="AH96" i="1" s="1"/>
  <c r="V96" i="1"/>
  <c r="U96" i="1"/>
  <c r="T96" i="1"/>
  <c r="S96" i="1"/>
  <c r="Q96" i="1"/>
  <c r="R96" i="1" s="1"/>
  <c r="Z96" i="1" s="1"/>
  <c r="P96" i="1"/>
  <c r="O96" i="1"/>
  <c r="N96" i="1"/>
  <c r="L96" i="1"/>
  <c r="M96" i="1" s="1"/>
  <c r="J96" i="1"/>
  <c r="E96" i="1"/>
  <c r="F96" i="1" s="1"/>
  <c r="G96" i="1" s="1"/>
  <c r="H96" i="1" s="1"/>
  <c r="I96" i="1" s="1"/>
  <c r="C96" i="1"/>
  <c r="D96" i="1" s="1" a="1"/>
  <c r="D96" i="1" s="1"/>
  <c r="B96" i="1"/>
  <c r="A96" i="1"/>
  <c r="AG95" i="1"/>
  <c r="AE95" i="1"/>
  <c r="AF95" i="1" s="1"/>
  <c r="AD95" i="1"/>
  <c r="AB95" i="1"/>
  <c r="Y95" i="1"/>
  <c r="X95" i="1"/>
  <c r="W95" i="1"/>
  <c r="AH95" i="1" s="1"/>
  <c r="V95" i="1"/>
  <c r="U95" i="1"/>
  <c r="T95" i="1"/>
  <c r="S95" i="1"/>
  <c r="Q95" i="1"/>
  <c r="R95" i="1" s="1"/>
  <c r="Z95" i="1" s="1"/>
  <c r="P95" i="1"/>
  <c r="O95" i="1"/>
  <c r="N95" i="1"/>
  <c r="L95" i="1"/>
  <c r="M95" i="1" s="1"/>
  <c r="J95" i="1"/>
  <c r="E95" i="1"/>
  <c r="F95" i="1" s="1"/>
  <c r="G95" i="1" s="1"/>
  <c r="H95" i="1" s="1"/>
  <c r="I95" i="1" s="1"/>
  <c r="C95" i="1"/>
  <c r="D95" i="1" s="1" a="1"/>
  <c r="D95" i="1" s="1"/>
  <c r="B95" i="1"/>
  <c r="A95" i="1"/>
  <c r="AG94" i="1"/>
  <c r="AE94" i="1"/>
  <c r="AF94" i="1" s="1"/>
  <c r="AD94" i="1"/>
  <c r="AB94" i="1"/>
  <c r="Y94" i="1"/>
  <c r="X94" i="1"/>
  <c r="W94" i="1"/>
  <c r="AH94" i="1" s="1"/>
  <c r="V94" i="1"/>
  <c r="U94" i="1"/>
  <c r="T94" i="1"/>
  <c r="S94" i="1"/>
  <c r="Q94" i="1"/>
  <c r="R94" i="1" s="1"/>
  <c r="Z94" i="1" s="1"/>
  <c r="P94" i="1"/>
  <c r="O94" i="1"/>
  <c r="N94" i="1"/>
  <c r="L94" i="1"/>
  <c r="M94" i="1" s="1"/>
  <c r="J94" i="1"/>
  <c r="E94" i="1"/>
  <c r="F94" i="1" s="1"/>
  <c r="G94" i="1" s="1"/>
  <c r="H94" i="1" s="1"/>
  <c r="I94" i="1" s="1"/>
  <c r="C94" i="1"/>
  <c r="D94" i="1" s="1" a="1"/>
  <c r="D94" i="1" s="1"/>
  <c r="B94" i="1"/>
  <c r="A94" i="1"/>
  <c r="AG93" i="1"/>
  <c r="AE93" i="1"/>
  <c r="AF93" i="1" s="1"/>
  <c r="AD93" i="1"/>
  <c r="AB93" i="1"/>
  <c r="Y93" i="1"/>
  <c r="X93" i="1"/>
  <c r="W93" i="1"/>
  <c r="AH93" i="1" s="1"/>
  <c r="V93" i="1"/>
  <c r="U93" i="1"/>
  <c r="T93" i="1"/>
  <c r="S93" i="1"/>
  <c r="Q93" i="1"/>
  <c r="R93" i="1" s="1"/>
  <c r="Z93" i="1" s="1"/>
  <c r="P93" i="1"/>
  <c r="O93" i="1"/>
  <c r="N93" i="1"/>
  <c r="L93" i="1"/>
  <c r="M93" i="1" s="1"/>
  <c r="J93" i="1"/>
  <c r="E93" i="1"/>
  <c r="F93" i="1" s="1"/>
  <c r="G93" i="1" s="1"/>
  <c r="H93" i="1" s="1"/>
  <c r="I93" i="1" s="1"/>
  <c r="C93" i="1"/>
  <c r="D93" i="1" s="1" a="1"/>
  <c r="D93" i="1" s="1"/>
  <c r="B93" i="1"/>
  <c r="A93" i="1"/>
  <c r="AG92" i="1"/>
  <c r="AE92" i="1"/>
  <c r="AF92" i="1" s="1"/>
  <c r="AD92" i="1"/>
  <c r="AB92" i="1"/>
  <c r="Y92" i="1"/>
  <c r="X92" i="1"/>
  <c r="W92" i="1"/>
  <c r="AH92" i="1" s="1"/>
  <c r="V92" i="1"/>
  <c r="U92" i="1"/>
  <c r="T92" i="1"/>
  <c r="S92" i="1"/>
  <c r="Q92" i="1"/>
  <c r="R92" i="1" s="1"/>
  <c r="Z92" i="1" s="1"/>
  <c r="P92" i="1"/>
  <c r="O92" i="1"/>
  <c r="N92" i="1"/>
  <c r="L92" i="1"/>
  <c r="M92" i="1" s="1"/>
  <c r="J92" i="1"/>
  <c r="E92" i="1"/>
  <c r="F92" i="1" s="1"/>
  <c r="G92" i="1" s="1"/>
  <c r="AA92" i="1" s="1"/>
  <c r="C92" i="1"/>
  <c r="D92" i="1" s="1" a="1"/>
  <c r="D92" i="1" s="1"/>
  <c r="B92" i="1"/>
  <c r="A92" i="1"/>
  <c r="AG91" i="1"/>
  <c r="AE91" i="1"/>
  <c r="AF91" i="1" s="1"/>
  <c r="AD91" i="1"/>
  <c r="AB91" i="1"/>
  <c r="Y91" i="1"/>
  <c r="X91" i="1"/>
  <c r="W91" i="1"/>
  <c r="AH91" i="1" s="1"/>
  <c r="V91" i="1"/>
  <c r="U91" i="1"/>
  <c r="T91" i="1"/>
  <c r="S91" i="1"/>
  <c r="Q91" i="1"/>
  <c r="R91" i="1" s="1"/>
  <c r="Z91" i="1" s="1"/>
  <c r="P91" i="1"/>
  <c r="O91" i="1"/>
  <c r="N91" i="1"/>
  <c r="L91" i="1"/>
  <c r="M91" i="1" s="1"/>
  <c r="J91" i="1"/>
  <c r="E91" i="1"/>
  <c r="F91" i="1" s="1"/>
  <c r="G91" i="1" s="1"/>
  <c r="H91" i="1" s="1"/>
  <c r="I91" i="1" s="1"/>
  <c r="C91" i="1"/>
  <c r="D91" i="1" s="1" a="1"/>
  <c r="D91" i="1" s="1"/>
  <c r="B91" i="1"/>
  <c r="A91" i="1"/>
  <c r="AG90" i="1"/>
  <c r="AE90" i="1"/>
  <c r="AF90" i="1" s="1"/>
  <c r="AD90" i="1"/>
  <c r="AB90" i="1"/>
  <c r="Y90" i="1"/>
  <c r="X90" i="1"/>
  <c r="W90" i="1"/>
  <c r="AH90" i="1" s="1"/>
  <c r="V90" i="1"/>
  <c r="U90" i="1"/>
  <c r="T90" i="1"/>
  <c r="S90" i="1"/>
  <c r="Q90" i="1"/>
  <c r="R90" i="1" s="1"/>
  <c r="Z90" i="1" s="1"/>
  <c r="P90" i="1"/>
  <c r="O90" i="1"/>
  <c r="N90" i="1"/>
  <c r="L90" i="1"/>
  <c r="M90" i="1" s="1"/>
  <c r="J90" i="1"/>
  <c r="E90" i="1"/>
  <c r="F90" i="1" s="1"/>
  <c r="G90" i="1" s="1"/>
  <c r="H90" i="1" s="1"/>
  <c r="I90" i="1" s="1"/>
  <c r="C90" i="1"/>
  <c r="D90" i="1" s="1" a="1"/>
  <c r="D90" i="1" s="1"/>
  <c r="B90" i="1"/>
  <c r="A90" i="1"/>
  <c r="AG89" i="1"/>
  <c r="AE89" i="1"/>
  <c r="AF89" i="1" s="1"/>
  <c r="AD89" i="1"/>
  <c r="AB89" i="1"/>
  <c r="Y89" i="1"/>
  <c r="X89" i="1"/>
  <c r="W89" i="1"/>
  <c r="AH89" i="1" s="1"/>
  <c r="V89" i="1"/>
  <c r="U89" i="1"/>
  <c r="T89" i="1"/>
  <c r="S89" i="1"/>
  <c r="Q89" i="1"/>
  <c r="R89" i="1" s="1"/>
  <c r="Z89" i="1" s="1"/>
  <c r="P89" i="1"/>
  <c r="O89" i="1"/>
  <c r="N89" i="1"/>
  <c r="L89" i="1"/>
  <c r="M89" i="1" s="1"/>
  <c r="J89" i="1"/>
  <c r="E89" i="1"/>
  <c r="F89" i="1" s="1"/>
  <c r="G89" i="1" s="1"/>
  <c r="H89" i="1" s="1"/>
  <c r="I89" i="1" s="1"/>
  <c r="C89" i="1"/>
  <c r="D89" i="1" s="1" a="1"/>
  <c r="D89" i="1" s="1"/>
  <c r="B89" i="1"/>
  <c r="A89" i="1"/>
  <c r="AG88" i="1"/>
  <c r="AE88" i="1"/>
  <c r="AF88" i="1" s="1"/>
  <c r="AD88" i="1"/>
  <c r="AB88" i="1"/>
  <c r="Y88" i="1"/>
  <c r="X88" i="1"/>
  <c r="W88" i="1"/>
  <c r="AH88" i="1" s="1"/>
  <c r="V88" i="1"/>
  <c r="U88" i="1"/>
  <c r="T88" i="1"/>
  <c r="S88" i="1"/>
  <c r="Q88" i="1"/>
  <c r="R88" i="1" s="1"/>
  <c r="Z88" i="1" s="1"/>
  <c r="P88" i="1"/>
  <c r="O88" i="1"/>
  <c r="N88" i="1"/>
  <c r="L88" i="1"/>
  <c r="M88" i="1" s="1"/>
  <c r="J88" i="1"/>
  <c r="E88" i="1"/>
  <c r="F88" i="1" s="1"/>
  <c r="G88" i="1" s="1"/>
  <c r="H88" i="1" s="1"/>
  <c r="I88" i="1" s="1"/>
  <c r="C88" i="1"/>
  <c r="D88" i="1" s="1" a="1"/>
  <c r="D88" i="1" s="1"/>
  <c r="B88" i="1"/>
  <c r="A88" i="1"/>
  <c r="AG87" i="1"/>
  <c r="AE87" i="1"/>
  <c r="AF87" i="1" s="1"/>
  <c r="AD87" i="1"/>
  <c r="AB87" i="1"/>
  <c r="Y87" i="1"/>
  <c r="X87" i="1"/>
  <c r="W87" i="1"/>
  <c r="AH87" i="1" s="1"/>
  <c r="V87" i="1"/>
  <c r="U87" i="1"/>
  <c r="T87" i="1"/>
  <c r="S87" i="1"/>
  <c r="Q87" i="1"/>
  <c r="R87" i="1" s="1"/>
  <c r="Z87" i="1" s="1"/>
  <c r="P87" i="1"/>
  <c r="O87" i="1"/>
  <c r="N87" i="1"/>
  <c r="L87" i="1"/>
  <c r="M87" i="1" s="1"/>
  <c r="J87" i="1"/>
  <c r="E87" i="1"/>
  <c r="F87" i="1" s="1"/>
  <c r="G87" i="1" s="1"/>
  <c r="H87" i="1" s="1"/>
  <c r="I87" i="1" s="1"/>
  <c r="C87" i="1"/>
  <c r="D87" i="1" s="1" a="1"/>
  <c r="D87" i="1" s="1"/>
  <c r="B87" i="1"/>
  <c r="A87" i="1"/>
  <c r="AG86" i="1"/>
  <c r="AE86" i="1"/>
  <c r="AF86" i="1" s="1"/>
  <c r="AD86" i="1"/>
  <c r="AB86" i="1"/>
  <c r="Y86" i="1"/>
  <c r="X86" i="1"/>
  <c r="W86" i="1"/>
  <c r="AH86" i="1" s="1"/>
  <c r="V86" i="1"/>
  <c r="U86" i="1"/>
  <c r="T86" i="1"/>
  <c r="S86" i="1"/>
  <c r="Q86" i="1"/>
  <c r="R86" i="1" s="1"/>
  <c r="Z86" i="1" s="1"/>
  <c r="P86" i="1"/>
  <c r="O86" i="1"/>
  <c r="N86" i="1"/>
  <c r="L86" i="1"/>
  <c r="M86" i="1" s="1"/>
  <c r="J86" i="1"/>
  <c r="E86" i="1"/>
  <c r="F86" i="1" s="1"/>
  <c r="G86" i="1" s="1"/>
  <c r="H86" i="1" s="1"/>
  <c r="I86" i="1" s="1"/>
  <c r="C86" i="1"/>
  <c r="D86" i="1" s="1" a="1"/>
  <c r="D86" i="1" s="1"/>
  <c r="B86" i="1"/>
  <c r="A86" i="1"/>
  <c r="AG85" i="1"/>
  <c r="AE85" i="1"/>
  <c r="AF85" i="1" s="1"/>
  <c r="AD85" i="1"/>
  <c r="AB85" i="1"/>
  <c r="Y85" i="1"/>
  <c r="X85" i="1"/>
  <c r="W85" i="1"/>
  <c r="AH85" i="1" s="1"/>
  <c r="V85" i="1"/>
  <c r="U85" i="1"/>
  <c r="T85" i="1"/>
  <c r="S85" i="1"/>
  <c r="Q85" i="1"/>
  <c r="R85" i="1" s="1"/>
  <c r="Z85" i="1" s="1"/>
  <c r="P85" i="1"/>
  <c r="O85" i="1"/>
  <c r="N85" i="1"/>
  <c r="L85" i="1"/>
  <c r="M85" i="1" s="1"/>
  <c r="J85" i="1"/>
  <c r="E85" i="1"/>
  <c r="F85" i="1" s="1"/>
  <c r="G85" i="1" s="1"/>
  <c r="H85" i="1" s="1"/>
  <c r="I85" i="1" s="1"/>
  <c r="C85" i="1"/>
  <c r="D85" i="1" s="1" a="1"/>
  <c r="D85" i="1" s="1"/>
  <c r="B85" i="1"/>
  <c r="A85" i="1"/>
  <c r="AG84" i="1"/>
  <c r="AE84" i="1"/>
  <c r="AF84" i="1" s="1"/>
  <c r="AD84" i="1"/>
  <c r="AB84" i="1"/>
  <c r="Y84" i="1"/>
  <c r="X84" i="1"/>
  <c r="W84" i="1"/>
  <c r="AH84" i="1" s="1"/>
  <c r="V84" i="1"/>
  <c r="U84" i="1"/>
  <c r="T84" i="1"/>
  <c r="S84" i="1"/>
  <c r="Q84" i="1"/>
  <c r="R84" i="1" s="1"/>
  <c r="Z84" i="1" s="1"/>
  <c r="P84" i="1"/>
  <c r="O84" i="1"/>
  <c r="N84" i="1"/>
  <c r="L84" i="1"/>
  <c r="M84" i="1" s="1"/>
  <c r="J84" i="1"/>
  <c r="E84" i="1"/>
  <c r="F84" i="1" s="1"/>
  <c r="G84" i="1" s="1"/>
  <c r="H84" i="1" s="1"/>
  <c r="I84" i="1" s="1"/>
  <c r="C84" i="1"/>
  <c r="D84" i="1" s="1" a="1"/>
  <c r="D84" i="1" s="1"/>
  <c r="B84" i="1"/>
  <c r="A84" i="1"/>
  <c r="AG83" i="1"/>
  <c r="AE83" i="1"/>
  <c r="AF83" i="1" s="1"/>
  <c r="AD83" i="1"/>
  <c r="AB83" i="1"/>
  <c r="Y83" i="1"/>
  <c r="X83" i="1"/>
  <c r="W83" i="1"/>
  <c r="AH83" i="1" s="1"/>
  <c r="V83" i="1"/>
  <c r="U83" i="1"/>
  <c r="T83" i="1"/>
  <c r="S83" i="1"/>
  <c r="Q83" i="1"/>
  <c r="R83" i="1" s="1"/>
  <c r="Z83" i="1" s="1"/>
  <c r="P83" i="1"/>
  <c r="O83" i="1"/>
  <c r="N83" i="1"/>
  <c r="L83" i="1"/>
  <c r="M83" i="1" s="1"/>
  <c r="J83" i="1"/>
  <c r="E83" i="1"/>
  <c r="F83" i="1" s="1"/>
  <c r="G83" i="1" s="1"/>
  <c r="H83" i="1" s="1"/>
  <c r="I83" i="1" s="1"/>
  <c r="C83" i="1"/>
  <c r="D83" i="1" s="1" a="1"/>
  <c r="D83" i="1" s="1"/>
  <c r="B83" i="1"/>
  <c r="A83" i="1"/>
  <c r="AG82" i="1"/>
  <c r="AE82" i="1"/>
  <c r="AF82" i="1" s="1"/>
  <c r="AD82" i="1"/>
  <c r="AB82" i="1"/>
  <c r="Y82" i="1"/>
  <c r="X82" i="1"/>
  <c r="W82" i="1"/>
  <c r="AH82" i="1" s="1"/>
  <c r="V82" i="1"/>
  <c r="U82" i="1"/>
  <c r="T82" i="1"/>
  <c r="S82" i="1"/>
  <c r="Q82" i="1"/>
  <c r="R82" i="1" s="1"/>
  <c r="Z82" i="1" s="1"/>
  <c r="P82" i="1"/>
  <c r="O82" i="1"/>
  <c r="N82" i="1"/>
  <c r="L82" i="1"/>
  <c r="M82" i="1" s="1"/>
  <c r="J82" i="1"/>
  <c r="E82" i="1"/>
  <c r="F82" i="1" s="1"/>
  <c r="G82" i="1" s="1"/>
  <c r="H82" i="1" s="1"/>
  <c r="I82" i="1" s="1"/>
  <c r="C82" i="1"/>
  <c r="D82" i="1" s="1" a="1"/>
  <c r="D82" i="1" s="1"/>
  <c r="B82" i="1"/>
  <c r="A82" i="1"/>
  <c r="AG81" i="1"/>
  <c r="AE81" i="1"/>
  <c r="AF81" i="1" s="1"/>
  <c r="AD81" i="1"/>
  <c r="AB81" i="1"/>
  <c r="Y81" i="1"/>
  <c r="X81" i="1"/>
  <c r="W81" i="1"/>
  <c r="AH81" i="1" s="1"/>
  <c r="V81" i="1"/>
  <c r="U81" i="1"/>
  <c r="T81" i="1"/>
  <c r="S81" i="1"/>
  <c r="Q81" i="1"/>
  <c r="R81" i="1" s="1"/>
  <c r="Z81" i="1" s="1"/>
  <c r="P81" i="1"/>
  <c r="O81" i="1"/>
  <c r="N81" i="1"/>
  <c r="L81" i="1"/>
  <c r="M81" i="1" s="1"/>
  <c r="J81" i="1"/>
  <c r="E81" i="1"/>
  <c r="F81" i="1" s="1"/>
  <c r="G81" i="1" s="1"/>
  <c r="H81" i="1" s="1"/>
  <c r="I81" i="1" s="1"/>
  <c r="C81" i="1"/>
  <c r="D81" i="1" s="1" a="1"/>
  <c r="D81" i="1" s="1"/>
  <c r="B81" i="1"/>
  <c r="A81" i="1"/>
  <c r="AG80" i="1"/>
  <c r="AE80" i="1"/>
  <c r="AF80" i="1" s="1"/>
  <c r="AD80" i="1"/>
  <c r="AB80" i="1"/>
  <c r="Y80" i="1"/>
  <c r="X80" i="1"/>
  <c r="W80" i="1"/>
  <c r="AH80" i="1" s="1"/>
  <c r="V80" i="1"/>
  <c r="U80" i="1"/>
  <c r="T80" i="1"/>
  <c r="S80" i="1"/>
  <c r="Q80" i="1"/>
  <c r="R80" i="1" s="1"/>
  <c r="Z80" i="1" s="1"/>
  <c r="P80" i="1"/>
  <c r="O80" i="1"/>
  <c r="N80" i="1"/>
  <c r="L80" i="1"/>
  <c r="M80" i="1" s="1"/>
  <c r="J80" i="1"/>
  <c r="E80" i="1"/>
  <c r="F80" i="1" s="1"/>
  <c r="G80" i="1" s="1"/>
  <c r="H80" i="1" s="1"/>
  <c r="I80" i="1" s="1"/>
  <c r="C80" i="1"/>
  <c r="D80" i="1" s="1" a="1"/>
  <c r="D80" i="1" s="1"/>
  <c r="B80" i="1"/>
  <c r="A80" i="1"/>
  <c r="AG79" i="1"/>
  <c r="AE79" i="1"/>
  <c r="AF79" i="1" s="1"/>
  <c r="AD79" i="1"/>
  <c r="AB79" i="1"/>
  <c r="Y79" i="1"/>
  <c r="X79" i="1"/>
  <c r="W79" i="1"/>
  <c r="AH79" i="1" s="1"/>
  <c r="V79" i="1"/>
  <c r="U79" i="1"/>
  <c r="T79" i="1"/>
  <c r="S79" i="1"/>
  <c r="Q79" i="1"/>
  <c r="R79" i="1" s="1"/>
  <c r="Z79" i="1" s="1"/>
  <c r="P79" i="1"/>
  <c r="O79" i="1"/>
  <c r="N79" i="1"/>
  <c r="L79" i="1"/>
  <c r="M79" i="1" s="1"/>
  <c r="J79" i="1"/>
  <c r="E79" i="1"/>
  <c r="F79" i="1" s="1"/>
  <c r="G79" i="1" s="1"/>
  <c r="H79" i="1" s="1"/>
  <c r="I79" i="1" s="1"/>
  <c r="C79" i="1"/>
  <c r="D79" i="1" s="1" a="1"/>
  <c r="D79" i="1" s="1"/>
  <c r="B79" i="1"/>
  <c r="A79" i="1"/>
  <c r="AG78" i="1"/>
  <c r="AE78" i="1"/>
  <c r="AF78" i="1" s="1"/>
  <c r="AD78" i="1"/>
  <c r="AB78" i="1"/>
  <c r="Y78" i="1"/>
  <c r="X78" i="1"/>
  <c r="W78" i="1"/>
  <c r="AH78" i="1" s="1"/>
  <c r="V78" i="1"/>
  <c r="U78" i="1"/>
  <c r="T78" i="1"/>
  <c r="S78" i="1"/>
  <c r="Q78" i="1"/>
  <c r="R78" i="1" s="1"/>
  <c r="Z78" i="1" s="1"/>
  <c r="P78" i="1"/>
  <c r="O78" i="1"/>
  <c r="N78" i="1"/>
  <c r="L78" i="1"/>
  <c r="M78" i="1" s="1"/>
  <c r="J78" i="1"/>
  <c r="E78" i="1"/>
  <c r="F78" i="1" s="1"/>
  <c r="G78" i="1" s="1"/>
  <c r="H78" i="1" s="1"/>
  <c r="I78" i="1" s="1"/>
  <c r="C78" i="1"/>
  <c r="D78" i="1" s="1" a="1"/>
  <c r="D78" i="1" s="1"/>
  <c r="B78" i="1"/>
  <c r="A78" i="1"/>
  <c r="AG77" i="1"/>
  <c r="AE77" i="1"/>
  <c r="AF77" i="1" s="1"/>
  <c r="AD77" i="1"/>
  <c r="AB77" i="1"/>
  <c r="Y77" i="1"/>
  <c r="X77" i="1"/>
  <c r="W77" i="1"/>
  <c r="AH77" i="1" s="1"/>
  <c r="V77" i="1"/>
  <c r="U77" i="1"/>
  <c r="T77" i="1"/>
  <c r="S77" i="1"/>
  <c r="Q77" i="1"/>
  <c r="R77" i="1" s="1"/>
  <c r="Z77" i="1" s="1"/>
  <c r="P77" i="1"/>
  <c r="O77" i="1"/>
  <c r="N77" i="1"/>
  <c r="L77" i="1"/>
  <c r="M77" i="1" s="1"/>
  <c r="J77" i="1"/>
  <c r="E77" i="1"/>
  <c r="F77" i="1" s="1"/>
  <c r="G77" i="1" s="1"/>
  <c r="H77" i="1" s="1"/>
  <c r="I77" i="1" s="1"/>
  <c r="C77" i="1"/>
  <c r="D77" i="1" s="1" a="1"/>
  <c r="D77" i="1" s="1"/>
  <c r="B77" i="1"/>
  <c r="A77" i="1"/>
  <c r="AG76" i="1"/>
  <c r="AE76" i="1"/>
  <c r="AF76" i="1" s="1"/>
  <c r="AD76" i="1"/>
  <c r="AB76" i="1"/>
  <c r="Y76" i="1"/>
  <c r="X76" i="1"/>
  <c r="W76" i="1"/>
  <c r="AH76" i="1" s="1"/>
  <c r="V76" i="1"/>
  <c r="U76" i="1"/>
  <c r="T76" i="1"/>
  <c r="S76" i="1"/>
  <c r="Q76" i="1"/>
  <c r="R76" i="1" s="1"/>
  <c r="Z76" i="1" s="1"/>
  <c r="P76" i="1"/>
  <c r="O76" i="1"/>
  <c r="N76" i="1"/>
  <c r="L76" i="1"/>
  <c r="M76" i="1" s="1"/>
  <c r="J76" i="1"/>
  <c r="E76" i="1"/>
  <c r="F76" i="1" s="1"/>
  <c r="G76" i="1" s="1"/>
  <c r="H76" i="1" s="1"/>
  <c r="I76" i="1" s="1"/>
  <c r="C76" i="1"/>
  <c r="D76" i="1" s="1" a="1"/>
  <c r="D76" i="1" s="1"/>
  <c r="B76" i="1"/>
  <c r="A76" i="1"/>
  <c r="AG75" i="1"/>
  <c r="AE75" i="1"/>
  <c r="AF75" i="1" s="1"/>
  <c r="AD75" i="1"/>
  <c r="AB75" i="1"/>
  <c r="Y75" i="1"/>
  <c r="X75" i="1"/>
  <c r="W75" i="1"/>
  <c r="AH75" i="1" s="1"/>
  <c r="V75" i="1"/>
  <c r="U75" i="1"/>
  <c r="T75" i="1"/>
  <c r="S75" i="1"/>
  <c r="Q75" i="1"/>
  <c r="R75" i="1" s="1"/>
  <c r="Z75" i="1" s="1"/>
  <c r="P75" i="1"/>
  <c r="O75" i="1"/>
  <c r="N75" i="1"/>
  <c r="L75" i="1"/>
  <c r="M75" i="1" s="1"/>
  <c r="J75" i="1"/>
  <c r="E75" i="1"/>
  <c r="F75" i="1" s="1"/>
  <c r="G75" i="1" s="1"/>
  <c r="H75" i="1" s="1"/>
  <c r="I75" i="1" s="1"/>
  <c r="C75" i="1"/>
  <c r="D75" i="1" s="1" a="1"/>
  <c r="D75" i="1" s="1"/>
  <c r="B75" i="1"/>
  <c r="A75" i="1"/>
  <c r="AG74" i="1"/>
  <c r="AE74" i="1"/>
  <c r="AF74" i="1" s="1"/>
  <c r="AD74" i="1"/>
  <c r="AB74" i="1"/>
  <c r="Y74" i="1"/>
  <c r="X74" i="1"/>
  <c r="W74" i="1"/>
  <c r="AH74" i="1" s="1"/>
  <c r="V74" i="1"/>
  <c r="U74" i="1"/>
  <c r="T74" i="1"/>
  <c r="S74" i="1"/>
  <c r="Q74" i="1"/>
  <c r="R74" i="1" s="1"/>
  <c r="Z74" i="1" s="1"/>
  <c r="P74" i="1"/>
  <c r="O74" i="1"/>
  <c r="N74" i="1"/>
  <c r="L74" i="1"/>
  <c r="M74" i="1" s="1"/>
  <c r="J74" i="1"/>
  <c r="E74" i="1"/>
  <c r="F74" i="1" s="1"/>
  <c r="G74" i="1" s="1"/>
  <c r="H74" i="1" s="1"/>
  <c r="I74" i="1" s="1"/>
  <c r="C74" i="1"/>
  <c r="D74" i="1" s="1" a="1"/>
  <c r="D74" i="1" s="1"/>
  <c r="B74" i="1"/>
  <c r="A74" i="1"/>
  <c r="AG73" i="1"/>
  <c r="AE73" i="1"/>
  <c r="AF73" i="1" s="1"/>
  <c r="AD73" i="1"/>
  <c r="AB73" i="1"/>
  <c r="Y73" i="1"/>
  <c r="X73" i="1"/>
  <c r="W73" i="1"/>
  <c r="AH73" i="1" s="1"/>
  <c r="V73" i="1"/>
  <c r="U73" i="1"/>
  <c r="T73" i="1"/>
  <c r="S73" i="1"/>
  <c r="Q73" i="1"/>
  <c r="R73" i="1" s="1"/>
  <c r="Z73" i="1" s="1"/>
  <c r="P73" i="1"/>
  <c r="O73" i="1"/>
  <c r="N73" i="1"/>
  <c r="L73" i="1"/>
  <c r="M73" i="1" s="1"/>
  <c r="J73" i="1"/>
  <c r="E73" i="1"/>
  <c r="F73" i="1" s="1"/>
  <c r="G73" i="1" s="1"/>
  <c r="H73" i="1" s="1"/>
  <c r="I73" i="1" s="1"/>
  <c r="C73" i="1"/>
  <c r="D73" i="1" s="1" a="1"/>
  <c r="D73" i="1" s="1"/>
  <c r="B73" i="1"/>
  <c r="A73" i="1"/>
  <c r="AG72" i="1"/>
  <c r="AE72" i="1"/>
  <c r="AF72" i="1" s="1"/>
  <c r="AD72" i="1"/>
  <c r="AB72" i="1"/>
  <c r="Y72" i="1"/>
  <c r="X72" i="1"/>
  <c r="W72" i="1"/>
  <c r="AH72" i="1" s="1"/>
  <c r="V72" i="1"/>
  <c r="U72" i="1"/>
  <c r="T72" i="1"/>
  <c r="S72" i="1"/>
  <c r="Q72" i="1"/>
  <c r="R72" i="1" s="1"/>
  <c r="Z72" i="1" s="1"/>
  <c r="P72" i="1"/>
  <c r="O72" i="1"/>
  <c r="N72" i="1"/>
  <c r="L72" i="1"/>
  <c r="M72" i="1" s="1"/>
  <c r="J72" i="1"/>
  <c r="E72" i="1"/>
  <c r="F72" i="1" s="1"/>
  <c r="G72" i="1" s="1"/>
  <c r="H72" i="1" s="1"/>
  <c r="I72" i="1" s="1"/>
  <c r="C72" i="1"/>
  <c r="D72" i="1" s="1" a="1"/>
  <c r="D72" i="1" s="1"/>
  <c r="B72" i="1"/>
  <c r="A72" i="1"/>
  <c r="AG71" i="1"/>
  <c r="AE71" i="1"/>
  <c r="AF71" i="1" s="1"/>
  <c r="AD71" i="1"/>
  <c r="AB71" i="1"/>
  <c r="Y71" i="1"/>
  <c r="X71" i="1"/>
  <c r="W71" i="1"/>
  <c r="AH71" i="1" s="1"/>
  <c r="V71" i="1"/>
  <c r="U71" i="1"/>
  <c r="T71" i="1"/>
  <c r="S71" i="1"/>
  <c r="Q71" i="1"/>
  <c r="R71" i="1" s="1"/>
  <c r="Z71" i="1" s="1"/>
  <c r="P71" i="1"/>
  <c r="O71" i="1"/>
  <c r="N71" i="1"/>
  <c r="L71" i="1"/>
  <c r="M71" i="1" s="1"/>
  <c r="J71" i="1"/>
  <c r="E71" i="1"/>
  <c r="F71" i="1" s="1"/>
  <c r="G71" i="1" s="1"/>
  <c r="H71" i="1" s="1"/>
  <c r="I71" i="1" s="1"/>
  <c r="C71" i="1"/>
  <c r="D71" i="1" s="1" a="1"/>
  <c r="D71" i="1" s="1"/>
  <c r="B71" i="1"/>
  <c r="A71" i="1"/>
  <c r="AG70" i="1"/>
  <c r="AE70" i="1"/>
  <c r="AF70" i="1" s="1"/>
  <c r="AD70" i="1"/>
  <c r="AB70" i="1"/>
  <c r="Y70" i="1"/>
  <c r="X70" i="1"/>
  <c r="W70" i="1"/>
  <c r="AH70" i="1" s="1"/>
  <c r="V70" i="1"/>
  <c r="U70" i="1"/>
  <c r="T70" i="1"/>
  <c r="S70" i="1"/>
  <c r="Q70" i="1"/>
  <c r="R70" i="1" s="1"/>
  <c r="Z70" i="1" s="1"/>
  <c r="P70" i="1"/>
  <c r="O70" i="1"/>
  <c r="N70" i="1"/>
  <c r="L70" i="1"/>
  <c r="M70" i="1" s="1"/>
  <c r="J70" i="1"/>
  <c r="E70" i="1"/>
  <c r="F70" i="1" s="1"/>
  <c r="G70" i="1" s="1"/>
  <c r="H70" i="1" s="1"/>
  <c r="I70" i="1" s="1"/>
  <c r="C70" i="1"/>
  <c r="D70" i="1" s="1" a="1"/>
  <c r="D70" i="1" s="1"/>
  <c r="B70" i="1"/>
  <c r="A70" i="1"/>
  <c r="AG69" i="1"/>
  <c r="AE69" i="1"/>
  <c r="AF69" i="1" s="1"/>
  <c r="AD69" i="1"/>
  <c r="AB69" i="1"/>
  <c r="Y69" i="1"/>
  <c r="X69" i="1"/>
  <c r="W69" i="1"/>
  <c r="AH69" i="1" s="1"/>
  <c r="V69" i="1"/>
  <c r="U69" i="1"/>
  <c r="T69" i="1"/>
  <c r="S69" i="1"/>
  <c r="Q69" i="1"/>
  <c r="R69" i="1" s="1"/>
  <c r="Z69" i="1" s="1"/>
  <c r="P69" i="1"/>
  <c r="O69" i="1"/>
  <c r="N69" i="1"/>
  <c r="L69" i="1"/>
  <c r="M69" i="1" s="1"/>
  <c r="J69" i="1"/>
  <c r="E69" i="1"/>
  <c r="F69" i="1" s="1"/>
  <c r="G69" i="1" s="1"/>
  <c r="H69" i="1" s="1"/>
  <c r="I69" i="1" s="1"/>
  <c r="C69" i="1"/>
  <c r="D69" i="1" s="1" a="1"/>
  <c r="D69" i="1" s="1"/>
  <c r="B69" i="1"/>
  <c r="A69" i="1"/>
  <c r="AG68" i="1"/>
  <c r="AE68" i="1"/>
  <c r="AF68" i="1" s="1"/>
  <c r="AD68" i="1"/>
  <c r="AB68" i="1"/>
  <c r="Y68" i="1"/>
  <c r="X68" i="1"/>
  <c r="W68" i="1"/>
  <c r="AH68" i="1" s="1"/>
  <c r="V68" i="1"/>
  <c r="U68" i="1"/>
  <c r="T68" i="1"/>
  <c r="S68" i="1"/>
  <c r="Q68" i="1"/>
  <c r="R68" i="1" s="1"/>
  <c r="Z68" i="1" s="1"/>
  <c r="P68" i="1"/>
  <c r="O68" i="1"/>
  <c r="N68" i="1"/>
  <c r="L68" i="1"/>
  <c r="M68" i="1" s="1"/>
  <c r="J68" i="1"/>
  <c r="E68" i="1"/>
  <c r="F68" i="1" s="1"/>
  <c r="G68" i="1" s="1"/>
  <c r="H68" i="1" s="1"/>
  <c r="I68" i="1" s="1"/>
  <c r="C68" i="1"/>
  <c r="D68" i="1" s="1" a="1"/>
  <c r="D68" i="1" s="1"/>
  <c r="B68" i="1"/>
  <c r="A68" i="1"/>
  <c r="AG67" i="1"/>
  <c r="AE67" i="1"/>
  <c r="AF67" i="1" s="1"/>
  <c r="AD67" i="1"/>
  <c r="AB67" i="1"/>
  <c r="Y67" i="1"/>
  <c r="X67" i="1"/>
  <c r="W67" i="1"/>
  <c r="AH67" i="1" s="1"/>
  <c r="V67" i="1"/>
  <c r="U67" i="1"/>
  <c r="T67" i="1"/>
  <c r="S67" i="1"/>
  <c r="Q67" i="1"/>
  <c r="R67" i="1" s="1"/>
  <c r="Z67" i="1" s="1"/>
  <c r="P67" i="1"/>
  <c r="O67" i="1"/>
  <c r="N67" i="1"/>
  <c r="L67" i="1"/>
  <c r="M67" i="1" s="1"/>
  <c r="J67" i="1"/>
  <c r="E67" i="1"/>
  <c r="F67" i="1" s="1"/>
  <c r="G67" i="1" s="1"/>
  <c r="H67" i="1" s="1"/>
  <c r="I67" i="1" s="1"/>
  <c r="C67" i="1"/>
  <c r="D67" i="1" s="1" a="1"/>
  <c r="D67" i="1" s="1"/>
  <c r="B67" i="1"/>
  <c r="A67" i="1"/>
  <c r="AG66" i="1"/>
  <c r="AE66" i="1"/>
  <c r="AF66" i="1" s="1"/>
  <c r="AD66" i="1"/>
  <c r="AB66" i="1"/>
  <c r="Y66" i="1"/>
  <c r="X66" i="1"/>
  <c r="W66" i="1"/>
  <c r="AH66" i="1" s="1"/>
  <c r="V66" i="1"/>
  <c r="U66" i="1"/>
  <c r="T66" i="1"/>
  <c r="S66" i="1"/>
  <c r="Q66" i="1"/>
  <c r="R66" i="1" s="1"/>
  <c r="Z66" i="1" s="1"/>
  <c r="P66" i="1"/>
  <c r="O66" i="1"/>
  <c r="N66" i="1"/>
  <c r="L66" i="1"/>
  <c r="M66" i="1" s="1"/>
  <c r="J66" i="1"/>
  <c r="E66" i="1"/>
  <c r="F66" i="1" s="1"/>
  <c r="G66" i="1" s="1"/>
  <c r="H66" i="1" s="1"/>
  <c r="I66" i="1" s="1"/>
  <c r="C66" i="1"/>
  <c r="D66" i="1" s="1" a="1"/>
  <c r="D66" i="1" s="1"/>
  <c r="B66" i="1"/>
  <c r="A66" i="1"/>
  <c r="AG65" i="1"/>
  <c r="AE65" i="1"/>
  <c r="AF65" i="1" s="1"/>
  <c r="AD65" i="1"/>
  <c r="AB65" i="1"/>
  <c r="Y65" i="1"/>
  <c r="X65" i="1"/>
  <c r="W65" i="1"/>
  <c r="AH65" i="1" s="1"/>
  <c r="V65" i="1"/>
  <c r="U65" i="1"/>
  <c r="T65" i="1"/>
  <c r="S65" i="1"/>
  <c r="Q65" i="1"/>
  <c r="R65" i="1" s="1"/>
  <c r="Z65" i="1" s="1"/>
  <c r="P65" i="1"/>
  <c r="O65" i="1"/>
  <c r="N65" i="1"/>
  <c r="L65" i="1"/>
  <c r="M65" i="1" s="1"/>
  <c r="J65" i="1"/>
  <c r="E65" i="1"/>
  <c r="F65" i="1" s="1"/>
  <c r="G65" i="1" s="1"/>
  <c r="H65" i="1" s="1"/>
  <c r="I65" i="1" s="1"/>
  <c r="C65" i="1"/>
  <c r="D65" i="1" s="1" a="1"/>
  <c r="D65" i="1" s="1"/>
  <c r="B65" i="1"/>
  <c r="A65" i="1"/>
  <c r="AG64" i="1"/>
  <c r="AE64" i="1"/>
  <c r="AF64" i="1" s="1"/>
  <c r="AD64" i="1"/>
  <c r="AB64" i="1"/>
  <c r="Y64" i="1"/>
  <c r="X64" i="1"/>
  <c r="W64" i="1"/>
  <c r="AH64" i="1" s="1"/>
  <c r="V64" i="1"/>
  <c r="U64" i="1"/>
  <c r="T64" i="1"/>
  <c r="S64" i="1"/>
  <c r="Q64" i="1"/>
  <c r="R64" i="1" s="1"/>
  <c r="Z64" i="1" s="1"/>
  <c r="P64" i="1"/>
  <c r="O64" i="1"/>
  <c r="N64" i="1"/>
  <c r="L64" i="1"/>
  <c r="M64" i="1" s="1"/>
  <c r="J64" i="1"/>
  <c r="E64" i="1"/>
  <c r="F64" i="1" s="1"/>
  <c r="G64" i="1" s="1"/>
  <c r="H64" i="1" s="1"/>
  <c r="I64" i="1" s="1"/>
  <c r="C64" i="1"/>
  <c r="D64" i="1" s="1" a="1"/>
  <c r="D64" i="1" s="1"/>
  <c r="B64" i="1"/>
  <c r="A64" i="1"/>
  <c r="AG63" i="1"/>
  <c r="AE63" i="1"/>
  <c r="AF63" i="1" s="1"/>
  <c r="AD63" i="1"/>
  <c r="AB63" i="1"/>
  <c r="Y63" i="1"/>
  <c r="X63" i="1"/>
  <c r="W63" i="1"/>
  <c r="AH63" i="1" s="1"/>
  <c r="V63" i="1"/>
  <c r="U63" i="1"/>
  <c r="T63" i="1"/>
  <c r="S63" i="1"/>
  <c r="Q63" i="1"/>
  <c r="R63" i="1" s="1"/>
  <c r="Z63" i="1" s="1"/>
  <c r="P63" i="1"/>
  <c r="O63" i="1"/>
  <c r="N63" i="1"/>
  <c r="L63" i="1"/>
  <c r="M63" i="1" s="1"/>
  <c r="J63" i="1"/>
  <c r="E63" i="1"/>
  <c r="F63" i="1" s="1"/>
  <c r="G63" i="1" s="1"/>
  <c r="H63" i="1" s="1"/>
  <c r="I63" i="1" s="1"/>
  <c r="C63" i="1"/>
  <c r="D63" i="1" s="1" a="1"/>
  <c r="D63" i="1" s="1"/>
  <c r="B63" i="1"/>
  <c r="A63" i="1"/>
  <c r="AG62" i="1"/>
  <c r="AE62" i="1"/>
  <c r="AF62" i="1" s="1"/>
  <c r="AD62" i="1"/>
  <c r="AB62" i="1"/>
  <c r="Y62" i="1"/>
  <c r="X62" i="1"/>
  <c r="W62" i="1"/>
  <c r="AH62" i="1" s="1"/>
  <c r="V62" i="1"/>
  <c r="U62" i="1"/>
  <c r="T62" i="1"/>
  <c r="S62" i="1"/>
  <c r="Q62" i="1"/>
  <c r="R62" i="1" s="1"/>
  <c r="Z62" i="1" s="1"/>
  <c r="P62" i="1"/>
  <c r="O62" i="1"/>
  <c r="N62" i="1"/>
  <c r="L62" i="1"/>
  <c r="M62" i="1" s="1"/>
  <c r="J62" i="1"/>
  <c r="E62" i="1"/>
  <c r="F62" i="1" s="1"/>
  <c r="G62" i="1" s="1"/>
  <c r="H62" i="1" s="1"/>
  <c r="I62" i="1" s="1"/>
  <c r="C62" i="1"/>
  <c r="D62" i="1" s="1" a="1"/>
  <c r="D62" i="1" s="1"/>
  <c r="B62" i="1"/>
  <c r="A62" i="1"/>
  <c r="AG61" i="1"/>
  <c r="AE61" i="1"/>
  <c r="AF61" i="1" s="1"/>
  <c r="AD61" i="1"/>
  <c r="AB61" i="1"/>
  <c r="Y61" i="1"/>
  <c r="X61" i="1"/>
  <c r="W61" i="1"/>
  <c r="AH61" i="1" s="1"/>
  <c r="V61" i="1"/>
  <c r="U61" i="1"/>
  <c r="T61" i="1"/>
  <c r="S61" i="1"/>
  <c r="Q61" i="1"/>
  <c r="R61" i="1" s="1"/>
  <c r="Z61" i="1" s="1"/>
  <c r="P61" i="1"/>
  <c r="O61" i="1"/>
  <c r="N61" i="1"/>
  <c r="L61" i="1"/>
  <c r="M61" i="1" s="1"/>
  <c r="J61" i="1"/>
  <c r="E61" i="1"/>
  <c r="F61" i="1" s="1"/>
  <c r="G61" i="1" s="1"/>
  <c r="H61" i="1" s="1"/>
  <c r="I61" i="1" s="1"/>
  <c r="C61" i="1"/>
  <c r="D61" i="1" s="1" a="1"/>
  <c r="D61" i="1" s="1"/>
  <c r="B61" i="1"/>
  <c r="A61" i="1"/>
  <c r="AG60" i="1"/>
  <c r="AE60" i="1"/>
  <c r="AF60" i="1" s="1"/>
  <c r="AD60" i="1"/>
  <c r="AB60" i="1"/>
  <c r="Y60" i="1"/>
  <c r="X60" i="1"/>
  <c r="W60" i="1"/>
  <c r="AH60" i="1" s="1"/>
  <c r="V60" i="1"/>
  <c r="U60" i="1"/>
  <c r="T60" i="1"/>
  <c r="S60" i="1"/>
  <c r="Q60" i="1"/>
  <c r="R60" i="1" s="1"/>
  <c r="Z60" i="1" s="1"/>
  <c r="P60" i="1"/>
  <c r="O60" i="1"/>
  <c r="N60" i="1"/>
  <c r="L60" i="1"/>
  <c r="M60" i="1" s="1"/>
  <c r="J60" i="1"/>
  <c r="E60" i="1"/>
  <c r="F60" i="1" s="1"/>
  <c r="G60" i="1" s="1"/>
  <c r="H60" i="1" s="1"/>
  <c r="I60" i="1" s="1"/>
  <c r="C60" i="1"/>
  <c r="D60" i="1" s="1" a="1"/>
  <c r="D60" i="1" s="1"/>
  <c r="B60" i="1"/>
  <c r="A60" i="1"/>
  <c r="AG59" i="1"/>
  <c r="AE59" i="1"/>
  <c r="AF59" i="1" s="1"/>
  <c r="AD59" i="1"/>
  <c r="AB59" i="1"/>
  <c r="Y59" i="1"/>
  <c r="X59" i="1"/>
  <c r="W59" i="1"/>
  <c r="AH59" i="1" s="1"/>
  <c r="V59" i="1"/>
  <c r="U59" i="1"/>
  <c r="T59" i="1"/>
  <c r="S59" i="1"/>
  <c r="Q59" i="1"/>
  <c r="R59" i="1" s="1"/>
  <c r="Z59" i="1" s="1"/>
  <c r="P59" i="1"/>
  <c r="O59" i="1"/>
  <c r="N59" i="1"/>
  <c r="L59" i="1"/>
  <c r="M59" i="1" s="1"/>
  <c r="J59" i="1"/>
  <c r="E59" i="1"/>
  <c r="F59" i="1" s="1"/>
  <c r="G59" i="1" s="1"/>
  <c r="H59" i="1" s="1"/>
  <c r="I59" i="1" s="1"/>
  <c r="C59" i="1"/>
  <c r="D59" i="1" s="1" a="1"/>
  <c r="D59" i="1" s="1"/>
  <c r="B59" i="1"/>
  <c r="A59" i="1"/>
  <c r="AG58" i="1"/>
  <c r="AE58" i="1"/>
  <c r="AF58" i="1" s="1"/>
  <c r="AD58" i="1"/>
  <c r="AB58" i="1"/>
  <c r="Y58" i="1"/>
  <c r="X58" i="1"/>
  <c r="W58" i="1"/>
  <c r="AH58" i="1" s="1"/>
  <c r="V58" i="1"/>
  <c r="U58" i="1"/>
  <c r="T58" i="1"/>
  <c r="S58" i="1"/>
  <c r="Q58" i="1"/>
  <c r="R58" i="1" s="1"/>
  <c r="Z58" i="1" s="1"/>
  <c r="P58" i="1"/>
  <c r="O58" i="1"/>
  <c r="N58" i="1"/>
  <c r="L58" i="1"/>
  <c r="M58" i="1" s="1"/>
  <c r="J58" i="1"/>
  <c r="E58" i="1"/>
  <c r="F58" i="1" s="1"/>
  <c r="G58" i="1" s="1"/>
  <c r="H58" i="1" s="1"/>
  <c r="I58" i="1" s="1"/>
  <c r="C58" i="1"/>
  <c r="D58" i="1" s="1" a="1"/>
  <c r="D58" i="1" s="1"/>
  <c r="B58" i="1"/>
  <c r="A58" i="1"/>
  <c r="AG57" i="1"/>
  <c r="AE57" i="1"/>
  <c r="AF57" i="1" s="1"/>
  <c r="AD57" i="1"/>
  <c r="AB57" i="1"/>
  <c r="Y57" i="1"/>
  <c r="X57" i="1"/>
  <c r="W57" i="1"/>
  <c r="AH57" i="1" s="1"/>
  <c r="V57" i="1"/>
  <c r="U57" i="1"/>
  <c r="T57" i="1"/>
  <c r="S57" i="1"/>
  <c r="Q57" i="1"/>
  <c r="R57" i="1" s="1"/>
  <c r="Z57" i="1" s="1"/>
  <c r="P57" i="1"/>
  <c r="O57" i="1"/>
  <c r="N57" i="1"/>
  <c r="L57" i="1"/>
  <c r="M57" i="1" s="1"/>
  <c r="J57" i="1"/>
  <c r="E57" i="1"/>
  <c r="F57" i="1" s="1"/>
  <c r="G57" i="1" s="1"/>
  <c r="H57" i="1" s="1"/>
  <c r="I57" i="1" s="1"/>
  <c r="C57" i="1"/>
  <c r="D57" i="1" s="1" a="1"/>
  <c r="D57" i="1" s="1"/>
  <c r="B57" i="1"/>
  <c r="A57" i="1"/>
  <c r="AG56" i="1"/>
  <c r="AE56" i="1"/>
  <c r="AF56" i="1" s="1"/>
  <c r="AD56" i="1"/>
  <c r="AB56" i="1"/>
  <c r="Y56" i="1"/>
  <c r="X56" i="1"/>
  <c r="W56" i="1"/>
  <c r="AH56" i="1" s="1"/>
  <c r="V56" i="1"/>
  <c r="U56" i="1"/>
  <c r="T56" i="1"/>
  <c r="S56" i="1"/>
  <c r="Q56" i="1"/>
  <c r="R56" i="1" s="1"/>
  <c r="Z56" i="1" s="1"/>
  <c r="P56" i="1"/>
  <c r="O56" i="1"/>
  <c r="N56" i="1"/>
  <c r="L56" i="1"/>
  <c r="M56" i="1" s="1"/>
  <c r="J56" i="1"/>
  <c r="E56" i="1"/>
  <c r="F56" i="1" s="1"/>
  <c r="G56" i="1" s="1"/>
  <c r="H56" i="1" s="1"/>
  <c r="I56" i="1" s="1"/>
  <c r="C56" i="1"/>
  <c r="D56" i="1" s="1" a="1"/>
  <c r="D56" i="1" s="1"/>
  <c r="B56" i="1"/>
  <c r="A56" i="1"/>
  <c r="AG55" i="1"/>
  <c r="AE55" i="1"/>
  <c r="AF55" i="1" s="1"/>
  <c r="AD55" i="1"/>
  <c r="AB55" i="1"/>
  <c r="Y55" i="1"/>
  <c r="X55" i="1"/>
  <c r="W55" i="1"/>
  <c r="AH55" i="1" s="1"/>
  <c r="V55" i="1"/>
  <c r="U55" i="1"/>
  <c r="T55" i="1"/>
  <c r="S55" i="1"/>
  <c r="Q55" i="1"/>
  <c r="R55" i="1" s="1"/>
  <c r="Z55" i="1" s="1"/>
  <c r="P55" i="1"/>
  <c r="O55" i="1"/>
  <c r="N55" i="1"/>
  <c r="L55" i="1"/>
  <c r="M55" i="1" s="1"/>
  <c r="J55" i="1"/>
  <c r="E55" i="1"/>
  <c r="F55" i="1" s="1"/>
  <c r="G55" i="1" s="1"/>
  <c r="H55" i="1" s="1"/>
  <c r="I55" i="1" s="1"/>
  <c r="C55" i="1"/>
  <c r="D55" i="1" s="1" a="1"/>
  <c r="D55" i="1" s="1"/>
  <c r="B55" i="1"/>
  <c r="A55" i="1"/>
  <c r="AG54" i="1"/>
  <c r="AE54" i="1"/>
  <c r="AF54" i="1" s="1"/>
  <c r="AD54" i="1"/>
  <c r="AB54" i="1"/>
  <c r="Y54" i="1"/>
  <c r="X54" i="1"/>
  <c r="W54" i="1"/>
  <c r="AH54" i="1" s="1"/>
  <c r="V54" i="1"/>
  <c r="U54" i="1"/>
  <c r="T54" i="1"/>
  <c r="S54" i="1"/>
  <c r="Q54" i="1"/>
  <c r="R54" i="1" s="1"/>
  <c r="Z54" i="1" s="1"/>
  <c r="P54" i="1"/>
  <c r="O54" i="1"/>
  <c r="N54" i="1"/>
  <c r="L54" i="1"/>
  <c r="M54" i="1" s="1"/>
  <c r="J54" i="1"/>
  <c r="E54" i="1"/>
  <c r="F54" i="1" s="1"/>
  <c r="G54" i="1" s="1"/>
  <c r="H54" i="1" s="1"/>
  <c r="I54" i="1" s="1"/>
  <c r="C54" i="1"/>
  <c r="D54" i="1" s="1" a="1"/>
  <c r="D54" i="1" s="1"/>
  <c r="B54" i="1"/>
  <c r="A54" i="1"/>
  <c r="AG53" i="1"/>
  <c r="AE53" i="1"/>
  <c r="AF53" i="1" s="1"/>
  <c r="AD53" i="1"/>
  <c r="AB53" i="1"/>
  <c r="Y53" i="1"/>
  <c r="X53" i="1"/>
  <c r="W53" i="1"/>
  <c r="AH53" i="1" s="1"/>
  <c r="V53" i="1"/>
  <c r="U53" i="1"/>
  <c r="T53" i="1"/>
  <c r="S53" i="1"/>
  <c r="Q53" i="1"/>
  <c r="R53" i="1" s="1"/>
  <c r="Z53" i="1" s="1"/>
  <c r="P53" i="1"/>
  <c r="O53" i="1"/>
  <c r="N53" i="1"/>
  <c r="L53" i="1"/>
  <c r="M53" i="1" s="1"/>
  <c r="J53" i="1"/>
  <c r="E53" i="1"/>
  <c r="F53" i="1" s="1"/>
  <c r="G53" i="1" s="1"/>
  <c r="H53" i="1" s="1"/>
  <c r="I53" i="1" s="1"/>
  <c r="C53" i="1"/>
  <c r="D53" i="1" s="1" a="1"/>
  <c r="D53" i="1" s="1"/>
  <c r="B53" i="1"/>
  <c r="A53" i="1"/>
  <c r="AG52" i="1"/>
  <c r="AE52" i="1"/>
  <c r="AF52" i="1" s="1"/>
  <c r="AD52" i="1"/>
  <c r="AB52" i="1"/>
  <c r="Y52" i="1"/>
  <c r="X52" i="1"/>
  <c r="W52" i="1"/>
  <c r="AH52" i="1" s="1"/>
  <c r="V52" i="1"/>
  <c r="U52" i="1"/>
  <c r="T52" i="1"/>
  <c r="S52" i="1"/>
  <c r="Q52" i="1"/>
  <c r="R52" i="1" s="1"/>
  <c r="Z52" i="1" s="1"/>
  <c r="P52" i="1"/>
  <c r="O52" i="1"/>
  <c r="N52" i="1"/>
  <c r="L52" i="1"/>
  <c r="M52" i="1" s="1"/>
  <c r="J52" i="1"/>
  <c r="E52" i="1"/>
  <c r="F52" i="1" s="1"/>
  <c r="G52" i="1" s="1"/>
  <c r="H52" i="1" s="1"/>
  <c r="I52" i="1" s="1"/>
  <c r="C52" i="1"/>
  <c r="D52" i="1" s="1" a="1"/>
  <c r="D52" i="1" s="1"/>
  <c r="B52" i="1"/>
  <c r="A52" i="1"/>
  <c r="AG51" i="1"/>
  <c r="AE51" i="1"/>
  <c r="AF51" i="1" s="1"/>
  <c r="AD51" i="1"/>
  <c r="AB51" i="1"/>
  <c r="Y51" i="1"/>
  <c r="X51" i="1"/>
  <c r="W51" i="1"/>
  <c r="AH51" i="1" s="1"/>
  <c r="V51" i="1"/>
  <c r="U51" i="1"/>
  <c r="T51" i="1"/>
  <c r="S51" i="1"/>
  <c r="Q51" i="1"/>
  <c r="R51" i="1" s="1"/>
  <c r="Z51" i="1" s="1"/>
  <c r="P51" i="1"/>
  <c r="O51" i="1"/>
  <c r="N51" i="1"/>
  <c r="L51" i="1"/>
  <c r="M51" i="1" s="1"/>
  <c r="J51" i="1"/>
  <c r="E51" i="1"/>
  <c r="F51" i="1" s="1"/>
  <c r="G51" i="1" s="1"/>
  <c r="H51" i="1" s="1"/>
  <c r="I51" i="1" s="1"/>
  <c r="C51" i="1"/>
  <c r="D51" i="1" s="1" a="1"/>
  <c r="D51" i="1" s="1"/>
  <c r="B51" i="1"/>
  <c r="A51" i="1"/>
  <c r="AG50" i="1"/>
  <c r="AE50" i="1"/>
  <c r="AF50" i="1" s="1"/>
  <c r="AD50" i="1"/>
  <c r="AB50" i="1"/>
  <c r="Y50" i="1"/>
  <c r="X50" i="1"/>
  <c r="W50" i="1"/>
  <c r="AH50" i="1" s="1"/>
  <c r="V50" i="1"/>
  <c r="U50" i="1"/>
  <c r="T50" i="1"/>
  <c r="S50" i="1"/>
  <c r="Q50" i="1"/>
  <c r="R50" i="1" s="1"/>
  <c r="Z50" i="1" s="1"/>
  <c r="P50" i="1"/>
  <c r="O50" i="1"/>
  <c r="N50" i="1"/>
  <c r="L50" i="1"/>
  <c r="M50" i="1" s="1"/>
  <c r="J50" i="1"/>
  <c r="E50" i="1"/>
  <c r="F50" i="1" s="1"/>
  <c r="G50" i="1" s="1"/>
  <c r="H50" i="1" s="1"/>
  <c r="I50" i="1" s="1"/>
  <c r="C50" i="1"/>
  <c r="D50" i="1" s="1" a="1"/>
  <c r="D50" i="1" s="1"/>
  <c r="B50" i="1"/>
  <c r="A50" i="1"/>
  <c r="AG49" i="1"/>
  <c r="AE49" i="1"/>
  <c r="AF49" i="1" s="1"/>
  <c r="AD49" i="1"/>
  <c r="AB49" i="1"/>
  <c r="Y49" i="1"/>
  <c r="X49" i="1"/>
  <c r="W49" i="1"/>
  <c r="AH49" i="1" s="1"/>
  <c r="V49" i="1"/>
  <c r="U49" i="1"/>
  <c r="T49" i="1"/>
  <c r="S49" i="1"/>
  <c r="Q49" i="1"/>
  <c r="R49" i="1" s="1"/>
  <c r="Z49" i="1" s="1"/>
  <c r="P49" i="1"/>
  <c r="O49" i="1"/>
  <c r="N49" i="1"/>
  <c r="L49" i="1"/>
  <c r="M49" i="1" s="1"/>
  <c r="J49" i="1"/>
  <c r="E49" i="1"/>
  <c r="F49" i="1" s="1"/>
  <c r="G49" i="1" s="1"/>
  <c r="H49" i="1" s="1"/>
  <c r="I49" i="1" s="1"/>
  <c r="C49" i="1"/>
  <c r="D49" i="1" s="1" a="1"/>
  <c r="D49" i="1" s="1"/>
  <c r="B49" i="1"/>
  <c r="A49" i="1"/>
  <c r="AG48" i="1"/>
  <c r="AE48" i="1"/>
  <c r="AF48" i="1" s="1"/>
  <c r="AD48" i="1"/>
  <c r="AB48" i="1"/>
  <c r="Y48" i="1"/>
  <c r="X48" i="1"/>
  <c r="W48" i="1"/>
  <c r="AH48" i="1" s="1"/>
  <c r="V48" i="1"/>
  <c r="U48" i="1"/>
  <c r="T48" i="1"/>
  <c r="S48" i="1"/>
  <c r="Q48" i="1"/>
  <c r="R48" i="1" s="1"/>
  <c r="Z48" i="1" s="1"/>
  <c r="P48" i="1"/>
  <c r="O48" i="1"/>
  <c r="N48" i="1"/>
  <c r="L48" i="1"/>
  <c r="M48" i="1" s="1"/>
  <c r="J48" i="1"/>
  <c r="E48" i="1"/>
  <c r="F48" i="1" s="1"/>
  <c r="G48" i="1" s="1"/>
  <c r="H48" i="1" s="1"/>
  <c r="I48" i="1" s="1"/>
  <c r="C48" i="1"/>
  <c r="D48" i="1" s="1" a="1"/>
  <c r="D48" i="1" s="1"/>
  <c r="B48" i="1"/>
  <c r="A48" i="1"/>
  <c r="AG47" i="1"/>
  <c r="AE47" i="1"/>
  <c r="AF47" i="1" s="1"/>
  <c r="AD47" i="1"/>
  <c r="AB47" i="1"/>
  <c r="Y47" i="1"/>
  <c r="X47" i="1"/>
  <c r="W47" i="1"/>
  <c r="AH47" i="1" s="1"/>
  <c r="V47" i="1"/>
  <c r="U47" i="1"/>
  <c r="T47" i="1"/>
  <c r="S47" i="1"/>
  <c r="Q47" i="1"/>
  <c r="R47" i="1" s="1"/>
  <c r="Z47" i="1" s="1"/>
  <c r="P47" i="1"/>
  <c r="O47" i="1"/>
  <c r="N47" i="1"/>
  <c r="L47" i="1"/>
  <c r="M47" i="1" s="1"/>
  <c r="J47" i="1"/>
  <c r="E47" i="1"/>
  <c r="F47" i="1" s="1"/>
  <c r="G47" i="1" s="1"/>
  <c r="H47" i="1" s="1"/>
  <c r="I47" i="1" s="1"/>
  <c r="C47" i="1"/>
  <c r="D47" i="1" s="1" a="1"/>
  <c r="D47" i="1" s="1"/>
  <c r="B47" i="1"/>
  <c r="A47" i="1"/>
  <c r="AG46" i="1"/>
  <c r="AE46" i="1"/>
  <c r="AF46" i="1" s="1"/>
  <c r="AD46" i="1"/>
  <c r="AB46" i="1"/>
  <c r="Y46" i="1"/>
  <c r="X46" i="1"/>
  <c r="W46" i="1"/>
  <c r="AH46" i="1" s="1"/>
  <c r="V46" i="1"/>
  <c r="U46" i="1"/>
  <c r="T46" i="1"/>
  <c r="S46" i="1"/>
  <c r="Q46" i="1"/>
  <c r="R46" i="1" s="1"/>
  <c r="Z46" i="1" s="1"/>
  <c r="P46" i="1"/>
  <c r="O46" i="1"/>
  <c r="N46" i="1"/>
  <c r="L46" i="1"/>
  <c r="M46" i="1" s="1"/>
  <c r="J46" i="1"/>
  <c r="E46" i="1"/>
  <c r="F46" i="1" s="1"/>
  <c r="G46" i="1" s="1"/>
  <c r="H46" i="1" s="1"/>
  <c r="I46" i="1" s="1"/>
  <c r="C46" i="1"/>
  <c r="D46" i="1" s="1" a="1"/>
  <c r="D46" i="1" s="1"/>
  <c r="B46" i="1"/>
  <c r="A46" i="1"/>
  <c r="AG45" i="1"/>
  <c r="AE45" i="1"/>
  <c r="AF45" i="1" s="1"/>
  <c r="AD45" i="1"/>
  <c r="AB45" i="1"/>
  <c r="Y45" i="1"/>
  <c r="X45" i="1"/>
  <c r="W45" i="1"/>
  <c r="AH45" i="1" s="1"/>
  <c r="V45" i="1"/>
  <c r="U45" i="1"/>
  <c r="T45" i="1"/>
  <c r="S45" i="1"/>
  <c r="Q45" i="1"/>
  <c r="R45" i="1" s="1"/>
  <c r="Z45" i="1" s="1"/>
  <c r="P45" i="1"/>
  <c r="O45" i="1"/>
  <c r="N45" i="1"/>
  <c r="L45" i="1"/>
  <c r="M45" i="1" s="1"/>
  <c r="J45" i="1"/>
  <c r="E45" i="1"/>
  <c r="F45" i="1" s="1"/>
  <c r="G45" i="1" s="1"/>
  <c r="H45" i="1" s="1"/>
  <c r="I45" i="1" s="1"/>
  <c r="C45" i="1"/>
  <c r="D45" i="1" s="1" a="1"/>
  <c r="D45" i="1" s="1"/>
  <c r="B45" i="1"/>
  <c r="A45" i="1"/>
  <c r="AG44" i="1"/>
  <c r="AE44" i="1"/>
  <c r="AF44" i="1" s="1"/>
  <c r="AD44" i="1"/>
  <c r="AB44" i="1"/>
  <c r="Y44" i="1"/>
  <c r="X44" i="1"/>
  <c r="W44" i="1"/>
  <c r="AH44" i="1" s="1"/>
  <c r="V44" i="1"/>
  <c r="U44" i="1"/>
  <c r="T44" i="1"/>
  <c r="S44" i="1"/>
  <c r="Q44" i="1"/>
  <c r="R44" i="1" s="1"/>
  <c r="Z44" i="1" s="1"/>
  <c r="P44" i="1"/>
  <c r="O44" i="1"/>
  <c r="N44" i="1"/>
  <c r="L44" i="1"/>
  <c r="M44" i="1" s="1"/>
  <c r="J44" i="1"/>
  <c r="E44" i="1"/>
  <c r="F44" i="1" s="1"/>
  <c r="G44" i="1" s="1"/>
  <c r="H44" i="1" s="1"/>
  <c r="I44" i="1" s="1"/>
  <c r="C44" i="1"/>
  <c r="D44" i="1" s="1" a="1"/>
  <c r="D44" i="1" s="1"/>
  <c r="B44" i="1"/>
  <c r="A44" i="1"/>
  <c r="AG43" i="1"/>
  <c r="AE43" i="1"/>
  <c r="AF43" i="1" s="1"/>
  <c r="AD43" i="1"/>
  <c r="AB43" i="1"/>
  <c r="Y43" i="1"/>
  <c r="X43" i="1"/>
  <c r="W43" i="1"/>
  <c r="AH43" i="1" s="1"/>
  <c r="V43" i="1"/>
  <c r="U43" i="1"/>
  <c r="T43" i="1"/>
  <c r="S43" i="1"/>
  <c r="Q43" i="1"/>
  <c r="R43" i="1" s="1"/>
  <c r="Z43" i="1" s="1"/>
  <c r="P43" i="1"/>
  <c r="O43" i="1"/>
  <c r="N43" i="1"/>
  <c r="L43" i="1"/>
  <c r="M43" i="1" s="1"/>
  <c r="J43" i="1"/>
  <c r="E43" i="1"/>
  <c r="F43" i="1" s="1"/>
  <c r="G43" i="1" s="1"/>
  <c r="H43" i="1" s="1"/>
  <c r="I43" i="1" s="1"/>
  <c r="C43" i="1"/>
  <c r="D43" i="1" s="1" a="1"/>
  <c r="D43" i="1" s="1"/>
  <c r="B43" i="1"/>
  <c r="A43" i="1"/>
  <c r="AG42" i="1"/>
  <c r="AE42" i="1"/>
  <c r="AF42" i="1" s="1"/>
  <c r="AD42" i="1"/>
  <c r="AB42" i="1"/>
  <c r="Y42" i="1"/>
  <c r="X42" i="1"/>
  <c r="W42" i="1"/>
  <c r="AH42" i="1" s="1"/>
  <c r="V42" i="1"/>
  <c r="U42" i="1"/>
  <c r="T42" i="1"/>
  <c r="S42" i="1"/>
  <c r="Q42" i="1"/>
  <c r="R42" i="1" s="1"/>
  <c r="Z42" i="1" s="1"/>
  <c r="P42" i="1"/>
  <c r="O42" i="1"/>
  <c r="N42" i="1"/>
  <c r="L42" i="1"/>
  <c r="M42" i="1" s="1"/>
  <c r="J42" i="1"/>
  <c r="E42" i="1"/>
  <c r="F42" i="1" s="1"/>
  <c r="G42" i="1" s="1"/>
  <c r="H42" i="1" s="1"/>
  <c r="I42" i="1" s="1"/>
  <c r="C42" i="1"/>
  <c r="D42" i="1" s="1" a="1"/>
  <c r="D42" i="1" s="1"/>
  <c r="B42" i="1"/>
  <c r="A42" i="1"/>
  <c r="AG41" i="1"/>
  <c r="AE41" i="1"/>
  <c r="AF41" i="1" s="1"/>
  <c r="AD41" i="1"/>
  <c r="AB41" i="1"/>
  <c r="Y41" i="1"/>
  <c r="X41" i="1"/>
  <c r="W41" i="1"/>
  <c r="AH41" i="1" s="1"/>
  <c r="V41" i="1"/>
  <c r="U41" i="1"/>
  <c r="T41" i="1"/>
  <c r="S41" i="1"/>
  <c r="Q41" i="1"/>
  <c r="R41" i="1" s="1"/>
  <c r="Z41" i="1" s="1"/>
  <c r="P41" i="1"/>
  <c r="O41" i="1"/>
  <c r="N41" i="1"/>
  <c r="L41" i="1"/>
  <c r="M41" i="1" s="1"/>
  <c r="J41" i="1"/>
  <c r="E41" i="1"/>
  <c r="F41" i="1" s="1"/>
  <c r="G41" i="1" s="1"/>
  <c r="AA41" i="1" s="1"/>
  <c r="C41" i="1"/>
  <c r="D41" i="1" s="1" a="1"/>
  <c r="D41" i="1" s="1"/>
  <c r="B41" i="1"/>
  <c r="A41" i="1"/>
  <c r="AG40" i="1"/>
  <c r="AE40" i="1"/>
  <c r="AF40" i="1" s="1"/>
  <c r="AD40" i="1"/>
  <c r="AB40" i="1"/>
  <c r="Y40" i="1"/>
  <c r="X40" i="1"/>
  <c r="W40" i="1"/>
  <c r="AH40" i="1" s="1"/>
  <c r="V40" i="1"/>
  <c r="U40" i="1"/>
  <c r="T40" i="1"/>
  <c r="S40" i="1"/>
  <c r="Q40" i="1"/>
  <c r="R40" i="1" s="1"/>
  <c r="Z40" i="1" s="1"/>
  <c r="P40" i="1"/>
  <c r="O40" i="1"/>
  <c r="N40" i="1"/>
  <c r="L40" i="1"/>
  <c r="M40" i="1" s="1"/>
  <c r="J40" i="1"/>
  <c r="E40" i="1"/>
  <c r="F40" i="1" s="1"/>
  <c r="G40" i="1" s="1"/>
  <c r="H40" i="1" s="1"/>
  <c r="I40" i="1" s="1"/>
  <c r="C40" i="1"/>
  <c r="D40" i="1" s="1" a="1"/>
  <c r="D40" i="1" s="1"/>
  <c r="B40" i="1"/>
  <c r="A40" i="1"/>
  <c r="AG39" i="1"/>
  <c r="AE39" i="1"/>
  <c r="AF39" i="1" s="1"/>
  <c r="AD39" i="1"/>
  <c r="AB39" i="1"/>
  <c r="Y39" i="1"/>
  <c r="X39" i="1"/>
  <c r="W39" i="1"/>
  <c r="AH39" i="1" s="1"/>
  <c r="V39" i="1"/>
  <c r="U39" i="1"/>
  <c r="T39" i="1"/>
  <c r="S39" i="1"/>
  <c r="Q39" i="1"/>
  <c r="R39" i="1" s="1"/>
  <c r="Z39" i="1" s="1"/>
  <c r="P39" i="1"/>
  <c r="O39" i="1"/>
  <c r="N39" i="1"/>
  <c r="L39" i="1"/>
  <c r="M39" i="1" s="1"/>
  <c r="J39" i="1"/>
  <c r="E39" i="1"/>
  <c r="F39" i="1" s="1"/>
  <c r="G39" i="1" s="1"/>
  <c r="H39" i="1" s="1"/>
  <c r="I39" i="1" s="1"/>
  <c r="C39" i="1"/>
  <c r="D39" i="1" s="1" a="1"/>
  <c r="D39" i="1" s="1"/>
  <c r="B39" i="1"/>
  <c r="A39" i="1"/>
  <c r="AG38" i="1"/>
  <c r="AE38" i="1"/>
  <c r="AF38" i="1" s="1"/>
  <c r="AD38" i="1"/>
  <c r="AB38" i="1"/>
  <c r="Y38" i="1"/>
  <c r="X38" i="1"/>
  <c r="W38" i="1"/>
  <c r="AH38" i="1" s="1"/>
  <c r="V38" i="1"/>
  <c r="U38" i="1"/>
  <c r="T38" i="1"/>
  <c r="S38" i="1"/>
  <c r="Q38" i="1"/>
  <c r="R38" i="1" s="1"/>
  <c r="Z38" i="1" s="1"/>
  <c r="P38" i="1"/>
  <c r="O38" i="1"/>
  <c r="N38" i="1"/>
  <c r="L38" i="1"/>
  <c r="M38" i="1" s="1"/>
  <c r="J38" i="1"/>
  <c r="E38" i="1"/>
  <c r="F38" i="1" s="1"/>
  <c r="G38" i="1" s="1"/>
  <c r="H38" i="1" s="1"/>
  <c r="I38" i="1" s="1"/>
  <c r="C38" i="1"/>
  <c r="D38" i="1" s="1" a="1"/>
  <c r="D38" i="1" s="1"/>
  <c r="B38" i="1"/>
  <c r="A38" i="1"/>
  <c r="AG37" i="1"/>
  <c r="AE37" i="1"/>
  <c r="AF37" i="1" s="1"/>
  <c r="AD37" i="1"/>
  <c r="AB37" i="1"/>
  <c r="Y37" i="1"/>
  <c r="X37" i="1"/>
  <c r="W37" i="1"/>
  <c r="AH37" i="1" s="1"/>
  <c r="V37" i="1"/>
  <c r="U37" i="1"/>
  <c r="T37" i="1"/>
  <c r="S37" i="1"/>
  <c r="Q37" i="1"/>
  <c r="R37" i="1" s="1"/>
  <c r="Z37" i="1" s="1"/>
  <c r="P37" i="1"/>
  <c r="O37" i="1"/>
  <c r="N37" i="1"/>
  <c r="L37" i="1"/>
  <c r="M37" i="1" s="1"/>
  <c r="J37" i="1"/>
  <c r="E37" i="1"/>
  <c r="F37" i="1" s="1"/>
  <c r="G37" i="1" s="1"/>
  <c r="H37" i="1" s="1"/>
  <c r="I37" i="1" s="1"/>
  <c r="C37" i="1"/>
  <c r="D37" i="1" s="1" a="1"/>
  <c r="D37" i="1" s="1"/>
  <c r="B37" i="1"/>
  <c r="A37" i="1"/>
  <c r="AG36" i="1"/>
  <c r="AE36" i="1"/>
  <c r="AF36" i="1" s="1"/>
  <c r="AD36" i="1"/>
  <c r="AB36" i="1"/>
  <c r="Y36" i="1"/>
  <c r="X36" i="1"/>
  <c r="W36" i="1"/>
  <c r="AH36" i="1" s="1"/>
  <c r="V36" i="1"/>
  <c r="U36" i="1"/>
  <c r="T36" i="1"/>
  <c r="S36" i="1"/>
  <c r="Q36" i="1"/>
  <c r="R36" i="1" s="1"/>
  <c r="Z36" i="1" s="1"/>
  <c r="P36" i="1"/>
  <c r="O36" i="1"/>
  <c r="N36" i="1"/>
  <c r="L36" i="1"/>
  <c r="M36" i="1" s="1"/>
  <c r="J36" i="1"/>
  <c r="E36" i="1"/>
  <c r="F36" i="1" s="1"/>
  <c r="G36" i="1" s="1"/>
  <c r="H36" i="1" s="1"/>
  <c r="I36" i="1" s="1"/>
  <c r="C36" i="1"/>
  <c r="D36" i="1" s="1" a="1"/>
  <c r="D36" i="1" s="1"/>
  <c r="B36" i="1"/>
  <c r="A36" i="1"/>
  <c r="AG35" i="1"/>
  <c r="AE35" i="1"/>
  <c r="AF35" i="1" s="1"/>
  <c r="AD35" i="1"/>
  <c r="AB35" i="1"/>
  <c r="Y35" i="1"/>
  <c r="X35" i="1"/>
  <c r="W35" i="1"/>
  <c r="AH35" i="1" s="1"/>
  <c r="V35" i="1"/>
  <c r="U35" i="1"/>
  <c r="T35" i="1"/>
  <c r="S35" i="1"/>
  <c r="Q35" i="1"/>
  <c r="R35" i="1" s="1"/>
  <c r="Z35" i="1" s="1"/>
  <c r="P35" i="1"/>
  <c r="O35" i="1"/>
  <c r="N35" i="1"/>
  <c r="L35" i="1"/>
  <c r="M35" i="1" s="1"/>
  <c r="J35" i="1"/>
  <c r="E35" i="1"/>
  <c r="F35" i="1" s="1"/>
  <c r="G35" i="1" s="1"/>
  <c r="H35" i="1" s="1"/>
  <c r="I35" i="1" s="1"/>
  <c r="C35" i="1"/>
  <c r="D35" i="1" s="1" a="1"/>
  <c r="D35" i="1" s="1"/>
  <c r="B35" i="1"/>
  <c r="A35" i="1"/>
  <c r="AG34" i="1"/>
  <c r="AE34" i="1"/>
  <c r="AF34" i="1" s="1"/>
  <c r="AD34" i="1"/>
  <c r="AB34" i="1"/>
  <c r="Y34" i="1"/>
  <c r="X34" i="1"/>
  <c r="W34" i="1"/>
  <c r="AH34" i="1" s="1"/>
  <c r="V34" i="1"/>
  <c r="U34" i="1"/>
  <c r="T34" i="1"/>
  <c r="S34" i="1"/>
  <c r="Q34" i="1"/>
  <c r="R34" i="1" s="1"/>
  <c r="Z34" i="1" s="1"/>
  <c r="P34" i="1"/>
  <c r="O34" i="1"/>
  <c r="N34" i="1"/>
  <c r="L34" i="1"/>
  <c r="M34" i="1" s="1"/>
  <c r="J34" i="1"/>
  <c r="E34" i="1"/>
  <c r="F34" i="1" s="1"/>
  <c r="G34" i="1" s="1"/>
  <c r="H34" i="1" s="1"/>
  <c r="I34" i="1" s="1"/>
  <c r="C34" i="1"/>
  <c r="D34" i="1" s="1" a="1"/>
  <c r="D34" i="1" s="1"/>
  <c r="B34" i="1"/>
  <c r="A34" i="1"/>
  <c r="AG33" i="1"/>
  <c r="AE33" i="1"/>
  <c r="AF33" i="1" s="1"/>
  <c r="AD33" i="1"/>
  <c r="AB33" i="1"/>
  <c r="Y33" i="1"/>
  <c r="X33" i="1"/>
  <c r="W33" i="1"/>
  <c r="AH33" i="1" s="1"/>
  <c r="V33" i="1"/>
  <c r="U33" i="1"/>
  <c r="T33" i="1"/>
  <c r="S33" i="1"/>
  <c r="Q33" i="1"/>
  <c r="R33" i="1" s="1"/>
  <c r="Z33" i="1" s="1"/>
  <c r="P33" i="1"/>
  <c r="O33" i="1"/>
  <c r="N33" i="1"/>
  <c r="L33" i="1"/>
  <c r="M33" i="1" s="1"/>
  <c r="J33" i="1"/>
  <c r="E33" i="1"/>
  <c r="F33" i="1" s="1"/>
  <c r="G33" i="1" s="1"/>
  <c r="H33" i="1" s="1"/>
  <c r="I33" i="1" s="1"/>
  <c r="C33" i="1"/>
  <c r="D33" i="1" s="1" a="1"/>
  <c r="D33" i="1" s="1"/>
  <c r="B33" i="1"/>
  <c r="A33" i="1"/>
  <c r="AG32" i="1"/>
  <c r="AE32" i="1"/>
  <c r="AF32" i="1" s="1"/>
  <c r="AD32" i="1"/>
  <c r="AB32" i="1"/>
  <c r="Y32" i="1"/>
  <c r="X32" i="1"/>
  <c r="W32" i="1"/>
  <c r="AH32" i="1" s="1"/>
  <c r="V32" i="1"/>
  <c r="U32" i="1"/>
  <c r="T32" i="1"/>
  <c r="S32" i="1"/>
  <c r="Q32" i="1"/>
  <c r="R32" i="1" s="1"/>
  <c r="Z32" i="1" s="1"/>
  <c r="P32" i="1"/>
  <c r="O32" i="1"/>
  <c r="N32" i="1"/>
  <c r="L32" i="1"/>
  <c r="M32" i="1" s="1"/>
  <c r="J32" i="1"/>
  <c r="E32" i="1"/>
  <c r="F32" i="1" s="1"/>
  <c r="G32" i="1" s="1"/>
  <c r="H32" i="1" s="1"/>
  <c r="I32" i="1" s="1"/>
  <c r="C32" i="1"/>
  <c r="D32" i="1" s="1" a="1"/>
  <c r="D32" i="1" s="1"/>
  <c r="B32" i="1"/>
  <c r="A32" i="1"/>
  <c r="AG31" i="1"/>
  <c r="AE31" i="1"/>
  <c r="AF31" i="1" s="1"/>
  <c r="AD31" i="1"/>
  <c r="AB31" i="1"/>
  <c r="Y31" i="1"/>
  <c r="X31" i="1"/>
  <c r="W31" i="1"/>
  <c r="AH31" i="1" s="1"/>
  <c r="V31" i="1"/>
  <c r="U31" i="1"/>
  <c r="T31" i="1"/>
  <c r="S31" i="1"/>
  <c r="Q31" i="1"/>
  <c r="R31" i="1" s="1"/>
  <c r="Z31" i="1" s="1"/>
  <c r="P31" i="1"/>
  <c r="O31" i="1"/>
  <c r="N31" i="1"/>
  <c r="L31" i="1"/>
  <c r="M31" i="1" s="1"/>
  <c r="J31" i="1"/>
  <c r="E31" i="1"/>
  <c r="F31" i="1" s="1"/>
  <c r="G31" i="1" s="1"/>
  <c r="H31" i="1" s="1"/>
  <c r="I31" i="1" s="1"/>
  <c r="C31" i="1"/>
  <c r="D31" i="1" s="1" a="1"/>
  <c r="D31" i="1" s="1"/>
  <c r="B31" i="1"/>
  <c r="A31" i="1"/>
  <c r="AG30" i="1"/>
  <c r="AE30" i="1"/>
  <c r="AF30" i="1" s="1"/>
  <c r="AD30" i="1"/>
  <c r="AB30" i="1"/>
  <c r="Y30" i="1"/>
  <c r="X30" i="1"/>
  <c r="W30" i="1"/>
  <c r="AH30" i="1" s="1"/>
  <c r="V30" i="1"/>
  <c r="U30" i="1"/>
  <c r="T30" i="1"/>
  <c r="S30" i="1"/>
  <c r="Q30" i="1"/>
  <c r="R30" i="1" s="1"/>
  <c r="Z30" i="1" s="1"/>
  <c r="P30" i="1"/>
  <c r="O30" i="1"/>
  <c r="N30" i="1"/>
  <c r="L30" i="1"/>
  <c r="M30" i="1" s="1"/>
  <c r="J30" i="1"/>
  <c r="E30" i="1"/>
  <c r="F30" i="1" s="1"/>
  <c r="G30" i="1" s="1"/>
  <c r="H30" i="1" s="1"/>
  <c r="I30" i="1" s="1"/>
  <c r="C30" i="1"/>
  <c r="D30" i="1" s="1" a="1"/>
  <c r="D30" i="1" s="1"/>
  <c r="B30" i="1"/>
  <c r="A30" i="1"/>
  <c r="AG29" i="1"/>
  <c r="AE29" i="1"/>
  <c r="AF29" i="1" s="1"/>
  <c r="AD29" i="1"/>
  <c r="AB29" i="1"/>
  <c r="Y29" i="1"/>
  <c r="X29" i="1"/>
  <c r="W29" i="1"/>
  <c r="AH29" i="1" s="1"/>
  <c r="V29" i="1"/>
  <c r="U29" i="1"/>
  <c r="T29" i="1"/>
  <c r="S29" i="1"/>
  <c r="Q29" i="1"/>
  <c r="R29" i="1" s="1"/>
  <c r="Z29" i="1" s="1"/>
  <c r="P29" i="1"/>
  <c r="O29" i="1"/>
  <c r="N29" i="1"/>
  <c r="L29" i="1"/>
  <c r="M29" i="1" s="1"/>
  <c r="J29" i="1"/>
  <c r="E29" i="1"/>
  <c r="F29" i="1" s="1"/>
  <c r="G29" i="1" s="1"/>
  <c r="H29" i="1" s="1"/>
  <c r="I29" i="1" s="1"/>
  <c r="C29" i="1"/>
  <c r="D29" i="1" s="1" a="1"/>
  <c r="D29" i="1" s="1"/>
  <c r="B29" i="1"/>
  <c r="A29" i="1"/>
  <c r="AG28" i="1"/>
  <c r="AE28" i="1"/>
  <c r="AF28" i="1" s="1"/>
  <c r="AD28" i="1"/>
  <c r="AB28" i="1"/>
  <c r="Y28" i="1"/>
  <c r="X28" i="1"/>
  <c r="W28" i="1"/>
  <c r="AH28" i="1" s="1"/>
  <c r="V28" i="1"/>
  <c r="U28" i="1"/>
  <c r="T28" i="1"/>
  <c r="S28" i="1"/>
  <c r="Q28" i="1"/>
  <c r="R28" i="1" s="1"/>
  <c r="Z28" i="1" s="1"/>
  <c r="P28" i="1"/>
  <c r="O28" i="1"/>
  <c r="N28" i="1"/>
  <c r="L28" i="1"/>
  <c r="M28" i="1" s="1"/>
  <c r="J28" i="1"/>
  <c r="E28" i="1"/>
  <c r="F28" i="1" s="1"/>
  <c r="G28" i="1" s="1"/>
  <c r="H28" i="1" s="1"/>
  <c r="I28" i="1" s="1"/>
  <c r="C28" i="1"/>
  <c r="D28" i="1" s="1" a="1"/>
  <c r="D28" i="1" s="1"/>
  <c r="B28" i="1"/>
  <c r="A28" i="1"/>
  <c r="AG27" i="1"/>
  <c r="AE27" i="1"/>
  <c r="AF27" i="1" s="1"/>
  <c r="AD27" i="1"/>
  <c r="AB27" i="1"/>
  <c r="Y27" i="1"/>
  <c r="X27" i="1"/>
  <c r="W27" i="1"/>
  <c r="AH27" i="1" s="1"/>
  <c r="V27" i="1"/>
  <c r="U27" i="1"/>
  <c r="T27" i="1"/>
  <c r="S27" i="1"/>
  <c r="Q27" i="1"/>
  <c r="R27" i="1" s="1"/>
  <c r="Z27" i="1" s="1"/>
  <c r="P27" i="1"/>
  <c r="O27" i="1"/>
  <c r="N27" i="1"/>
  <c r="L27" i="1"/>
  <c r="M27" i="1" s="1"/>
  <c r="J27" i="1"/>
  <c r="E27" i="1"/>
  <c r="F27" i="1" s="1"/>
  <c r="G27" i="1" s="1"/>
  <c r="H27" i="1" s="1"/>
  <c r="I27" i="1" s="1"/>
  <c r="C27" i="1"/>
  <c r="D27" i="1" s="1" a="1"/>
  <c r="D27" i="1" s="1"/>
  <c r="B27" i="1"/>
  <c r="A27" i="1"/>
  <c r="AG26" i="1"/>
  <c r="AE26" i="1"/>
  <c r="AF26" i="1" s="1"/>
  <c r="AD26" i="1"/>
  <c r="AB26" i="1"/>
  <c r="Y26" i="1"/>
  <c r="X26" i="1"/>
  <c r="W26" i="1"/>
  <c r="AH26" i="1" s="1"/>
  <c r="V26" i="1"/>
  <c r="U26" i="1"/>
  <c r="T26" i="1"/>
  <c r="S26" i="1"/>
  <c r="Q26" i="1"/>
  <c r="R26" i="1" s="1"/>
  <c r="Z26" i="1" s="1"/>
  <c r="P26" i="1"/>
  <c r="O26" i="1"/>
  <c r="N26" i="1"/>
  <c r="L26" i="1"/>
  <c r="M26" i="1" s="1"/>
  <c r="J26" i="1"/>
  <c r="E26" i="1"/>
  <c r="F26" i="1" s="1"/>
  <c r="G26" i="1" s="1"/>
  <c r="H26" i="1" s="1"/>
  <c r="I26" i="1" s="1"/>
  <c r="C26" i="1"/>
  <c r="D26" i="1" s="1" a="1"/>
  <c r="D26" i="1" s="1"/>
  <c r="B26" i="1"/>
  <c r="A26" i="1"/>
  <c r="AG25" i="1"/>
  <c r="AE25" i="1"/>
  <c r="AF25" i="1" s="1"/>
  <c r="AD25" i="1"/>
  <c r="AB25" i="1"/>
  <c r="Y25" i="1"/>
  <c r="X25" i="1"/>
  <c r="W25" i="1"/>
  <c r="AH25" i="1" s="1"/>
  <c r="V25" i="1"/>
  <c r="U25" i="1"/>
  <c r="T25" i="1"/>
  <c r="S25" i="1"/>
  <c r="Q25" i="1"/>
  <c r="R25" i="1" s="1"/>
  <c r="Z25" i="1" s="1"/>
  <c r="P25" i="1"/>
  <c r="O25" i="1"/>
  <c r="N25" i="1"/>
  <c r="L25" i="1"/>
  <c r="M25" i="1" s="1"/>
  <c r="J25" i="1"/>
  <c r="E25" i="1"/>
  <c r="F25" i="1" s="1"/>
  <c r="G25" i="1" s="1"/>
  <c r="H25" i="1" s="1"/>
  <c r="I25" i="1" s="1"/>
  <c r="C25" i="1"/>
  <c r="D25" i="1" s="1" a="1"/>
  <c r="D25" i="1" s="1"/>
  <c r="B25" i="1"/>
  <c r="A25" i="1"/>
  <c r="AG24" i="1"/>
  <c r="AE24" i="1"/>
  <c r="AF24" i="1" s="1"/>
  <c r="AD24" i="1"/>
  <c r="AB24" i="1"/>
  <c r="Y24" i="1"/>
  <c r="X24" i="1"/>
  <c r="W24" i="1"/>
  <c r="AH24" i="1" s="1"/>
  <c r="V24" i="1"/>
  <c r="U24" i="1"/>
  <c r="T24" i="1"/>
  <c r="S24" i="1"/>
  <c r="Q24" i="1"/>
  <c r="R24" i="1" s="1"/>
  <c r="Z24" i="1" s="1"/>
  <c r="P24" i="1"/>
  <c r="O24" i="1"/>
  <c r="N24" i="1"/>
  <c r="L24" i="1"/>
  <c r="M24" i="1" s="1"/>
  <c r="J24" i="1"/>
  <c r="E24" i="1"/>
  <c r="F24" i="1" s="1"/>
  <c r="G24" i="1" s="1"/>
  <c r="H24" i="1" s="1"/>
  <c r="I24" i="1" s="1"/>
  <c r="C24" i="1"/>
  <c r="D24" i="1" s="1" a="1"/>
  <c r="D24" i="1" s="1"/>
  <c r="B24" i="1"/>
  <c r="A24" i="1"/>
  <c r="AG23" i="1"/>
  <c r="AE23" i="1"/>
  <c r="AF23" i="1" s="1"/>
  <c r="AD23" i="1"/>
  <c r="AB23" i="1"/>
  <c r="Y23" i="1"/>
  <c r="X23" i="1"/>
  <c r="W23" i="1"/>
  <c r="AH23" i="1" s="1"/>
  <c r="V23" i="1"/>
  <c r="U23" i="1"/>
  <c r="T23" i="1"/>
  <c r="S23" i="1"/>
  <c r="Q23" i="1"/>
  <c r="R23" i="1" s="1"/>
  <c r="Z23" i="1" s="1"/>
  <c r="P23" i="1"/>
  <c r="O23" i="1"/>
  <c r="N23" i="1"/>
  <c r="L23" i="1"/>
  <c r="M23" i="1" s="1"/>
  <c r="J23" i="1"/>
  <c r="E23" i="1"/>
  <c r="F23" i="1" s="1"/>
  <c r="G23" i="1" s="1"/>
  <c r="H23" i="1" s="1"/>
  <c r="I23" i="1" s="1"/>
  <c r="C23" i="1"/>
  <c r="D23" i="1" s="1" a="1"/>
  <c r="D23" i="1" s="1"/>
  <c r="B23" i="1"/>
  <c r="A23" i="1"/>
  <c r="AG22" i="1"/>
  <c r="AE22" i="1"/>
  <c r="AF22" i="1" s="1"/>
  <c r="AD22" i="1"/>
  <c r="AB22" i="1"/>
  <c r="Y22" i="1"/>
  <c r="X22" i="1"/>
  <c r="W22" i="1"/>
  <c r="AH22" i="1" s="1"/>
  <c r="V22" i="1"/>
  <c r="U22" i="1"/>
  <c r="T22" i="1"/>
  <c r="S22" i="1"/>
  <c r="Q22" i="1"/>
  <c r="R22" i="1" s="1"/>
  <c r="Z22" i="1" s="1"/>
  <c r="P22" i="1"/>
  <c r="O22" i="1"/>
  <c r="N22" i="1"/>
  <c r="L22" i="1"/>
  <c r="M22" i="1" s="1"/>
  <c r="J22" i="1"/>
  <c r="E22" i="1"/>
  <c r="F22" i="1" s="1"/>
  <c r="G22" i="1" s="1"/>
  <c r="H22" i="1" s="1"/>
  <c r="I22" i="1" s="1"/>
  <c r="C22" i="1"/>
  <c r="D22" i="1" s="1" a="1"/>
  <c r="D22" i="1" s="1"/>
  <c r="B22" i="1"/>
  <c r="A22" i="1"/>
  <c r="AG21" i="1"/>
  <c r="AE21" i="1"/>
  <c r="AF21" i="1" s="1"/>
  <c r="AD21" i="1"/>
  <c r="AB21" i="1"/>
  <c r="Y21" i="1"/>
  <c r="X21" i="1"/>
  <c r="W21" i="1"/>
  <c r="AH21" i="1" s="1"/>
  <c r="V21" i="1"/>
  <c r="U21" i="1"/>
  <c r="T21" i="1"/>
  <c r="S21" i="1"/>
  <c r="Q21" i="1"/>
  <c r="R21" i="1" s="1"/>
  <c r="Z21" i="1" s="1"/>
  <c r="P21" i="1"/>
  <c r="O21" i="1"/>
  <c r="N21" i="1"/>
  <c r="L21" i="1"/>
  <c r="M21" i="1" s="1"/>
  <c r="J21" i="1"/>
  <c r="E21" i="1"/>
  <c r="F21" i="1" s="1"/>
  <c r="G21" i="1" s="1"/>
  <c r="H21" i="1" s="1"/>
  <c r="I21" i="1" s="1"/>
  <c r="C21" i="1"/>
  <c r="D21" i="1" s="1" a="1"/>
  <c r="D21" i="1" s="1"/>
  <c r="B21" i="1"/>
  <c r="A21" i="1"/>
  <c r="AG20" i="1"/>
  <c r="AE20" i="1"/>
  <c r="AF20" i="1" s="1"/>
  <c r="AD20" i="1"/>
  <c r="AB20" i="1"/>
  <c r="Y20" i="1"/>
  <c r="X20" i="1"/>
  <c r="W20" i="1"/>
  <c r="AH20" i="1" s="1"/>
  <c r="V20" i="1"/>
  <c r="U20" i="1"/>
  <c r="T20" i="1"/>
  <c r="S20" i="1"/>
  <c r="Q20" i="1"/>
  <c r="R20" i="1" s="1"/>
  <c r="Z20" i="1" s="1"/>
  <c r="P20" i="1"/>
  <c r="O20" i="1"/>
  <c r="N20" i="1"/>
  <c r="L20" i="1"/>
  <c r="M20" i="1" s="1"/>
  <c r="J20" i="1"/>
  <c r="E20" i="1"/>
  <c r="F20" i="1" s="1"/>
  <c r="G20" i="1" s="1"/>
  <c r="H20" i="1" s="1"/>
  <c r="I20" i="1" s="1"/>
  <c r="C20" i="1"/>
  <c r="D20" i="1" s="1" a="1"/>
  <c r="D20" i="1" s="1"/>
  <c r="B20" i="1"/>
  <c r="A20" i="1"/>
  <c r="AG19" i="1"/>
  <c r="AE19" i="1"/>
  <c r="AF19" i="1" s="1"/>
  <c r="AD19" i="1"/>
  <c r="AB19" i="1"/>
  <c r="Y19" i="1"/>
  <c r="X19" i="1"/>
  <c r="W19" i="1"/>
  <c r="AH19" i="1" s="1"/>
  <c r="V19" i="1"/>
  <c r="U19" i="1"/>
  <c r="T19" i="1"/>
  <c r="S19" i="1"/>
  <c r="Q19" i="1"/>
  <c r="R19" i="1" s="1"/>
  <c r="Z19" i="1" s="1"/>
  <c r="P19" i="1"/>
  <c r="O19" i="1"/>
  <c r="N19" i="1"/>
  <c r="L19" i="1"/>
  <c r="M19" i="1" s="1"/>
  <c r="J19" i="1"/>
  <c r="E19" i="1"/>
  <c r="F19" i="1" s="1"/>
  <c r="G19" i="1" s="1"/>
  <c r="H19" i="1" s="1"/>
  <c r="I19" i="1" s="1"/>
  <c r="C19" i="1"/>
  <c r="D19" i="1" s="1" a="1"/>
  <c r="D19" i="1" s="1"/>
  <c r="B19" i="1"/>
  <c r="A19" i="1"/>
  <c r="AG18" i="1"/>
  <c r="AE18" i="1"/>
  <c r="AF18" i="1" s="1"/>
  <c r="AD18" i="1"/>
  <c r="AB18" i="1"/>
  <c r="Y18" i="1"/>
  <c r="X18" i="1"/>
  <c r="W18" i="1"/>
  <c r="AH18" i="1" s="1"/>
  <c r="V18" i="1"/>
  <c r="U18" i="1"/>
  <c r="T18" i="1"/>
  <c r="S18" i="1"/>
  <c r="Q18" i="1"/>
  <c r="R18" i="1" s="1"/>
  <c r="Z18" i="1" s="1"/>
  <c r="P18" i="1"/>
  <c r="O18" i="1"/>
  <c r="N18" i="1"/>
  <c r="L18" i="1"/>
  <c r="M18" i="1" s="1"/>
  <c r="J18" i="1"/>
  <c r="E18" i="1"/>
  <c r="F18" i="1" s="1"/>
  <c r="G18" i="1" s="1"/>
  <c r="H18" i="1" s="1"/>
  <c r="I18" i="1" s="1"/>
  <c r="C18" i="1"/>
  <c r="D18" i="1" s="1" a="1"/>
  <c r="D18" i="1" s="1"/>
  <c r="B18" i="1"/>
  <c r="A18" i="1"/>
  <c r="AG17" i="1"/>
  <c r="AE17" i="1"/>
  <c r="AF17" i="1" s="1"/>
  <c r="AD17" i="1"/>
  <c r="AB17" i="1"/>
  <c r="Y17" i="1"/>
  <c r="X17" i="1"/>
  <c r="W17" i="1"/>
  <c r="AH17" i="1" s="1"/>
  <c r="V17" i="1"/>
  <c r="U17" i="1"/>
  <c r="T17" i="1"/>
  <c r="S17" i="1"/>
  <c r="Q17" i="1"/>
  <c r="R17" i="1" s="1"/>
  <c r="Z17" i="1" s="1"/>
  <c r="P17" i="1"/>
  <c r="O17" i="1"/>
  <c r="N17" i="1"/>
  <c r="L17" i="1"/>
  <c r="M17" i="1" s="1"/>
  <c r="J17" i="1"/>
  <c r="E17" i="1"/>
  <c r="F17" i="1" s="1"/>
  <c r="G17" i="1" s="1"/>
  <c r="H17" i="1" s="1"/>
  <c r="I17" i="1" s="1"/>
  <c r="C17" i="1"/>
  <c r="D17" i="1" s="1" a="1"/>
  <c r="D17" i="1" s="1"/>
  <c r="B17" i="1"/>
  <c r="A17" i="1"/>
  <c r="AG16" i="1"/>
  <c r="AE16" i="1"/>
  <c r="AF16" i="1" s="1"/>
  <c r="AD16" i="1"/>
  <c r="AB16" i="1"/>
  <c r="Y16" i="1"/>
  <c r="X16" i="1"/>
  <c r="W16" i="1"/>
  <c r="AH16" i="1" s="1"/>
  <c r="V16" i="1"/>
  <c r="U16" i="1"/>
  <c r="T16" i="1"/>
  <c r="S16" i="1"/>
  <c r="Q16" i="1"/>
  <c r="R16" i="1" s="1"/>
  <c r="Z16" i="1" s="1"/>
  <c r="P16" i="1"/>
  <c r="O16" i="1"/>
  <c r="N16" i="1"/>
  <c r="L16" i="1"/>
  <c r="M16" i="1" s="1"/>
  <c r="J16" i="1"/>
  <c r="E16" i="1"/>
  <c r="F16" i="1" s="1"/>
  <c r="G16" i="1" s="1"/>
  <c r="H16" i="1" s="1"/>
  <c r="I16" i="1" s="1"/>
  <c r="C16" i="1"/>
  <c r="D16" i="1" s="1" a="1"/>
  <c r="D16" i="1" s="1"/>
  <c r="B16" i="1"/>
  <c r="A16" i="1"/>
  <c r="AG15" i="1"/>
  <c r="AE15" i="1"/>
  <c r="AF15" i="1" s="1"/>
  <c r="AD15" i="1"/>
  <c r="AB15" i="1"/>
  <c r="Y15" i="1"/>
  <c r="X15" i="1"/>
  <c r="W15" i="1"/>
  <c r="AH15" i="1" s="1"/>
  <c r="V15" i="1"/>
  <c r="U15" i="1"/>
  <c r="T15" i="1"/>
  <c r="S15" i="1"/>
  <c r="Q15" i="1"/>
  <c r="R15" i="1" s="1"/>
  <c r="Z15" i="1" s="1"/>
  <c r="P15" i="1"/>
  <c r="O15" i="1"/>
  <c r="N15" i="1"/>
  <c r="L15" i="1"/>
  <c r="M15" i="1" s="1"/>
  <c r="J15" i="1"/>
  <c r="E15" i="1"/>
  <c r="F15" i="1" s="1"/>
  <c r="G15" i="1" s="1"/>
  <c r="H15" i="1" s="1"/>
  <c r="I15" i="1" s="1"/>
  <c r="C15" i="1"/>
  <c r="D15" i="1" s="1" a="1"/>
  <c r="D15" i="1" s="1"/>
  <c r="B15" i="1"/>
  <c r="A15" i="1"/>
  <c r="AG14" i="1"/>
  <c r="AE14" i="1"/>
  <c r="AF14" i="1" s="1"/>
  <c r="AD14" i="1"/>
  <c r="AB14" i="1"/>
  <c r="Y14" i="1"/>
  <c r="X14" i="1"/>
  <c r="W14" i="1"/>
  <c r="AH14" i="1" s="1"/>
  <c r="V14" i="1"/>
  <c r="U14" i="1"/>
  <c r="T14" i="1"/>
  <c r="S14" i="1"/>
  <c r="Q14" i="1"/>
  <c r="R14" i="1" s="1"/>
  <c r="Z14" i="1" s="1"/>
  <c r="P14" i="1"/>
  <c r="O14" i="1"/>
  <c r="N14" i="1"/>
  <c r="L14" i="1"/>
  <c r="M14" i="1" s="1"/>
  <c r="J14" i="1"/>
  <c r="E14" i="1"/>
  <c r="F14" i="1" s="1"/>
  <c r="G14" i="1" s="1"/>
  <c r="H14" i="1" s="1"/>
  <c r="I14" i="1" s="1"/>
  <c r="C14" i="1"/>
  <c r="D14" i="1" s="1" a="1"/>
  <c r="D14" i="1" s="1"/>
  <c r="B14" i="1"/>
  <c r="A14" i="1"/>
  <c r="AG13" i="1"/>
  <c r="AE13" i="1"/>
  <c r="AF13" i="1" s="1"/>
  <c r="AD13" i="1"/>
  <c r="AB13" i="1"/>
  <c r="Y13" i="1"/>
  <c r="X13" i="1"/>
  <c r="W13" i="1"/>
  <c r="AH13" i="1" s="1"/>
  <c r="V13" i="1"/>
  <c r="U13" i="1"/>
  <c r="T13" i="1"/>
  <c r="S13" i="1"/>
  <c r="Q13" i="1"/>
  <c r="R13" i="1" s="1"/>
  <c r="Z13" i="1" s="1"/>
  <c r="P13" i="1"/>
  <c r="O13" i="1"/>
  <c r="N13" i="1"/>
  <c r="L13" i="1"/>
  <c r="M13" i="1" s="1"/>
  <c r="J13" i="1"/>
  <c r="E13" i="1"/>
  <c r="F13" i="1" s="1"/>
  <c r="G13" i="1" s="1"/>
  <c r="H13" i="1" s="1"/>
  <c r="I13" i="1" s="1"/>
  <c r="C13" i="1"/>
  <c r="D13" i="1" s="1" a="1"/>
  <c r="D13" i="1" s="1"/>
  <c r="B13" i="1"/>
  <c r="A13" i="1"/>
  <c r="AG12" i="1"/>
  <c r="AE12" i="1"/>
  <c r="AF12" i="1" s="1"/>
  <c r="AD12" i="1"/>
  <c r="AB12" i="1"/>
  <c r="Y12" i="1"/>
  <c r="X12" i="1"/>
  <c r="W12" i="1"/>
  <c r="AH12" i="1" s="1"/>
  <c r="V12" i="1"/>
  <c r="U12" i="1"/>
  <c r="T12" i="1"/>
  <c r="S12" i="1"/>
  <c r="Q12" i="1"/>
  <c r="R12" i="1" s="1"/>
  <c r="Z12" i="1" s="1"/>
  <c r="P12" i="1"/>
  <c r="O12" i="1"/>
  <c r="N12" i="1"/>
  <c r="L12" i="1"/>
  <c r="M12" i="1" s="1"/>
  <c r="J12" i="1"/>
  <c r="E12" i="1"/>
  <c r="F12" i="1" s="1"/>
  <c r="G12" i="1" s="1"/>
  <c r="H12" i="1" s="1"/>
  <c r="I12" i="1" s="1"/>
  <c r="C12" i="1"/>
  <c r="D12" i="1" s="1" a="1"/>
  <c r="D12" i="1" s="1"/>
  <c r="B12" i="1"/>
  <c r="A12" i="1"/>
  <c r="AG11" i="1"/>
  <c r="AE11" i="1"/>
  <c r="AF11" i="1" s="1"/>
  <c r="AD11" i="1"/>
  <c r="AB11" i="1"/>
  <c r="Y11" i="1"/>
  <c r="X11" i="1"/>
  <c r="W11" i="1"/>
  <c r="AH11" i="1" s="1"/>
  <c r="V11" i="1"/>
  <c r="U11" i="1"/>
  <c r="T11" i="1"/>
  <c r="S11" i="1"/>
  <c r="Q11" i="1"/>
  <c r="R11" i="1" s="1"/>
  <c r="Z11" i="1" s="1"/>
  <c r="P11" i="1"/>
  <c r="O11" i="1"/>
  <c r="N11" i="1"/>
  <c r="L11" i="1"/>
  <c r="M11" i="1" s="1"/>
  <c r="J11" i="1"/>
  <c r="E11" i="1"/>
  <c r="F11" i="1" s="1"/>
  <c r="G11" i="1" s="1"/>
  <c r="H11" i="1" s="1"/>
  <c r="I11" i="1" s="1"/>
  <c r="C11" i="1"/>
  <c r="D11" i="1" s="1" a="1"/>
  <c r="D11" i="1" s="1"/>
  <c r="B11" i="1"/>
  <c r="A11" i="1"/>
  <c r="AG10" i="1"/>
  <c r="AE10" i="1"/>
  <c r="AF10" i="1" s="1"/>
  <c r="AD10" i="1"/>
  <c r="AB10" i="1"/>
  <c r="Y10" i="1"/>
  <c r="X10" i="1"/>
  <c r="W10" i="1"/>
  <c r="AH10" i="1" s="1"/>
  <c r="V10" i="1"/>
  <c r="U10" i="1"/>
  <c r="T10" i="1"/>
  <c r="S10" i="1"/>
  <c r="Q10" i="1"/>
  <c r="R10" i="1" s="1"/>
  <c r="Z10" i="1" s="1"/>
  <c r="P10" i="1"/>
  <c r="O10" i="1"/>
  <c r="N10" i="1"/>
  <c r="L10" i="1"/>
  <c r="M10" i="1" s="1"/>
  <c r="J10" i="1"/>
  <c r="E10" i="1"/>
  <c r="F10" i="1" s="1"/>
  <c r="G10" i="1" s="1"/>
  <c r="H10" i="1" s="1"/>
  <c r="I10" i="1" s="1"/>
  <c r="C10" i="1"/>
  <c r="D10" i="1" s="1" a="1"/>
  <c r="D10" i="1" s="1"/>
  <c r="B10" i="1"/>
  <c r="A10" i="1"/>
  <c r="AG9" i="1"/>
  <c r="AE9" i="1"/>
  <c r="AF9" i="1" s="1"/>
  <c r="AD9" i="1"/>
  <c r="AB9" i="1"/>
  <c r="Y9" i="1"/>
  <c r="X9" i="1"/>
  <c r="W9" i="1"/>
  <c r="AH9" i="1" s="1"/>
  <c r="V9" i="1"/>
  <c r="U9" i="1"/>
  <c r="T9" i="1"/>
  <c r="S9" i="1"/>
  <c r="Q9" i="1"/>
  <c r="R9" i="1" s="1"/>
  <c r="Z9" i="1" s="1"/>
  <c r="P9" i="1"/>
  <c r="O9" i="1"/>
  <c r="N9" i="1"/>
  <c r="L9" i="1"/>
  <c r="M9" i="1" s="1"/>
  <c r="J9" i="1"/>
  <c r="E9" i="1"/>
  <c r="F9" i="1" s="1"/>
  <c r="G9" i="1" s="1"/>
  <c r="H9" i="1" s="1"/>
  <c r="I9" i="1" s="1"/>
  <c r="C9" i="1"/>
  <c r="D9" i="1" s="1" a="1"/>
  <c r="D9" i="1" s="1"/>
  <c r="B9" i="1"/>
  <c r="A9" i="1"/>
  <c r="AG8" i="1"/>
  <c r="AE8" i="1"/>
  <c r="AF8" i="1" s="1"/>
  <c r="AD8" i="1"/>
  <c r="AB8" i="1"/>
  <c r="Y8" i="1"/>
  <c r="X8" i="1"/>
  <c r="W8" i="1"/>
  <c r="AH8" i="1" s="1"/>
  <c r="V8" i="1"/>
  <c r="U8" i="1"/>
  <c r="T8" i="1"/>
  <c r="S8" i="1"/>
  <c r="Q8" i="1"/>
  <c r="R8" i="1" s="1"/>
  <c r="Z8" i="1" s="1"/>
  <c r="P8" i="1"/>
  <c r="O8" i="1"/>
  <c r="N8" i="1"/>
  <c r="L8" i="1"/>
  <c r="M8" i="1" s="1"/>
  <c r="J8" i="1"/>
  <c r="E8" i="1"/>
  <c r="F8" i="1" s="1"/>
  <c r="G8" i="1" s="1"/>
  <c r="H8" i="1" s="1"/>
  <c r="I8" i="1" s="1"/>
  <c r="C8" i="1"/>
  <c r="D8" i="1" s="1" a="1"/>
  <c r="D8" i="1" s="1"/>
  <c r="B8" i="1"/>
  <c r="A8" i="1"/>
  <c r="AG7" i="1"/>
  <c r="AE7" i="1"/>
  <c r="AF7" i="1" s="1"/>
  <c r="AD7" i="1"/>
  <c r="AB7" i="1"/>
  <c r="Y7" i="1"/>
  <c r="X7" i="1"/>
  <c r="W7" i="1"/>
  <c r="AH7" i="1" s="1"/>
  <c r="V7" i="1"/>
  <c r="U7" i="1"/>
  <c r="T7" i="1"/>
  <c r="S7" i="1"/>
  <c r="Q7" i="1"/>
  <c r="R7" i="1" s="1"/>
  <c r="Z7" i="1" s="1"/>
  <c r="P7" i="1"/>
  <c r="O7" i="1"/>
  <c r="N7" i="1"/>
  <c r="L7" i="1"/>
  <c r="M7" i="1" s="1"/>
  <c r="J7" i="1"/>
  <c r="E7" i="1"/>
  <c r="F7" i="1" s="1"/>
  <c r="G7" i="1" s="1"/>
  <c r="H7" i="1" s="1"/>
  <c r="I7" i="1" s="1"/>
  <c r="C7" i="1"/>
  <c r="D7" i="1" s="1" a="1"/>
  <c r="D7" i="1" s="1"/>
  <c r="B7" i="1"/>
  <c r="A7" i="1"/>
  <c r="AG6" i="1"/>
  <c r="AE6" i="1"/>
  <c r="AF6" i="1" s="1"/>
  <c r="AD6" i="1"/>
  <c r="AB6" i="1"/>
  <c r="Y6" i="1"/>
  <c r="X6" i="1"/>
  <c r="W6" i="1"/>
  <c r="AH6" i="1" s="1"/>
  <c r="V6" i="1"/>
  <c r="U6" i="1"/>
  <c r="T6" i="1"/>
  <c r="S6" i="1"/>
  <c r="Q6" i="1"/>
  <c r="R6" i="1" s="1"/>
  <c r="Z6" i="1" s="1"/>
  <c r="P6" i="1"/>
  <c r="O6" i="1"/>
  <c r="N6" i="1"/>
  <c r="L6" i="1"/>
  <c r="M6" i="1" s="1"/>
  <c r="J6" i="1"/>
  <c r="E6" i="1"/>
  <c r="F6" i="1" s="1"/>
  <c r="G6" i="1" s="1"/>
  <c r="H6" i="1" s="1"/>
  <c r="I6" i="1" s="1"/>
  <c r="C6" i="1"/>
  <c r="D6" i="1" s="1" a="1"/>
  <c r="D6" i="1" s="1"/>
  <c r="B6" i="1"/>
  <c r="A6" i="1"/>
  <c r="AG5" i="1"/>
  <c r="AE5" i="1"/>
  <c r="AF5" i="1" s="1"/>
  <c r="AD5" i="1"/>
  <c r="AB5" i="1"/>
  <c r="Y5" i="1"/>
  <c r="X5" i="1"/>
  <c r="W5" i="1"/>
  <c r="AH5" i="1" s="1"/>
  <c r="V5" i="1"/>
  <c r="U5" i="1"/>
  <c r="T5" i="1"/>
  <c r="S5" i="1"/>
  <c r="Q5" i="1"/>
  <c r="R5" i="1" s="1"/>
  <c r="Z5" i="1" s="1"/>
  <c r="P5" i="1"/>
  <c r="O5" i="1"/>
  <c r="N5" i="1"/>
  <c r="L5" i="1"/>
  <c r="M5" i="1" s="1"/>
  <c r="J5" i="1"/>
  <c r="E5" i="1"/>
  <c r="F5" i="1" s="1"/>
  <c r="G5" i="1" s="1"/>
  <c r="H5" i="1" s="1"/>
  <c r="I5" i="1" s="1"/>
  <c r="C5" i="1"/>
  <c r="D5" i="1" s="1" a="1"/>
  <c r="D5" i="1" s="1"/>
  <c r="B5" i="1"/>
  <c r="A5" i="1"/>
  <c r="AG4" i="1"/>
  <c r="AE4" i="1"/>
  <c r="AF4" i="1" s="1"/>
  <c r="AD4" i="1"/>
  <c r="AB4" i="1"/>
  <c r="Y4" i="1"/>
  <c r="X4" i="1"/>
  <c r="W4" i="1"/>
  <c r="AH4" i="1" s="1"/>
  <c r="V4" i="1"/>
  <c r="U4" i="1"/>
  <c r="T4" i="1"/>
  <c r="S4" i="1"/>
  <c r="Q4" i="1"/>
  <c r="R4" i="1" s="1"/>
  <c r="Z4" i="1" s="1"/>
  <c r="P4" i="1"/>
  <c r="O4" i="1"/>
  <c r="N4" i="1"/>
  <c r="L4" i="1"/>
  <c r="M4" i="1" s="1"/>
  <c r="J4" i="1"/>
  <c r="E4" i="1"/>
  <c r="F4" i="1" s="1"/>
  <c r="G4" i="1" s="1"/>
  <c r="H4" i="1" s="1"/>
  <c r="I4" i="1" s="1"/>
  <c r="C4" i="1"/>
  <c r="D4" i="1" s="1" a="1"/>
  <c r="D4" i="1" s="1"/>
  <c r="B4" i="1"/>
  <c r="A4" i="1"/>
  <c r="AG3" i="1"/>
  <c r="AE3" i="1"/>
  <c r="AF3" i="1" s="1"/>
  <c r="AD3" i="1"/>
  <c r="AB3" i="1"/>
  <c r="Y3" i="1"/>
  <c r="X3" i="1"/>
  <c r="W3" i="1"/>
  <c r="AH3" i="1" s="1"/>
  <c r="V3" i="1"/>
  <c r="U3" i="1"/>
  <c r="T3" i="1"/>
  <c r="S3" i="1"/>
  <c r="Q3" i="1"/>
  <c r="R3" i="1" s="1"/>
  <c r="Z3" i="1" s="1"/>
  <c r="P3" i="1"/>
  <c r="O3" i="1"/>
  <c r="N3" i="1"/>
  <c r="L3" i="1"/>
  <c r="M3" i="1" s="1"/>
  <c r="J3" i="1"/>
  <c r="E3" i="1"/>
  <c r="F3" i="1" s="1"/>
  <c r="G3" i="1" s="1"/>
  <c r="H3" i="1" s="1"/>
  <c r="I3" i="1" s="1"/>
  <c r="C3" i="1"/>
  <c r="D3" i="1" s="1" a="1"/>
  <c r="D3" i="1" s="1"/>
  <c r="B3" i="1"/>
  <c r="A3" i="1"/>
  <c r="AG2" i="1"/>
  <c r="AE2" i="1"/>
  <c r="AF2" i="1" s="1"/>
  <c r="AD2" i="1"/>
  <c r="AB2" i="1"/>
  <c r="Y2" i="1"/>
  <c r="X2" i="1"/>
  <c r="W2" i="1"/>
  <c r="AH2" i="1" s="1"/>
  <c r="V2" i="1"/>
  <c r="U2" i="1"/>
  <c r="T2" i="1"/>
  <c r="S2" i="1"/>
  <c r="Q2" i="1"/>
  <c r="R2" i="1" s="1"/>
  <c r="Z2" i="1" s="1"/>
  <c r="P2" i="1"/>
  <c r="O2" i="1"/>
  <c r="N2" i="1"/>
  <c r="L2" i="1"/>
  <c r="M2" i="1" s="1"/>
  <c r="J2" i="1"/>
  <c r="E2" i="1"/>
  <c r="F2" i="1" s="1"/>
  <c r="G2" i="1" s="1"/>
  <c r="H2" i="1" s="1"/>
  <c r="I2" i="1" s="1"/>
  <c r="C2" i="1"/>
  <c r="D2" i="1" s="1" a="1"/>
  <c r="D2" i="1" s="1"/>
  <c r="B2" i="1"/>
  <c r="A2" i="1"/>
  <c r="AL2" i="1" l="1"/>
  <c r="AK2" i="1"/>
  <c r="AA227" i="1"/>
  <c r="AL473" i="1"/>
  <c r="AL465" i="1"/>
  <c r="AL457" i="1"/>
  <c r="AL449" i="1"/>
  <c r="AL441" i="1"/>
  <c r="AL433" i="1"/>
  <c r="AL425" i="1"/>
  <c r="AL417" i="1"/>
  <c r="AL409" i="1"/>
  <c r="AL401" i="1"/>
  <c r="AL393" i="1"/>
  <c r="AL385" i="1"/>
  <c r="AL377" i="1"/>
  <c r="AL369" i="1"/>
  <c r="AL361" i="1"/>
  <c r="AL353" i="1"/>
  <c r="AL345" i="1"/>
  <c r="AL337" i="1"/>
  <c r="AL329" i="1"/>
  <c r="AL321" i="1"/>
  <c r="AL313" i="1"/>
  <c r="AL305" i="1"/>
  <c r="AL297" i="1"/>
  <c r="AL289" i="1"/>
  <c r="AL281" i="1"/>
  <c r="AL273" i="1"/>
  <c r="AL265" i="1"/>
  <c r="AL257" i="1"/>
  <c r="AL249" i="1"/>
  <c r="AL241" i="1"/>
  <c r="AL233" i="1"/>
  <c r="AL225" i="1"/>
  <c r="AL217" i="1"/>
  <c r="AL209" i="1"/>
  <c r="AL201" i="1"/>
  <c r="AL193" i="1"/>
  <c r="AL185" i="1"/>
  <c r="AL177" i="1"/>
  <c r="AL169" i="1"/>
  <c r="AL161" i="1"/>
  <c r="AL153" i="1"/>
  <c r="AL145" i="1"/>
  <c r="AL137" i="1"/>
  <c r="AL129" i="1"/>
  <c r="AL121" i="1"/>
  <c r="AL113" i="1"/>
  <c r="AL105" i="1"/>
  <c r="AL97" i="1"/>
  <c r="AL89" i="1"/>
  <c r="AL81" i="1"/>
  <c r="AL73" i="1"/>
  <c r="AL65" i="1"/>
  <c r="AL57" i="1"/>
  <c r="AL49" i="1"/>
  <c r="AL41" i="1"/>
  <c r="AL33" i="1"/>
  <c r="AL25" i="1"/>
  <c r="AL17" i="1"/>
  <c r="AL9" i="1"/>
  <c r="AA204" i="1"/>
  <c r="AL480" i="1"/>
  <c r="AL472" i="1"/>
  <c r="AL464" i="1"/>
  <c r="AL456" i="1"/>
  <c r="AL448" i="1"/>
  <c r="AL440" i="1"/>
  <c r="AL432" i="1"/>
  <c r="AL424" i="1"/>
  <c r="AL416" i="1"/>
  <c r="AL408" i="1"/>
  <c r="AL400" i="1"/>
  <c r="AL392" i="1"/>
  <c r="AL384" i="1"/>
  <c r="AL376" i="1"/>
  <c r="AL368" i="1"/>
  <c r="AL360" i="1"/>
  <c r="AL352" i="1"/>
  <c r="AL344" i="1"/>
  <c r="AL336" i="1"/>
  <c r="AL328" i="1"/>
  <c r="AL320" i="1"/>
  <c r="AL312" i="1"/>
  <c r="AL304" i="1"/>
  <c r="AL296" i="1"/>
  <c r="AL288" i="1"/>
  <c r="AL280" i="1"/>
  <c r="AL272" i="1"/>
  <c r="AL264" i="1"/>
  <c r="AL256" i="1"/>
  <c r="AL248" i="1"/>
  <c r="AL240" i="1"/>
  <c r="AL232" i="1"/>
  <c r="AL224" i="1"/>
  <c r="AL216" i="1"/>
  <c r="AL208" i="1"/>
  <c r="AL200" i="1"/>
  <c r="AL192" i="1"/>
  <c r="AL184" i="1"/>
  <c r="AL176" i="1"/>
  <c r="AL168" i="1"/>
  <c r="AL160" i="1"/>
  <c r="AL152" i="1"/>
  <c r="AL144" i="1"/>
  <c r="AL136" i="1"/>
  <c r="AL128" i="1"/>
  <c r="AL120" i="1"/>
  <c r="AL112" i="1"/>
  <c r="AL104" i="1"/>
  <c r="AL96" i="1"/>
  <c r="AL88" i="1"/>
  <c r="AL80" i="1"/>
  <c r="AL72" i="1"/>
  <c r="AL64" i="1"/>
  <c r="AL56" i="1"/>
  <c r="AL48" i="1"/>
  <c r="AL40" i="1"/>
  <c r="AL32" i="1"/>
  <c r="AL24" i="1"/>
  <c r="AL16" i="1"/>
  <c r="AL8" i="1"/>
  <c r="AL479" i="1"/>
  <c r="AL471" i="1"/>
  <c r="AL463" i="1"/>
  <c r="AL455" i="1"/>
  <c r="AL447" i="1"/>
  <c r="AL439" i="1"/>
  <c r="AL431" i="1"/>
  <c r="AL423" i="1"/>
  <c r="AL415" i="1"/>
  <c r="AL407" i="1"/>
  <c r="AL399" i="1"/>
  <c r="AL391" i="1"/>
  <c r="AL383" i="1"/>
  <c r="AL375" i="1"/>
  <c r="AL367" i="1"/>
  <c r="AL359" i="1"/>
  <c r="AL351" i="1"/>
  <c r="AL343" i="1"/>
  <c r="AL335" i="1"/>
  <c r="AL327" i="1"/>
  <c r="AL319" i="1"/>
  <c r="AL311" i="1"/>
  <c r="AL303" i="1"/>
  <c r="AL295" i="1"/>
  <c r="AL287" i="1"/>
  <c r="AL279" i="1"/>
  <c r="AL271" i="1"/>
  <c r="AL263" i="1"/>
  <c r="AL255" i="1"/>
  <c r="AL247" i="1"/>
  <c r="AL239" i="1"/>
  <c r="AL231" i="1"/>
  <c r="AL223" i="1"/>
  <c r="AL215" i="1"/>
  <c r="AL207" i="1"/>
  <c r="AL199" i="1"/>
  <c r="AL191" i="1"/>
  <c r="AL183" i="1"/>
  <c r="AL175" i="1"/>
  <c r="AL167" i="1"/>
  <c r="AL159" i="1"/>
  <c r="AL151" i="1"/>
  <c r="AL143" i="1"/>
  <c r="AL135" i="1"/>
  <c r="AL127" i="1"/>
  <c r="AL119" i="1"/>
  <c r="AL111" i="1"/>
  <c r="AL103" i="1"/>
  <c r="AL95" i="1"/>
  <c r="AL87" i="1"/>
  <c r="AL79" i="1"/>
  <c r="AL71" i="1"/>
  <c r="AL63" i="1"/>
  <c r="AL55" i="1"/>
  <c r="AL47" i="1"/>
  <c r="AL39" i="1"/>
  <c r="AL31" i="1"/>
  <c r="AL23" i="1"/>
  <c r="AL15" i="1"/>
  <c r="AL7" i="1"/>
  <c r="AL478" i="1"/>
  <c r="AL470" i="1"/>
  <c r="AL462" i="1"/>
  <c r="AL454" i="1"/>
  <c r="AL446" i="1"/>
  <c r="AL438" i="1"/>
  <c r="AL430" i="1"/>
  <c r="AL422" i="1"/>
  <c r="AL414" i="1"/>
  <c r="AL406" i="1"/>
  <c r="AL398" i="1"/>
  <c r="AL390" i="1"/>
  <c r="AL382" i="1"/>
  <c r="AL374" i="1"/>
  <c r="AL366" i="1"/>
  <c r="AL358" i="1"/>
  <c r="AL350" i="1"/>
  <c r="AL342" i="1"/>
  <c r="AL334" i="1"/>
  <c r="AL326" i="1"/>
  <c r="AL318" i="1"/>
  <c r="AL310" i="1"/>
  <c r="AL302" i="1"/>
  <c r="AL294" i="1"/>
  <c r="AL286" i="1"/>
  <c r="AL278" i="1"/>
  <c r="AL270" i="1"/>
  <c r="AL262" i="1"/>
  <c r="AL254" i="1"/>
  <c r="AL246" i="1"/>
  <c r="AL238" i="1"/>
  <c r="AL230" i="1"/>
  <c r="AL222" i="1"/>
  <c r="AL214" i="1"/>
  <c r="AL206" i="1"/>
  <c r="AL198" i="1"/>
  <c r="AL190" i="1"/>
  <c r="AL182" i="1"/>
  <c r="AL174" i="1"/>
  <c r="AL166" i="1"/>
  <c r="AL158" i="1"/>
  <c r="AL150" i="1"/>
  <c r="AL142" i="1"/>
  <c r="AL134" i="1"/>
  <c r="AL126" i="1"/>
  <c r="AL118" i="1"/>
  <c r="AL110" i="1"/>
  <c r="AL102" i="1"/>
  <c r="AL94" i="1"/>
  <c r="AL86" i="1"/>
  <c r="AL78" i="1"/>
  <c r="AL70" i="1"/>
  <c r="AL62" i="1"/>
  <c r="AL54" i="1"/>
  <c r="AL46" i="1"/>
  <c r="AL38" i="1"/>
  <c r="AL30" i="1"/>
  <c r="AL22" i="1"/>
  <c r="AL14" i="1"/>
  <c r="AL6" i="1"/>
  <c r="AL477" i="1"/>
  <c r="AL469" i="1"/>
  <c r="AL461" i="1"/>
  <c r="AL453" i="1"/>
  <c r="AL445" i="1"/>
  <c r="AL437" i="1"/>
  <c r="AL429" i="1"/>
  <c r="AL421" i="1"/>
  <c r="AL413" i="1"/>
  <c r="AL405" i="1"/>
  <c r="AL397" i="1"/>
  <c r="AL389" i="1"/>
  <c r="AL381" i="1"/>
  <c r="AL373" i="1"/>
  <c r="AL365" i="1"/>
  <c r="AL357" i="1"/>
  <c r="AL349" i="1"/>
  <c r="AL341" i="1"/>
  <c r="AL333" i="1"/>
  <c r="AL325" i="1"/>
  <c r="AL317" i="1"/>
  <c r="AL309" i="1"/>
  <c r="AL301" i="1"/>
  <c r="AL293" i="1"/>
  <c r="AL285" i="1"/>
  <c r="AL277" i="1"/>
  <c r="AL269" i="1"/>
  <c r="AL261" i="1"/>
  <c r="AL253" i="1"/>
  <c r="AL245" i="1"/>
  <c r="AL237" i="1"/>
  <c r="AL229" i="1"/>
  <c r="AL221" i="1"/>
  <c r="AL213" i="1"/>
  <c r="AL205" i="1"/>
  <c r="AL197" i="1"/>
  <c r="AL189" i="1"/>
  <c r="AL181" i="1"/>
  <c r="AL173" i="1"/>
  <c r="AL165" i="1"/>
  <c r="AL157" i="1"/>
  <c r="AL149" i="1"/>
  <c r="AL141" i="1"/>
  <c r="AL133" i="1"/>
  <c r="AL125" i="1"/>
  <c r="AL117" i="1"/>
  <c r="AL109" i="1"/>
  <c r="AL101" i="1"/>
  <c r="AL93" i="1"/>
  <c r="AL85" i="1"/>
  <c r="AL77" i="1"/>
  <c r="AL69" i="1"/>
  <c r="AL61" i="1"/>
  <c r="AL53" i="1"/>
  <c r="AL45" i="1"/>
  <c r="AL37" i="1"/>
  <c r="AL29" i="1"/>
  <c r="AL21" i="1"/>
  <c r="AL13" i="1"/>
  <c r="AL5" i="1"/>
  <c r="AL476" i="1"/>
  <c r="AL468" i="1"/>
  <c r="AL460" i="1"/>
  <c r="AL452" i="1"/>
  <c r="AL444" i="1"/>
  <c r="AL436" i="1"/>
  <c r="AL428" i="1"/>
  <c r="AL420" i="1"/>
  <c r="AL412" i="1"/>
  <c r="AL404" i="1"/>
  <c r="AL396" i="1"/>
  <c r="AL388" i="1"/>
  <c r="AL380" i="1"/>
  <c r="AL372" i="1"/>
  <c r="AL364" i="1"/>
  <c r="AL356" i="1"/>
  <c r="AL348" i="1"/>
  <c r="AL340" i="1"/>
  <c r="AL332" i="1"/>
  <c r="AL324" i="1"/>
  <c r="AL316" i="1"/>
  <c r="AL308" i="1"/>
  <c r="AL300" i="1"/>
  <c r="AL292" i="1"/>
  <c r="AL284" i="1"/>
  <c r="AL276" i="1"/>
  <c r="AL268" i="1"/>
  <c r="AL260" i="1"/>
  <c r="AL252" i="1"/>
  <c r="AL244" i="1"/>
  <c r="AL236" i="1"/>
  <c r="AL228" i="1"/>
  <c r="AL220" i="1"/>
  <c r="AL212" i="1"/>
  <c r="AL204" i="1"/>
  <c r="AL196" i="1"/>
  <c r="AL188" i="1"/>
  <c r="AL180" i="1"/>
  <c r="AL172" i="1"/>
  <c r="AL164" i="1"/>
  <c r="AL156" i="1"/>
  <c r="AL148" i="1"/>
  <c r="AL140" i="1"/>
  <c r="AL132" i="1"/>
  <c r="AL124" i="1"/>
  <c r="AL116" i="1"/>
  <c r="AL108" i="1"/>
  <c r="AL100" i="1"/>
  <c r="AL92" i="1"/>
  <c r="AL84" i="1"/>
  <c r="AL76" i="1"/>
  <c r="AL68" i="1"/>
  <c r="AL60" i="1"/>
  <c r="AL52" i="1"/>
  <c r="AL44" i="1"/>
  <c r="AL36" i="1"/>
  <c r="AL28" i="1"/>
  <c r="AL20" i="1"/>
  <c r="AL12" i="1"/>
  <c r="AL4" i="1"/>
  <c r="AL475" i="1"/>
  <c r="AL467" i="1"/>
  <c r="AL459" i="1"/>
  <c r="AL451" i="1"/>
  <c r="AL443" i="1"/>
  <c r="AL435" i="1"/>
  <c r="AL427" i="1"/>
  <c r="AL419" i="1"/>
  <c r="AL411" i="1"/>
  <c r="AL403" i="1"/>
  <c r="AL395" i="1"/>
  <c r="AL387" i="1"/>
  <c r="AL379" i="1"/>
  <c r="AL371" i="1"/>
  <c r="AL363" i="1"/>
  <c r="AL355" i="1"/>
  <c r="AL347" i="1"/>
  <c r="AL339" i="1"/>
  <c r="AL331" i="1"/>
  <c r="AL323" i="1"/>
  <c r="AL315" i="1"/>
  <c r="AL307" i="1"/>
  <c r="AL299" i="1"/>
  <c r="AL291" i="1"/>
  <c r="AL283" i="1"/>
  <c r="AL275" i="1"/>
  <c r="AL267" i="1"/>
  <c r="AL259" i="1"/>
  <c r="AL251" i="1"/>
  <c r="AL243" i="1"/>
  <c r="AL235" i="1"/>
  <c r="AL227" i="1"/>
  <c r="AL219" i="1"/>
  <c r="AL211" i="1"/>
  <c r="AL203" i="1"/>
  <c r="AL195" i="1"/>
  <c r="AL187" i="1"/>
  <c r="AL179" i="1"/>
  <c r="AL171" i="1"/>
  <c r="AL163" i="1"/>
  <c r="AL155" i="1"/>
  <c r="AL147" i="1"/>
  <c r="AL139" i="1"/>
  <c r="AL131" i="1"/>
  <c r="AL123" i="1"/>
  <c r="AL115" i="1"/>
  <c r="AL107" i="1"/>
  <c r="AL99" i="1"/>
  <c r="AL91" i="1"/>
  <c r="AL83" i="1"/>
  <c r="AL75" i="1"/>
  <c r="AL67" i="1"/>
  <c r="AL59" i="1"/>
  <c r="AL51" i="1"/>
  <c r="AL43" i="1"/>
  <c r="AL35" i="1"/>
  <c r="AL27" i="1"/>
  <c r="AL19" i="1"/>
  <c r="AL11" i="1"/>
  <c r="AL3" i="1"/>
  <c r="AL474" i="1"/>
  <c r="AL466" i="1"/>
  <c r="AL458" i="1"/>
  <c r="AL450" i="1"/>
  <c r="AL442" i="1"/>
  <c r="AL434" i="1"/>
  <c r="AL426" i="1"/>
  <c r="AL418" i="1"/>
  <c r="AL410" i="1"/>
  <c r="AL402" i="1"/>
  <c r="AL394" i="1"/>
  <c r="AL386" i="1"/>
  <c r="AL378" i="1"/>
  <c r="AL370" i="1"/>
  <c r="AL362" i="1"/>
  <c r="AL354" i="1"/>
  <c r="AL346" i="1"/>
  <c r="AL338" i="1"/>
  <c r="AL330" i="1"/>
  <c r="AL322" i="1"/>
  <c r="AL314" i="1"/>
  <c r="AL306" i="1"/>
  <c r="AL298" i="1"/>
  <c r="AL290" i="1"/>
  <c r="AL282" i="1"/>
  <c r="AL274" i="1"/>
  <c r="AL266" i="1"/>
  <c r="AL258" i="1"/>
  <c r="AL250" i="1"/>
  <c r="AL242" i="1"/>
  <c r="AL234" i="1"/>
  <c r="AL226" i="1"/>
  <c r="AL218" i="1"/>
  <c r="AL210" i="1"/>
  <c r="AL202" i="1"/>
  <c r="AL194" i="1"/>
  <c r="AL186" i="1"/>
  <c r="AL178" i="1"/>
  <c r="AL170" i="1"/>
  <c r="AL162" i="1"/>
  <c r="AL154" i="1"/>
  <c r="AL146" i="1"/>
  <c r="AL138" i="1"/>
  <c r="AL130" i="1"/>
  <c r="AL122" i="1"/>
  <c r="AL114" i="1"/>
  <c r="AL106" i="1"/>
  <c r="AL98" i="1"/>
  <c r="AL90" i="1"/>
  <c r="AL82" i="1"/>
  <c r="AL74" i="1"/>
  <c r="AL66" i="1"/>
  <c r="AL58" i="1"/>
  <c r="AL50" i="1"/>
  <c r="AL42" i="1"/>
  <c r="AL34" i="1"/>
  <c r="AL26" i="1"/>
  <c r="AL18" i="1"/>
  <c r="AL10" i="1"/>
  <c r="AA193" i="1"/>
  <c r="AA203" i="1"/>
  <c r="AK472" i="1"/>
  <c r="AK464" i="1"/>
  <c r="AK456" i="1"/>
  <c r="AK448" i="1"/>
  <c r="AK440" i="1"/>
  <c r="AK473" i="1"/>
  <c r="AK465" i="1"/>
  <c r="AK457" i="1"/>
  <c r="AK449" i="1"/>
  <c r="AK441" i="1"/>
  <c r="AK433" i="1"/>
  <c r="AK425" i="1"/>
  <c r="AK417" i="1"/>
  <c r="AK409" i="1"/>
  <c r="AK401" i="1"/>
  <c r="AK393" i="1"/>
  <c r="AK385" i="1"/>
  <c r="AK377" i="1"/>
  <c r="AK369" i="1"/>
  <c r="AK361" i="1"/>
  <c r="AK353" i="1"/>
  <c r="AK345" i="1"/>
  <c r="AK337" i="1"/>
  <c r="AK329" i="1"/>
  <c r="AK321" i="1"/>
  <c r="AK313" i="1"/>
  <c r="AK305" i="1"/>
  <c r="AK297" i="1"/>
  <c r="AK289" i="1"/>
  <c r="AK281" i="1"/>
  <c r="AK273" i="1"/>
  <c r="AK265" i="1"/>
  <c r="AK257" i="1"/>
  <c r="AK249" i="1"/>
  <c r="AK241" i="1"/>
  <c r="AK233" i="1"/>
  <c r="AK225" i="1"/>
  <c r="AK217" i="1"/>
  <c r="AK209" i="1"/>
  <c r="AK201" i="1"/>
  <c r="AK193" i="1"/>
  <c r="AK185" i="1"/>
  <c r="AK177" i="1"/>
  <c r="AK169" i="1"/>
  <c r="AK161" i="1"/>
  <c r="AK153" i="1"/>
  <c r="AK145" i="1"/>
  <c r="AK137" i="1"/>
  <c r="AK129" i="1"/>
  <c r="AK121" i="1"/>
  <c r="AK113" i="1"/>
  <c r="AK105" i="1"/>
  <c r="AK97" i="1"/>
  <c r="AK89" i="1"/>
  <c r="AK81" i="1"/>
  <c r="AK73" i="1"/>
  <c r="AK65" i="1"/>
  <c r="AK57" i="1"/>
  <c r="AK49" i="1"/>
  <c r="AK41" i="1"/>
  <c r="AK33" i="1"/>
  <c r="AK25" i="1"/>
  <c r="AK17" i="1"/>
  <c r="AK9" i="1"/>
  <c r="AK480" i="1"/>
  <c r="AK432" i="1"/>
  <c r="AK424" i="1"/>
  <c r="AK416" i="1"/>
  <c r="AK408" i="1"/>
  <c r="AK400" i="1"/>
  <c r="AK392" i="1"/>
  <c r="AK384" i="1"/>
  <c r="AK376" i="1"/>
  <c r="AK368" i="1"/>
  <c r="AK360" i="1"/>
  <c r="AK352" i="1"/>
  <c r="AK344" i="1"/>
  <c r="AK336" i="1"/>
  <c r="AK328" i="1"/>
  <c r="AK320" i="1"/>
  <c r="AK312" i="1"/>
  <c r="AK304" i="1"/>
  <c r="AK296" i="1"/>
  <c r="AK288" i="1"/>
  <c r="AK280" i="1"/>
  <c r="AK272" i="1"/>
  <c r="AK264" i="1"/>
  <c r="AK256" i="1"/>
  <c r="AK248" i="1"/>
  <c r="AK240" i="1"/>
  <c r="AK232" i="1"/>
  <c r="AK224" i="1"/>
  <c r="AK216" i="1"/>
  <c r="AK208" i="1"/>
  <c r="AK200" i="1"/>
  <c r="AK192" i="1"/>
  <c r="AK184" i="1"/>
  <c r="AK176" i="1"/>
  <c r="AK168" i="1"/>
  <c r="AK160" i="1"/>
  <c r="AK152" i="1"/>
  <c r="AK144" i="1"/>
  <c r="AK136" i="1"/>
  <c r="AK128" i="1"/>
  <c r="AK120" i="1"/>
  <c r="AK112" i="1"/>
  <c r="AK104" i="1"/>
  <c r="AK96" i="1"/>
  <c r="AK88" i="1"/>
  <c r="AK80" i="1"/>
  <c r="AK72" i="1"/>
  <c r="AK64" i="1"/>
  <c r="AK56" i="1"/>
  <c r="AK48" i="1"/>
  <c r="AK40" i="1"/>
  <c r="AK32" i="1"/>
  <c r="AK24" i="1"/>
  <c r="AK16" i="1"/>
  <c r="AK8" i="1"/>
  <c r="AK479" i="1"/>
  <c r="AK471" i="1"/>
  <c r="AK463" i="1"/>
  <c r="AK455" i="1"/>
  <c r="AK447" i="1"/>
  <c r="AK439" i="1"/>
  <c r="AK431" i="1"/>
  <c r="AK423" i="1"/>
  <c r="AK415" i="1"/>
  <c r="AK407" i="1"/>
  <c r="AK399" i="1"/>
  <c r="AK391" i="1"/>
  <c r="AK383" i="1"/>
  <c r="AK375" i="1"/>
  <c r="AK367" i="1"/>
  <c r="AK359" i="1"/>
  <c r="AK351" i="1"/>
  <c r="AK343" i="1"/>
  <c r="AK335" i="1"/>
  <c r="AK327" i="1"/>
  <c r="AK319" i="1"/>
  <c r="AK311" i="1"/>
  <c r="AK303" i="1"/>
  <c r="AK295" i="1"/>
  <c r="AK287" i="1"/>
  <c r="AK279" i="1"/>
  <c r="AK271" i="1"/>
  <c r="AK263" i="1"/>
  <c r="AK255" i="1"/>
  <c r="AK247" i="1"/>
  <c r="AK239" i="1"/>
  <c r="AK231" i="1"/>
  <c r="AK223" i="1"/>
  <c r="AK215" i="1"/>
  <c r="AK207" i="1"/>
  <c r="AK199" i="1"/>
  <c r="AK191" i="1"/>
  <c r="AK183" i="1"/>
  <c r="AK175" i="1"/>
  <c r="AK167" i="1"/>
  <c r="AK159" i="1"/>
  <c r="AK151" i="1"/>
  <c r="AK143" i="1"/>
  <c r="AK135" i="1"/>
  <c r="AK127" i="1"/>
  <c r="AK119" i="1"/>
  <c r="AK111" i="1"/>
  <c r="AK103" i="1"/>
  <c r="AK95" i="1"/>
  <c r="AK87" i="1"/>
  <c r="AK79" i="1"/>
  <c r="AK71" i="1"/>
  <c r="AK63" i="1"/>
  <c r="AK55" i="1"/>
  <c r="AK47" i="1"/>
  <c r="AK39" i="1"/>
  <c r="AK31" i="1"/>
  <c r="AK23" i="1"/>
  <c r="AK15" i="1"/>
  <c r="AK7" i="1"/>
  <c r="AK478" i="1"/>
  <c r="AK470" i="1"/>
  <c r="AK462" i="1"/>
  <c r="AK454" i="1"/>
  <c r="AK446" i="1"/>
  <c r="AK438" i="1"/>
  <c r="AK430" i="1"/>
  <c r="AK422" i="1"/>
  <c r="AK414" i="1"/>
  <c r="AK406" i="1"/>
  <c r="AK398" i="1"/>
  <c r="AK390" i="1"/>
  <c r="AK382" i="1"/>
  <c r="AK374" i="1"/>
  <c r="AK366" i="1"/>
  <c r="AK358" i="1"/>
  <c r="AK350" i="1"/>
  <c r="AK342" i="1"/>
  <c r="AK334" i="1"/>
  <c r="AK326" i="1"/>
  <c r="AK318" i="1"/>
  <c r="AK310" i="1"/>
  <c r="AK302" i="1"/>
  <c r="AK294" i="1"/>
  <c r="AK286" i="1"/>
  <c r="AK278" i="1"/>
  <c r="AK270" i="1"/>
  <c r="AK262" i="1"/>
  <c r="AK254" i="1"/>
  <c r="AK246" i="1"/>
  <c r="AK238" i="1"/>
  <c r="AK230" i="1"/>
  <c r="AK222" i="1"/>
  <c r="AK214" i="1"/>
  <c r="AK206" i="1"/>
  <c r="AK198" i="1"/>
  <c r="AK190" i="1"/>
  <c r="AK182" i="1"/>
  <c r="AK174" i="1"/>
  <c r="AK166" i="1"/>
  <c r="AK158" i="1"/>
  <c r="AK150" i="1"/>
  <c r="AK142" i="1"/>
  <c r="AK134" i="1"/>
  <c r="AK126" i="1"/>
  <c r="AK118" i="1"/>
  <c r="AK110" i="1"/>
  <c r="AK102" i="1"/>
  <c r="AK94" i="1"/>
  <c r="AK86" i="1"/>
  <c r="AK78" i="1"/>
  <c r="AK70" i="1"/>
  <c r="AK62" i="1"/>
  <c r="AK54" i="1"/>
  <c r="AK46" i="1"/>
  <c r="AK38" i="1"/>
  <c r="AK30" i="1"/>
  <c r="AK22" i="1"/>
  <c r="AK14" i="1"/>
  <c r="AK6" i="1"/>
  <c r="AK477" i="1"/>
  <c r="AK469" i="1"/>
  <c r="AK461" i="1"/>
  <c r="AK453" i="1"/>
  <c r="AK445" i="1"/>
  <c r="AK437" i="1"/>
  <c r="AK429" i="1"/>
  <c r="AK421" i="1"/>
  <c r="AK413" i="1"/>
  <c r="AK405" i="1"/>
  <c r="AK397" i="1"/>
  <c r="AK389" i="1"/>
  <c r="AK381" i="1"/>
  <c r="AK373" i="1"/>
  <c r="AK365" i="1"/>
  <c r="AK357" i="1"/>
  <c r="AK349" i="1"/>
  <c r="AK341" i="1"/>
  <c r="AK333" i="1"/>
  <c r="AK325" i="1"/>
  <c r="AK317" i="1"/>
  <c r="AK309" i="1"/>
  <c r="AK301" i="1"/>
  <c r="AK293" i="1"/>
  <c r="AK285" i="1"/>
  <c r="AK277" i="1"/>
  <c r="AK269" i="1"/>
  <c r="AK261" i="1"/>
  <c r="AK253" i="1"/>
  <c r="AK245" i="1"/>
  <c r="AK237" i="1"/>
  <c r="AK229" i="1"/>
  <c r="AK221" i="1"/>
  <c r="AK213" i="1"/>
  <c r="AK205" i="1"/>
  <c r="AK197" i="1"/>
  <c r="AK189" i="1"/>
  <c r="AK181" i="1"/>
  <c r="AK173" i="1"/>
  <c r="AK165" i="1"/>
  <c r="AK157" i="1"/>
  <c r="AK149" i="1"/>
  <c r="AK141" i="1"/>
  <c r="AK133" i="1"/>
  <c r="AK125" i="1"/>
  <c r="AK117" i="1"/>
  <c r="AK109" i="1"/>
  <c r="AK101" i="1"/>
  <c r="AK93" i="1"/>
  <c r="AK85" i="1"/>
  <c r="AK77" i="1"/>
  <c r="AK69" i="1"/>
  <c r="AK61" i="1"/>
  <c r="AK53" i="1"/>
  <c r="AK45" i="1"/>
  <c r="AK37" i="1"/>
  <c r="AK29" i="1"/>
  <c r="AK21" i="1"/>
  <c r="AK13" i="1"/>
  <c r="AK5" i="1"/>
  <c r="AK476" i="1"/>
  <c r="AK468" i="1"/>
  <c r="AK460" i="1"/>
  <c r="AK452" i="1"/>
  <c r="AK444" i="1"/>
  <c r="AK436" i="1"/>
  <c r="AK428" i="1"/>
  <c r="AK420" i="1"/>
  <c r="AK412" i="1"/>
  <c r="AK404" i="1"/>
  <c r="AK396" i="1"/>
  <c r="AK388" i="1"/>
  <c r="AK380" i="1"/>
  <c r="AK372" i="1"/>
  <c r="AK364" i="1"/>
  <c r="AK356" i="1"/>
  <c r="AK348" i="1"/>
  <c r="AK340" i="1"/>
  <c r="AK332" i="1"/>
  <c r="AK324" i="1"/>
  <c r="AK316" i="1"/>
  <c r="AK308" i="1"/>
  <c r="AK300" i="1"/>
  <c r="AK292" i="1"/>
  <c r="AK284" i="1"/>
  <c r="AK276" i="1"/>
  <c r="AK268" i="1"/>
  <c r="AK260" i="1"/>
  <c r="AK252" i="1"/>
  <c r="AK244" i="1"/>
  <c r="AK236" i="1"/>
  <c r="AK228" i="1"/>
  <c r="AK220" i="1"/>
  <c r="AK212" i="1"/>
  <c r="AK204" i="1"/>
  <c r="AK196" i="1"/>
  <c r="AK188" i="1"/>
  <c r="AK180" i="1"/>
  <c r="AK172" i="1"/>
  <c r="AK164" i="1"/>
  <c r="AK156" i="1"/>
  <c r="AK148" i="1"/>
  <c r="AK140" i="1"/>
  <c r="AK132" i="1"/>
  <c r="AK124" i="1"/>
  <c r="AK116" i="1"/>
  <c r="AK108" i="1"/>
  <c r="AK100" i="1"/>
  <c r="AK92" i="1"/>
  <c r="AK84" i="1"/>
  <c r="AK76" i="1"/>
  <c r="AK68" i="1"/>
  <c r="AK60" i="1"/>
  <c r="AK52" i="1"/>
  <c r="AK44" i="1"/>
  <c r="AK36" i="1"/>
  <c r="AK28" i="1"/>
  <c r="AK20" i="1"/>
  <c r="AK12" i="1"/>
  <c r="AK4" i="1"/>
  <c r="AK475" i="1"/>
  <c r="AK467" i="1"/>
  <c r="AK459" i="1"/>
  <c r="AK451" i="1"/>
  <c r="AK443" i="1"/>
  <c r="AK435" i="1"/>
  <c r="AK427" i="1"/>
  <c r="AK419" i="1"/>
  <c r="AK411" i="1"/>
  <c r="AK403" i="1"/>
  <c r="AK395" i="1"/>
  <c r="AK387" i="1"/>
  <c r="AK379" i="1"/>
  <c r="AK371" i="1"/>
  <c r="AK363" i="1"/>
  <c r="AK355" i="1"/>
  <c r="AK347" i="1"/>
  <c r="AK339" i="1"/>
  <c r="AK331" i="1"/>
  <c r="AK323" i="1"/>
  <c r="AK315" i="1"/>
  <c r="AK307" i="1"/>
  <c r="AK299" i="1"/>
  <c r="AK291" i="1"/>
  <c r="AK283" i="1"/>
  <c r="AK275" i="1"/>
  <c r="AK267" i="1"/>
  <c r="AK259" i="1"/>
  <c r="AK251" i="1"/>
  <c r="AK243" i="1"/>
  <c r="AK235" i="1"/>
  <c r="AK227" i="1"/>
  <c r="AK219" i="1"/>
  <c r="AK211" i="1"/>
  <c r="AK203" i="1"/>
  <c r="AK195" i="1"/>
  <c r="AK187" i="1"/>
  <c r="AK179" i="1"/>
  <c r="AK171" i="1"/>
  <c r="AK163" i="1"/>
  <c r="AK155" i="1"/>
  <c r="AK147" i="1"/>
  <c r="AK139" i="1"/>
  <c r="AK131" i="1"/>
  <c r="AK123" i="1"/>
  <c r="AK115" i="1"/>
  <c r="AK107" i="1"/>
  <c r="AK99" i="1"/>
  <c r="AK91" i="1"/>
  <c r="AK83" i="1"/>
  <c r="AK75" i="1"/>
  <c r="AK67" i="1"/>
  <c r="AK59" i="1"/>
  <c r="AK51" i="1"/>
  <c r="AK43" i="1"/>
  <c r="AK35" i="1"/>
  <c r="AK27" i="1"/>
  <c r="AK19" i="1"/>
  <c r="AK11" i="1"/>
  <c r="AK3" i="1"/>
  <c r="AK474" i="1"/>
  <c r="AK466" i="1"/>
  <c r="AK458" i="1"/>
  <c r="AK450" i="1"/>
  <c r="AK442" i="1"/>
  <c r="AK434" i="1"/>
  <c r="AK426" i="1"/>
  <c r="AK418" i="1"/>
  <c r="AK410" i="1"/>
  <c r="AK402" i="1"/>
  <c r="AK394" i="1"/>
  <c r="AK386" i="1"/>
  <c r="AK378" i="1"/>
  <c r="AK370" i="1"/>
  <c r="AK362" i="1"/>
  <c r="AK354" i="1"/>
  <c r="AK346" i="1"/>
  <c r="AK338" i="1"/>
  <c r="AK330" i="1"/>
  <c r="AK322" i="1"/>
  <c r="AK314" i="1"/>
  <c r="AK306" i="1"/>
  <c r="AK298" i="1"/>
  <c r="AK290" i="1"/>
  <c r="AK282" i="1"/>
  <c r="AK274" i="1"/>
  <c r="AK266" i="1"/>
  <c r="AK258" i="1"/>
  <c r="AK250" i="1"/>
  <c r="AK242" i="1"/>
  <c r="AK234" i="1"/>
  <c r="AK226" i="1"/>
  <c r="AK218" i="1"/>
  <c r="AK210" i="1"/>
  <c r="AK202" i="1"/>
  <c r="AK194" i="1"/>
  <c r="AK186" i="1"/>
  <c r="AK178" i="1"/>
  <c r="AK170" i="1"/>
  <c r="AK162" i="1"/>
  <c r="AK154" i="1"/>
  <c r="AK146" i="1"/>
  <c r="AK138" i="1"/>
  <c r="AK130" i="1"/>
  <c r="AK122" i="1"/>
  <c r="AK114" i="1"/>
  <c r="AK106" i="1"/>
  <c r="AK98" i="1"/>
  <c r="AK90" i="1"/>
  <c r="AK82" i="1"/>
  <c r="AK74" i="1"/>
  <c r="AK66" i="1"/>
  <c r="AK58" i="1"/>
  <c r="AK50" i="1"/>
  <c r="AK42" i="1"/>
  <c r="AK34" i="1"/>
  <c r="AK26" i="1"/>
  <c r="AK18" i="1"/>
  <c r="AK10" i="1"/>
  <c r="AJ2" i="1"/>
  <c r="AJ3" i="1"/>
  <c r="AJ479" i="1"/>
  <c r="AJ473" i="1"/>
  <c r="AJ465" i="1"/>
  <c r="AJ457" i="1"/>
  <c r="AJ449" i="1"/>
  <c r="AJ441" i="1"/>
  <c r="AJ433" i="1"/>
  <c r="AJ425" i="1"/>
  <c r="AJ417" i="1"/>
  <c r="AJ409" i="1"/>
  <c r="AJ401" i="1"/>
  <c r="AJ393" i="1"/>
  <c r="AJ385" i="1"/>
  <c r="AJ377" i="1"/>
  <c r="AJ369" i="1"/>
  <c r="AJ361" i="1"/>
  <c r="AJ353" i="1"/>
  <c r="AJ345" i="1"/>
  <c r="AJ337" i="1"/>
  <c r="AJ329" i="1"/>
  <c r="AJ321" i="1"/>
  <c r="AJ313" i="1"/>
  <c r="AJ305" i="1"/>
  <c r="AJ297" i="1"/>
  <c r="AJ289" i="1"/>
  <c r="AJ281" i="1"/>
  <c r="AJ273" i="1"/>
  <c r="AJ265" i="1"/>
  <c r="AJ257" i="1"/>
  <c r="AJ249" i="1"/>
  <c r="AJ241" i="1"/>
  <c r="AJ233" i="1"/>
  <c r="AJ225" i="1"/>
  <c r="AJ217" i="1"/>
  <c r="AJ209" i="1"/>
  <c r="AJ201" i="1"/>
  <c r="AJ193" i="1"/>
  <c r="AJ185" i="1"/>
  <c r="AJ177" i="1"/>
  <c r="AJ169" i="1"/>
  <c r="AJ161" i="1"/>
  <c r="AJ153" i="1"/>
  <c r="AJ145" i="1"/>
  <c r="AJ137" i="1"/>
  <c r="AJ129" i="1"/>
  <c r="AJ121" i="1"/>
  <c r="AJ113" i="1"/>
  <c r="AJ105" i="1"/>
  <c r="AJ97" i="1"/>
  <c r="AJ89" i="1"/>
  <c r="AJ81" i="1"/>
  <c r="AJ73" i="1"/>
  <c r="AJ65" i="1"/>
  <c r="AJ57" i="1"/>
  <c r="AJ49" i="1"/>
  <c r="AJ41" i="1"/>
  <c r="AJ33" i="1"/>
  <c r="AJ25" i="1"/>
  <c r="AJ17" i="1"/>
  <c r="AJ9" i="1"/>
  <c r="AJ480" i="1"/>
  <c r="AJ472" i="1"/>
  <c r="AJ464" i="1"/>
  <c r="AJ456" i="1"/>
  <c r="AJ448" i="1"/>
  <c r="AJ440" i="1"/>
  <c r="AJ432" i="1"/>
  <c r="AJ424" i="1"/>
  <c r="AJ416" i="1"/>
  <c r="AJ408" i="1"/>
  <c r="AJ400" i="1"/>
  <c r="AJ392" i="1"/>
  <c r="AJ384" i="1"/>
  <c r="AJ376" i="1"/>
  <c r="AJ368" i="1"/>
  <c r="AJ360" i="1"/>
  <c r="AJ352" i="1"/>
  <c r="AJ344" i="1"/>
  <c r="AJ336" i="1"/>
  <c r="AJ328" i="1"/>
  <c r="AJ320" i="1"/>
  <c r="AJ312" i="1"/>
  <c r="AJ304" i="1"/>
  <c r="AJ296" i="1"/>
  <c r="AJ288" i="1"/>
  <c r="AJ280" i="1"/>
  <c r="AJ272" i="1"/>
  <c r="AJ264" i="1"/>
  <c r="AJ256" i="1"/>
  <c r="AJ248" i="1"/>
  <c r="AJ240" i="1"/>
  <c r="AJ232" i="1"/>
  <c r="AJ224" i="1"/>
  <c r="AJ216" i="1"/>
  <c r="AJ208" i="1"/>
  <c r="AJ200" i="1"/>
  <c r="AJ192" i="1"/>
  <c r="AJ184" i="1"/>
  <c r="AJ176" i="1"/>
  <c r="AJ168" i="1"/>
  <c r="AJ160" i="1"/>
  <c r="AJ152" i="1"/>
  <c r="AJ144" i="1"/>
  <c r="AJ136" i="1"/>
  <c r="AJ128" i="1"/>
  <c r="AJ120" i="1"/>
  <c r="AJ112" i="1"/>
  <c r="AJ104" i="1"/>
  <c r="AJ96" i="1"/>
  <c r="AJ88" i="1"/>
  <c r="AJ80" i="1"/>
  <c r="AJ72" i="1"/>
  <c r="AJ64" i="1"/>
  <c r="AJ56" i="1"/>
  <c r="AJ48" i="1"/>
  <c r="AJ40" i="1"/>
  <c r="AJ32" i="1"/>
  <c r="AJ24" i="1"/>
  <c r="AJ16" i="1"/>
  <c r="AJ8" i="1"/>
  <c r="AJ471" i="1"/>
  <c r="AJ463" i="1"/>
  <c r="AJ455" i="1"/>
  <c r="AJ447" i="1"/>
  <c r="AJ439" i="1"/>
  <c r="AJ431" i="1"/>
  <c r="AJ423" i="1"/>
  <c r="AJ415" i="1"/>
  <c r="AJ407" i="1"/>
  <c r="AJ399" i="1"/>
  <c r="AJ391" i="1"/>
  <c r="AJ383" i="1"/>
  <c r="AJ375" i="1"/>
  <c r="AJ367" i="1"/>
  <c r="AJ359" i="1"/>
  <c r="AJ351" i="1"/>
  <c r="AJ343" i="1"/>
  <c r="AJ335" i="1"/>
  <c r="AJ327" i="1"/>
  <c r="AJ319" i="1"/>
  <c r="AJ311" i="1"/>
  <c r="AJ303" i="1"/>
  <c r="AJ295" i="1"/>
  <c r="AJ287" i="1"/>
  <c r="AJ279" i="1"/>
  <c r="AJ271" i="1"/>
  <c r="AJ263" i="1"/>
  <c r="AJ255" i="1"/>
  <c r="AJ247" i="1"/>
  <c r="AJ239" i="1"/>
  <c r="AJ231" i="1"/>
  <c r="AJ223" i="1"/>
  <c r="AJ215" i="1"/>
  <c r="AJ207" i="1"/>
  <c r="AJ199" i="1"/>
  <c r="AJ191" i="1"/>
  <c r="AJ183" i="1"/>
  <c r="AJ175" i="1"/>
  <c r="AJ167" i="1"/>
  <c r="AJ159" i="1"/>
  <c r="AJ151" i="1"/>
  <c r="AJ143" i="1"/>
  <c r="AJ135" i="1"/>
  <c r="AJ127" i="1"/>
  <c r="AJ119" i="1"/>
  <c r="AJ111" i="1"/>
  <c r="AJ103" i="1"/>
  <c r="AJ95" i="1"/>
  <c r="AJ87" i="1"/>
  <c r="AJ79" i="1"/>
  <c r="AJ71" i="1"/>
  <c r="AJ63" i="1"/>
  <c r="AJ55" i="1"/>
  <c r="AJ47" i="1"/>
  <c r="AJ39" i="1"/>
  <c r="AJ31" i="1"/>
  <c r="AJ23" i="1"/>
  <c r="AJ15" i="1"/>
  <c r="AJ7" i="1"/>
  <c r="AJ478" i="1"/>
  <c r="AJ470" i="1"/>
  <c r="AJ462" i="1"/>
  <c r="AJ454" i="1"/>
  <c r="AJ446" i="1"/>
  <c r="AJ438" i="1"/>
  <c r="AJ430" i="1"/>
  <c r="AJ422" i="1"/>
  <c r="AJ414" i="1"/>
  <c r="AJ406" i="1"/>
  <c r="AJ398" i="1"/>
  <c r="AJ390" i="1"/>
  <c r="AJ382" i="1"/>
  <c r="AJ374" i="1"/>
  <c r="AJ366" i="1"/>
  <c r="AJ358" i="1"/>
  <c r="AJ350" i="1"/>
  <c r="AJ342" i="1"/>
  <c r="AJ334" i="1"/>
  <c r="AJ326" i="1"/>
  <c r="AJ318" i="1"/>
  <c r="AJ310" i="1"/>
  <c r="AJ302" i="1"/>
  <c r="AJ294" i="1"/>
  <c r="AJ286" i="1"/>
  <c r="AJ278" i="1"/>
  <c r="AJ270" i="1"/>
  <c r="AJ262" i="1"/>
  <c r="AJ254" i="1"/>
  <c r="AJ246" i="1"/>
  <c r="AJ238" i="1"/>
  <c r="AJ230" i="1"/>
  <c r="AJ222" i="1"/>
  <c r="AJ214" i="1"/>
  <c r="AJ206" i="1"/>
  <c r="AJ198" i="1"/>
  <c r="AJ190" i="1"/>
  <c r="AJ182" i="1"/>
  <c r="AJ174" i="1"/>
  <c r="AJ166" i="1"/>
  <c r="AJ158" i="1"/>
  <c r="AJ150" i="1"/>
  <c r="AJ142" i="1"/>
  <c r="AJ134" i="1"/>
  <c r="AJ126" i="1"/>
  <c r="AJ118" i="1"/>
  <c r="AJ110" i="1"/>
  <c r="AJ102" i="1"/>
  <c r="AJ94" i="1"/>
  <c r="AJ86" i="1"/>
  <c r="AJ78" i="1"/>
  <c r="AJ70" i="1"/>
  <c r="AJ62" i="1"/>
  <c r="AJ54" i="1"/>
  <c r="AJ46" i="1"/>
  <c r="AJ38" i="1"/>
  <c r="AJ30" i="1"/>
  <c r="AJ22" i="1"/>
  <c r="AJ14" i="1"/>
  <c r="AJ6" i="1"/>
  <c r="AJ477" i="1"/>
  <c r="AJ469" i="1"/>
  <c r="AJ461" i="1"/>
  <c r="AJ453" i="1"/>
  <c r="AJ445" i="1"/>
  <c r="AJ437" i="1"/>
  <c r="AJ429" i="1"/>
  <c r="AJ421" i="1"/>
  <c r="AJ413" i="1"/>
  <c r="AJ405" i="1"/>
  <c r="AJ397" i="1"/>
  <c r="AJ389" i="1"/>
  <c r="AJ381" i="1"/>
  <c r="AJ373" i="1"/>
  <c r="AJ365" i="1"/>
  <c r="AJ357" i="1"/>
  <c r="AJ349" i="1"/>
  <c r="AJ341" i="1"/>
  <c r="AJ333" i="1"/>
  <c r="AJ325" i="1"/>
  <c r="AJ317" i="1"/>
  <c r="AJ309" i="1"/>
  <c r="AJ301" i="1"/>
  <c r="AJ293" i="1"/>
  <c r="AJ285" i="1"/>
  <c r="AJ277" i="1"/>
  <c r="AJ269" i="1"/>
  <c r="AJ261" i="1"/>
  <c r="AJ253" i="1"/>
  <c r="AJ245" i="1"/>
  <c r="AJ237" i="1"/>
  <c r="AJ229" i="1"/>
  <c r="AJ221" i="1"/>
  <c r="AJ213" i="1"/>
  <c r="AJ205" i="1"/>
  <c r="AJ197" i="1"/>
  <c r="AJ189" i="1"/>
  <c r="AJ181" i="1"/>
  <c r="AJ173" i="1"/>
  <c r="AJ165" i="1"/>
  <c r="AJ157" i="1"/>
  <c r="AJ149" i="1"/>
  <c r="AJ141" i="1"/>
  <c r="AJ133" i="1"/>
  <c r="AJ125" i="1"/>
  <c r="AJ117" i="1"/>
  <c r="AJ109" i="1"/>
  <c r="AJ101" i="1"/>
  <c r="AJ93" i="1"/>
  <c r="AJ85" i="1"/>
  <c r="AJ77" i="1"/>
  <c r="AJ69" i="1"/>
  <c r="AJ61" i="1"/>
  <c r="AJ53" i="1"/>
  <c r="AJ45" i="1"/>
  <c r="AJ37" i="1"/>
  <c r="AJ29" i="1"/>
  <c r="AJ21" i="1"/>
  <c r="AJ13" i="1"/>
  <c r="AJ5" i="1"/>
  <c r="AJ476" i="1"/>
  <c r="AJ468" i="1"/>
  <c r="AJ460" i="1"/>
  <c r="AJ452" i="1"/>
  <c r="AJ444" i="1"/>
  <c r="AJ436" i="1"/>
  <c r="AJ428" i="1"/>
  <c r="AJ420" i="1"/>
  <c r="AJ412" i="1"/>
  <c r="AJ404" i="1"/>
  <c r="AJ396" i="1"/>
  <c r="AJ388" i="1"/>
  <c r="AJ380" i="1"/>
  <c r="AJ372" i="1"/>
  <c r="AJ364" i="1"/>
  <c r="AJ356" i="1"/>
  <c r="AJ348" i="1"/>
  <c r="AJ340" i="1"/>
  <c r="AJ332" i="1"/>
  <c r="AJ324" i="1"/>
  <c r="AJ316" i="1"/>
  <c r="AJ308" i="1"/>
  <c r="AJ300" i="1"/>
  <c r="AJ292" i="1"/>
  <c r="AJ284" i="1"/>
  <c r="AJ276" i="1"/>
  <c r="AJ268" i="1"/>
  <c r="AJ260" i="1"/>
  <c r="AJ252" i="1"/>
  <c r="AJ244" i="1"/>
  <c r="AJ236" i="1"/>
  <c r="AJ228" i="1"/>
  <c r="AJ220" i="1"/>
  <c r="AJ212" i="1"/>
  <c r="AJ204" i="1"/>
  <c r="AJ196" i="1"/>
  <c r="AJ188" i="1"/>
  <c r="AJ180" i="1"/>
  <c r="AJ172" i="1"/>
  <c r="AJ164" i="1"/>
  <c r="AJ156" i="1"/>
  <c r="AJ148" i="1"/>
  <c r="AJ140" i="1"/>
  <c r="AJ132" i="1"/>
  <c r="AJ124" i="1"/>
  <c r="AJ116" i="1"/>
  <c r="AJ108" i="1"/>
  <c r="AJ100" i="1"/>
  <c r="AJ92" i="1"/>
  <c r="AJ84" i="1"/>
  <c r="AJ76" i="1"/>
  <c r="AJ68" i="1"/>
  <c r="AJ60" i="1"/>
  <c r="AJ52" i="1"/>
  <c r="AJ44" i="1"/>
  <c r="AJ36" i="1"/>
  <c r="AJ28" i="1"/>
  <c r="AJ20" i="1"/>
  <c r="AJ12" i="1"/>
  <c r="AJ4" i="1"/>
  <c r="AJ475" i="1"/>
  <c r="AJ467" i="1"/>
  <c r="AJ459" i="1"/>
  <c r="AJ451" i="1"/>
  <c r="AJ443" i="1"/>
  <c r="AJ435" i="1"/>
  <c r="AJ427" i="1"/>
  <c r="AJ419" i="1"/>
  <c r="AJ411" i="1"/>
  <c r="AJ403" i="1"/>
  <c r="AJ395" i="1"/>
  <c r="AJ387" i="1"/>
  <c r="AJ379" i="1"/>
  <c r="AJ371" i="1"/>
  <c r="AJ363" i="1"/>
  <c r="AJ355" i="1"/>
  <c r="AJ347" i="1"/>
  <c r="AJ339" i="1"/>
  <c r="AJ331" i="1"/>
  <c r="AJ323" i="1"/>
  <c r="AJ315" i="1"/>
  <c r="AJ307" i="1"/>
  <c r="AJ299" i="1"/>
  <c r="AJ291" i="1"/>
  <c r="AJ283" i="1"/>
  <c r="AJ275" i="1"/>
  <c r="AJ267" i="1"/>
  <c r="AJ259" i="1"/>
  <c r="AJ251" i="1"/>
  <c r="AJ243" i="1"/>
  <c r="AJ235" i="1"/>
  <c r="AJ227" i="1"/>
  <c r="AJ219" i="1"/>
  <c r="AJ211" i="1"/>
  <c r="AJ203" i="1"/>
  <c r="AJ195" i="1"/>
  <c r="AJ187" i="1"/>
  <c r="AJ179" i="1"/>
  <c r="AJ171" i="1"/>
  <c r="AJ163" i="1"/>
  <c r="AJ155" i="1"/>
  <c r="AJ147" i="1"/>
  <c r="AJ139" i="1"/>
  <c r="AJ131" i="1"/>
  <c r="AJ123" i="1"/>
  <c r="AJ115" i="1"/>
  <c r="AJ107" i="1"/>
  <c r="AJ99" i="1"/>
  <c r="AJ91" i="1"/>
  <c r="AJ83" i="1"/>
  <c r="AJ75" i="1"/>
  <c r="AJ67" i="1"/>
  <c r="AJ59" i="1"/>
  <c r="AJ51" i="1"/>
  <c r="AJ43" i="1"/>
  <c r="AJ35" i="1"/>
  <c r="AJ27" i="1"/>
  <c r="AJ19" i="1"/>
  <c r="AJ11" i="1"/>
  <c r="AA257" i="1"/>
  <c r="AJ474" i="1"/>
  <c r="AJ466" i="1"/>
  <c r="AJ458" i="1"/>
  <c r="AJ450" i="1"/>
  <c r="AJ442" i="1"/>
  <c r="AJ434" i="1"/>
  <c r="AJ426" i="1"/>
  <c r="AJ418" i="1"/>
  <c r="AJ410" i="1"/>
  <c r="AJ402" i="1"/>
  <c r="AJ394" i="1"/>
  <c r="AJ386" i="1"/>
  <c r="AJ378" i="1"/>
  <c r="AJ370" i="1"/>
  <c r="AJ362" i="1"/>
  <c r="AJ354" i="1"/>
  <c r="AJ346" i="1"/>
  <c r="AJ338" i="1"/>
  <c r="AJ330" i="1"/>
  <c r="AJ322" i="1"/>
  <c r="AJ314" i="1"/>
  <c r="AJ306" i="1"/>
  <c r="AJ298" i="1"/>
  <c r="AJ290" i="1"/>
  <c r="AJ282" i="1"/>
  <c r="AJ274" i="1"/>
  <c r="AJ266" i="1"/>
  <c r="AJ258" i="1"/>
  <c r="AJ250" i="1"/>
  <c r="AJ242" i="1"/>
  <c r="AJ234" i="1"/>
  <c r="AJ226" i="1"/>
  <c r="AJ218" i="1"/>
  <c r="AJ210" i="1"/>
  <c r="AJ202" i="1"/>
  <c r="AJ194" i="1"/>
  <c r="AJ186" i="1"/>
  <c r="AJ178" i="1"/>
  <c r="AJ170" i="1"/>
  <c r="AJ162" i="1"/>
  <c r="AJ154" i="1"/>
  <c r="AJ146" i="1"/>
  <c r="AJ138" i="1"/>
  <c r="AJ130" i="1"/>
  <c r="AJ122" i="1"/>
  <c r="AJ114" i="1"/>
  <c r="AJ106" i="1"/>
  <c r="AJ98" i="1"/>
  <c r="AJ90" i="1"/>
  <c r="AJ82" i="1"/>
  <c r="AJ74" i="1"/>
  <c r="AJ66" i="1"/>
  <c r="AJ58" i="1"/>
  <c r="AJ50" i="1"/>
  <c r="AJ42" i="1"/>
  <c r="AJ34" i="1"/>
  <c r="AJ26" i="1"/>
  <c r="AJ18" i="1"/>
  <c r="AJ10" i="1"/>
  <c r="H293" i="1"/>
  <c r="I293" i="1" s="1"/>
  <c r="AI293" i="1" s="1"/>
  <c r="AA226" i="1"/>
  <c r="AA210" i="1"/>
  <c r="AA225" i="1"/>
  <c r="AA281" i="1"/>
  <c r="AI2" i="1"/>
  <c r="AA216" i="1"/>
  <c r="H326" i="1"/>
  <c r="I326" i="1" s="1"/>
  <c r="AI326" i="1" s="1"/>
  <c r="AI473" i="1"/>
  <c r="AI465" i="1"/>
  <c r="AI457" i="1"/>
  <c r="AI449" i="1"/>
  <c r="AI441" i="1"/>
  <c r="AI425" i="1"/>
  <c r="AI409" i="1"/>
  <c r="AI401" i="1"/>
  <c r="AI385" i="1"/>
  <c r="AI377" i="1"/>
  <c r="AI369" i="1"/>
  <c r="AI361" i="1"/>
  <c r="AI353" i="1"/>
  <c r="AI345" i="1"/>
  <c r="AI337" i="1"/>
  <c r="AI329" i="1"/>
  <c r="AI321" i="1"/>
  <c r="AI305" i="1"/>
  <c r="AI281" i="1"/>
  <c r="AI273" i="1"/>
  <c r="AI265" i="1"/>
  <c r="AI257" i="1"/>
  <c r="AI249" i="1"/>
  <c r="AI241" i="1"/>
  <c r="AI233" i="1"/>
  <c r="AI225" i="1"/>
  <c r="AI217" i="1"/>
  <c r="AI209" i="1"/>
  <c r="AI201" i="1"/>
  <c r="AI193" i="1"/>
  <c r="AI161" i="1"/>
  <c r="AI153" i="1"/>
  <c r="AI145" i="1"/>
  <c r="AI137" i="1"/>
  <c r="AI129" i="1"/>
  <c r="AI121" i="1"/>
  <c r="AI113" i="1"/>
  <c r="AI105" i="1"/>
  <c r="AI97" i="1"/>
  <c r="AI89" i="1"/>
  <c r="AI81" i="1"/>
  <c r="AI73" i="1"/>
  <c r="AI65" i="1"/>
  <c r="AI57" i="1"/>
  <c r="AI49" i="1"/>
  <c r="AI33" i="1"/>
  <c r="AI25" i="1"/>
  <c r="AI17" i="1"/>
  <c r="AI9" i="1"/>
  <c r="AI472" i="1"/>
  <c r="AI464" i="1"/>
  <c r="AI456" i="1"/>
  <c r="AI448" i="1"/>
  <c r="AI440" i="1"/>
  <c r="AI432" i="1"/>
  <c r="AI424" i="1"/>
  <c r="AI416" i="1"/>
  <c r="AI408" i="1"/>
  <c r="AI400" i="1"/>
  <c r="AI392" i="1"/>
  <c r="AI376" i="1"/>
  <c r="AI368" i="1"/>
  <c r="AI360" i="1"/>
  <c r="AI344" i="1"/>
  <c r="AI320" i="1"/>
  <c r="AI312" i="1"/>
  <c r="AI304" i="1"/>
  <c r="AI296" i="1"/>
  <c r="AI288" i="1"/>
  <c r="AI232" i="1"/>
  <c r="AI224" i="1"/>
  <c r="AI216" i="1"/>
  <c r="AI208" i="1"/>
  <c r="AI192" i="1"/>
  <c r="AI160" i="1"/>
  <c r="AI152" i="1"/>
  <c r="AI144" i="1"/>
  <c r="AI136" i="1"/>
  <c r="AI128" i="1"/>
  <c r="AI120" i="1"/>
  <c r="AI112" i="1"/>
  <c r="AI104" i="1"/>
  <c r="AI96" i="1"/>
  <c r="AI88" i="1"/>
  <c r="AI80" i="1"/>
  <c r="AI72" i="1"/>
  <c r="AI64" i="1"/>
  <c r="AI56" i="1"/>
  <c r="AI48" i="1"/>
  <c r="AI40" i="1"/>
  <c r="AI32" i="1"/>
  <c r="AI24" i="1"/>
  <c r="AI16" i="1"/>
  <c r="AI8" i="1"/>
  <c r="AI471" i="1"/>
  <c r="AI463" i="1"/>
  <c r="AI455" i="1"/>
  <c r="AI447" i="1"/>
  <c r="AI439" i="1"/>
  <c r="AI415" i="1"/>
  <c r="AI399" i="1"/>
  <c r="AI375" i="1"/>
  <c r="AI351" i="1"/>
  <c r="AI343" i="1"/>
  <c r="AI327" i="1"/>
  <c r="AI287" i="1"/>
  <c r="AI279" i="1"/>
  <c r="AI207" i="1"/>
  <c r="AI159" i="1"/>
  <c r="AI151" i="1"/>
  <c r="AI143" i="1"/>
  <c r="AI135" i="1"/>
  <c r="AI127" i="1"/>
  <c r="AI119" i="1"/>
  <c r="AI111" i="1"/>
  <c r="AI103" i="1"/>
  <c r="AI95" i="1"/>
  <c r="AI87" i="1"/>
  <c r="AI79" i="1"/>
  <c r="AI71" i="1"/>
  <c r="AI63" i="1"/>
  <c r="AI55" i="1"/>
  <c r="AI47" i="1"/>
  <c r="AI39" i="1"/>
  <c r="AI31" i="1"/>
  <c r="AI23" i="1"/>
  <c r="AI15" i="1"/>
  <c r="AI7" i="1"/>
  <c r="AI478" i="1"/>
  <c r="AI470" i="1"/>
  <c r="AI462" i="1"/>
  <c r="AI454" i="1"/>
  <c r="AI446" i="1"/>
  <c r="AI406" i="1"/>
  <c r="AI390" i="1"/>
  <c r="AI374" i="1"/>
  <c r="AI302" i="1"/>
  <c r="AI294" i="1"/>
  <c r="AI262" i="1"/>
  <c r="AI230" i="1"/>
  <c r="AI158" i="1"/>
  <c r="AI150" i="1"/>
  <c r="AI142" i="1"/>
  <c r="AI134" i="1"/>
  <c r="AI126" i="1"/>
  <c r="AI118" i="1"/>
  <c r="AI110" i="1"/>
  <c r="AI102" i="1"/>
  <c r="AI94" i="1"/>
  <c r="AI86" i="1"/>
  <c r="AI78" i="1"/>
  <c r="AI70" i="1"/>
  <c r="AI62" i="1"/>
  <c r="AI54" i="1"/>
  <c r="AI46" i="1"/>
  <c r="AI38" i="1"/>
  <c r="AI30" i="1"/>
  <c r="AI22" i="1"/>
  <c r="AI14" i="1"/>
  <c r="AI6" i="1"/>
  <c r="AI477" i="1"/>
  <c r="AI469" i="1"/>
  <c r="AI461" i="1"/>
  <c r="AI453" i="1"/>
  <c r="AI445" i="1"/>
  <c r="AI421" i="1"/>
  <c r="AI405" i="1"/>
  <c r="AI381" i="1"/>
  <c r="AI317" i="1"/>
  <c r="AI309" i="1"/>
  <c r="AI269" i="1"/>
  <c r="AI205" i="1"/>
  <c r="AI197" i="1"/>
  <c r="AI165" i="1"/>
  <c r="AI157" i="1"/>
  <c r="AI149" i="1"/>
  <c r="AI141" i="1"/>
  <c r="AI133" i="1"/>
  <c r="AI125" i="1"/>
  <c r="AI117" i="1"/>
  <c r="AI109" i="1"/>
  <c r="AI101" i="1"/>
  <c r="AI93" i="1"/>
  <c r="AI85" i="1"/>
  <c r="AI77" i="1"/>
  <c r="AI69" i="1"/>
  <c r="AI61" i="1"/>
  <c r="AI53" i="1"/>
  <c r="AI45" i="1"/>
  <c r="AI37" i="1"/>
  <c r="AI29" i="1"/>
  <c r="AI21" i="1"/>
  <c r="AI13" i="1"/>
  <c r="AI5" i="1"/>
  <c r="AI476" i="1"/>
  <c r="AI468" i="1"/>
  <c r="AI460" i="1"/>
  <c r="AI452" i="1"/>
  <c r="AI444" i="1"/>
  <c r="AI420" i="1"/>
  <c r="AI412" i="1"/>
  <c r="AI404" i="1"/>
  <c r="AI364" i="1"/>
  <c r="AI356" i="1"/>
  <c r="AI348" i="1"/>
  <c r="AI332" i="1"/>
  <c r="AI324" i="1"/>
  <c r="AI292" i="1"/>
  <c r="AI284" i="1"/>
  <c r="AI276" i="1"/>
  <c r="AI268" i="1"/>
  <c r="AI260" i="1"/>
  <c r="AI252" i="1"/>
  <c r="AI244" i="1"/>
  <c r="AI236" i="1"/>
  <c r="AI228" i="1"/>
  <c r="AI212" i="1"/>
  <c r="AI204" i="1"/>
  <c r="AI196" i="1"/>
  <c r="AI188" i="1"/>
  <c r="AI164" i="1"/>
  <c r="AI156" i="1"/>
  <c r="AI148" i="1"/>
  <c r="AI140" i="1"/>
  <c r="AI132" i="1"/>
  <c r="AI124" i="1"/>
  <c r="AI116" i="1"/>
  <c r="AI108" i="1"/>
  <c r="AI100" i="1"/>
  <c r="AI84" i="1"/>
  <c r="AI76" i="1"/>
  <c r="AI68" i="1"/>
  <c r="AI60" i="1"/>
  <c r="AI52" i="1"/>
  <c r="AI44" i="1"/>
  <c r="AI36" i="1"/>
  <c r="AI28" i="1"/>
  <c r="AI20" i="1"/>
  <c r="AI12" i="1"/>
  <c r="AI4" i="1"/>
  <c r="AI475" i="1"/>
  <c r="AI467" i="1"/>
  <c r="AI459" i="1"/>
  <c r="AI451" i="1"/>
  <c r="AI443" i="1"/>
  <c r="AI435" i="1"/>
  <c r="AI419" i="1"/>
  <c r="AI403" i="1"/>
  <c r="AI395" i="1"/>
  <c r="AI379" i="1"/>
  <c r="AI371" i="1"/>
  <c r="AI363" i="1"/>
  <c r="AI323" i="1"/>
  <c r="AI307" i="1"/>
  <c r="AI291" i="1"/>
  <c r="AI283" i="1"/>
  <c r="AI275" i="1"/>
  <c r="AI267" i="1"/>
  <c r="AI259" i="1"/>
  <c r="AI243" i="1"/>
  <c r="AI227" i="1"/>
  <c r="AI211" i="1"/>
  <c r="AI203" i="1"/>
  <c r="AI187" i="1"/>
  <c r="AI163" i="1"/>
  <c r="AI155" i="1"/>
  <c r="AI147" i="1"/>
  <c r="AI139" i="1"/>
  <c r="AI131" i="1"/>
  <c r="AI123" i="1"/>
  <c r="AI115" i="1"/>
  <c r="AI107" i="1"/>
  <c r="AI99" i="1"/>
  <c r="AI91" i="1"/>
  <c r="AI83" i="1"/>
  <c r="AI75" i="1"/>
  <c r="AI67" i="1"/>
  <c r="AI59" i="1"/>
  <c r="AI51" i="1"/>
  <c r="AI43" i="1"/>
  <c r="AI35" i="1"/>
  <c r="AI27" i="1"/>
  <c r="AI19" i="1"/>
  <c r="AI11" i="1"/>
  <c r="AI3" i="1"/>
  <c r="AI474" i="1"/>
  <c r="AI466" i="1"/>
  <c r="AI458" i="1"/>
  <c r="AI450" i="1"/>
  <c r="AI442" i="1"/>
  <c r="AI434" i="1"/>
  <c r="AI418" i="1"/>
  <c r="AI402" i="1"/>
  <c r="AI394" i="1"/>
  <c r="AI370" i="1"/>
  <c r="AI362" i="1"/>
  <c r="AI354" i="1"/>
  <c r="AI346" i="1"/>
  <c r="AI338" i="1"/>
  <c r="AI330" i="1"/>
  <c r="AI314" i="1"/>
  <c r="AI306" i="1"/>
  <c r="AI298" i="1"/>
  <c r="AI290" i="1"/>
  <c r="AI274" i="1"/>
  <c r="AI258" i="1"/>
  <c r="AI250" i="1"/>
  <c r="AI242" i="1"/>
  <c r="AI226" i="1"/>
  <c r="AI210" i="1"/>
  <c r="AI162" i="1"/>
  <c r="AI154" i="1"/>
  <c r="AI146" i="1"/>
  <c r="AI138" i="1"/>
  <c r="AI130" i="1"/>
  <c r="AI122" i="1"/>
  <c r="AI114" i="1"/>
  <c r="AI106" i="1"/>
  <c r="AI98" i="1"/>
  <c r="AI90" i="1"/>
  <c r="AI82" i="1"/>
  <c r="AI74" i="1"/>
  <c r="AI66" i="1"/>
  <c r="AI58" i="1"/>
  <c r="AI50" i="1"/>
  <c r="AI42" i="1"/>
  <c r="AI34" i="1"/>
  <c r="AI26" i="1"/>
  <c r="AI18" i="1"/>
  <c r="AI10" i="1"/>
  <c r="H235" i="1"/>
  <c r="I235" i="1" s="1"/>
  <c r="AI235" i="1" s="1"/>
  <c r="AA274" i="1"/>
  <c r="AA232" i="1"/>
  <c r="H266" i="1"/>
  <c r="I266" i="1" s="1"/>
  <c r="AI266" i="1" s="1"/>
  <c r="AA267" i="1"/>
  <c r="H219" i="1"/>
  <c r="I219" i="1" s="1"/>
  <c r="AI219" i="1" s="1"/>
  <c r="AA250" i="1"/>
  <c r="AA208" i="1"/>
  <c r="H384" i="1"/>
  <c r="I384" i="1" s="1"/>
  <c r="AI384" i="1" s="1"/>
  <c r="H194" i="1"/>
  <c r="I194" i="1" s="1"/>
  <c r="AI194" i="1" s="1"/>
  <c r="AA209" i="1"/>
  <c r="AA321" i="1"/>
  <c r="H200" i="1"/>
  <c r="I200" i="1" s="1"/>
  <c r="AI200" i="1" s="1"/>
  <c r="AA307" i="1"/>
  <c r="AA390" i="1"/>
  <c r="H313" i="1"/>
  <c r="I313" i="1" s="1"/>
  <c r="AI313" i="1" s="1"/>
  <c r="AA363" i="1"/>
  <c r="AA302" i="1"/>
  <c r="H245" i="1"/>
  <c r="I245" i="1" s="1"/>
  <c r="AI245" i="1" s="1"/>
  <c r="AA338" i="1"/>
  <c r="AA224" i="1"/>
  <c r="H349" i="1"/>
  <c r="I349" i="1" s="1"/>
  <c r="AI349" i="1" s="1"/>
  <c r="AA330" i="1"/>
  <c r="AA242" i="1"/>
  <c r="H378" i="1"/>
  <c r="I378" i="1" s="1"/>
  <c r="AI378" i="1" s="1"/>
  <c r="AA265" i="1"/>
  <c r="H388" i="1"/>
  <c r="I388" i="1" s="1"/>
  <c r="AI388" i="1" s="1"/>
  <c r="H272" i="1"/>
  <c r="I272" i="1" s="1"/>
  <c r="AI272" i="1" s="1"/>
  <c r="H328" i="1"/>
  <c r="I328" i="1" s="1"/>
  <c r="AI328" i="1" s="1"/>
  <c r="AA370" i="1"/>
  <c r="AA298" i="1"/>
  <c r="AA192" i="1"/>
  <c r="H347" i="1"/>
  <c r="I347" i="1" s="1"/>
  <c r="AI347" i="1" s="1"/>
  <c r="H247" i="1"/>
  <c r="I247" i="1" s="1"/>
  <c r="AI247" i="1" s="1"/>
  <c r="AA344" i="1"/>
  <c r="H373" i="1"/>
  <c r="I373" i="1" s="1"/>
  <c r="AI373" i="1" s="1"/>
  <c r="AA373" i="1"/>
  <c r="AA291" i="1"/>
  <c r="AA196" i="1"/>
  <c r="H334" i="1"/>
  <c r="I334" i="1" s="1"/>
  <c r="AI334" i="1" s="1"/>
  <c r="AA259" i="1"/>
  <c r="M344" i="1"/>
  <c r="H365" i="1"/>
  <c r="I365" i="1" s="1"/>
  <c r="AI365" i="1" s="1"/>
  <c r="AA435" i="1"/>
  <c r="AA332" i="1"/>
  <c r="AA276" i="1"/>
  <c r="AA212" i="1"/>
  <c r="H396" i="1"/>
  <c r="I396" i="1" s="1"/>
  <c r="AI396" i="1" s="1"/>
  <c r="H436" i="1"/>
  <c r="I436" i="1" s="1"/>
  <c r="AI436" i="1" s="1"/>
  <c r="H271" i="1"/>
  <c r="I271" i="1" s="1"/>
  <c r="AI271" i="1" s="1"/>
  <c r="AA424" i="1"/>
  <c r="H238" i="1"/>
  <c r="I238" i="1" s="1"/>
  <c r="AI238" i="1" s="1"/>
  <c r="AA368" i="1"/>
  <c r="AA320" i="1"/>
  <c r="AA202" i="1"/>
  <c r="H202" i="1"/>
  <c r="I202" i="1" s="1"/>
  <c r="AI202" i="1" s="1"/>
  <c r="H391" i="1"/>
  <c r="I391" i="1" s="1"/>
  <c r="AI391" i="1" s="1"/>
  <c r="AA391" i="1"/>
  <c r="AA333" i="1"/>
  <c r="H333" i="1"/>
  <c r="I333" i="1" s="1"/>
  <c r="AI333" i="1" s="1"/>
  <c r="AA421" i="1"/>
  <c r="AA348" i="1"/>
  <c r="AA268" i="1"/>
  <c r="AA241" i="1"/>
  <c r="M395" i="1"/>
  <c r="AA305" i="1"/>
  <c r="AA233" i="1"/>
  <c r="M355" i="1"/>
  <c r="AA337" i="1"/>
  <c r="AA228" i="1"/>
  <c r="AA395" i="1"/>
  <c r="AA354" i="1"/>
  <c r="H410" i="1"/>
  <c r="I410" i="1" s="1"/>
  <c r="AI410" i="1" s="1"/>
  <c r="AA279" i="1"/>
  <c r="M281" i="1"/>
  <c r="AA379" i="1"/>
  <c r="AA306" i="1"/>
  <c r="AA275" i="1"/>
  <c r="AA187" i="1"/>
  <c r="H393" i="1"/>
  <c r="I393" i="1" s="1"/>
  <c r="AI393" i="1" s="1"/>
  <c r="H336" i="1"/>
  <c r="I336" i="1" s="1"/>
  <c r="AI336" i="1" s="1"/>
  <c r="H285" i="1"/>
  <c r="I285" i="1" s="1"/>
  <c r="AI285" i="1" s="1"/>
  <c r="H253" i="1"/>
  <c r="I253" i="1" s="1"/>
  <c r="AI253" i="1" s="1"/>
  <c r="AA253" i="1"/>
  <c r="H315" i="1"/>
  <c r="I315" i="1" s="1"/>
  <c r="AI315" i="1" s="1"/>
  <c r="AA315" i="1"/>
  <c r="AA299" i="1"/>
  <c r="H299" i="1"/>
  <c r="I299" i="1" s="1"/>
  <c r="AI299" i="1" s="1"/>
  <c r="AA195" i="1"/>
  <c r="H195" i="1"/>
  <c r="I195" i="1" s="1"/>
  <c r="AI195" i="1" s="1"/>
  <c r="H427" i="1"/>
  <c r="I427" i="1" s="1"/>
  <c r="AI427" i="1" s="1"/>
  <c r="K479" i="1"/>
  <c r="AA364" i="1"/>
  <c r="AA230" i="1"/>
  <c r="M417" i="1"/>
  <c r="H398" i="1"/>
  <c r="I398" i="1" s="1"/>
  <c r="AI398" i="1" s="1"/>
  <c r="H372" i="1"/>
  <c r="I372" i="1" s="1"/>
  <c r="AI372" i="1" s="1"/>
  <c r="H239" i="1"/>
  <c r="I239" i="1" s="1"/>
  <c r="AI239" i="1" s="1"/>
  <c r="AA425" i="1"/>
  <c r="AA371" i="1"/>
  <c r="AA317" i="1"/>
  <c r="AA283" i="1"/>
  <c r="AA423" i="1"/>
  <c r="H423" i="1"/>
  <c r="I423" i="1" s="1"/>
  <c r="AI423" i="1" s="1"/>
  <c r="H311" i="1"/>
  <c r="I311" i="1" s="1"/>
  <c r="AI311" i="1" s="1"/>
  <c r="AA311" i="1"/>
  <c r="H255" i="1"/>
  <c r="I255" i="1" s="1"/>
  <c r="AI255" i="1" s="1"/>
  <c r="AA255" i="1"/>
  <c r="H342" i="1"/>
  <c r="I342" i="1" s="1"/>
  <c r="AI342" i="1" s="1"/>
  <c r="AA342" i="1"/>
  <c r="AA399" i="1"/>
  <c r="AA287" i="1"/>
  <c r="AA249" i="1"/>
  <c r="H383" i="1"/>
  <c r="I383" i="1" s="1"/>
  <c r="AI383" i="1" s="1"/>
  <c r="H357" i="1"/>
  <c r="I357" i="1" s="1"/>
  <c r="AI357" i="1" s="1"/>
  <c r="H277" i="1"/>
  <c r="I277" i="1" s="1"/>
  <c r="AI277" i="1" s="1"/>
  <c r="H433" i="1"/>
  <c r="I433" i="1" s="1"/>
  <c r="AI433" i="1" s="1"/>
  <c r="H191" i="1"/>
  <c r="I191" i="1" s="1"/>
  <c r="AI191" i="1" s="1"/>
  <c r="AA409" i="1"/>
  <c r="AA385" i="1"/>
  <c r="AA205" i="1"/>
  <c r="M324" i="1"/>
  <c r="AA408" i="1"/>
  <c r="AA296" i="1"/>
  <c r="AA217" i="1"/>
  <c r="M315" i="1"/>
  <c r="K337" i="1"/>
  <c r="H426" i="1"/>
  <c r="I426" i="1" s="1"/>
  <c r="AI426" i="1" s="1"/>
  <c r="AA405" i="1"/>
  <c r="AA312" i="1"/>
  <c r="AA432" i="1"/>
  <c r="AA401" i="1"/>
  <c r="AA288" i="1"/>
  <c r="M427" i="1"/>
  <c r="M227" i="1"/>
  <c r="H359" i="1"/>
  <c r="I359" i="1" s="1"/>
  <c r="AI359" i="1" s="1"/>
  <c r="H367" i="1"/>
  <c r="I367" i="1" s="1"/>
  <c r="AI367" i="1" s="1"/>
  <c r="AA367" i="1"/>
  <c r="H303" i="1"/>
  <c r="I303" i="1" s="1"/>
  <c r="AI303" i="1" s="1"/>
  <c r="AA303" i="1"/>
  <c r="H263" i="1"/>
  <c r="I263" i="1" s="1"/>
  <c r="AI263" i="1" s="1"/>
  <c r="AA263" i="1"/>
  <c r="H414" i="1"/>
  <c r="I414" i="1" s="1"/>
  <c r="AI414" i="1" s="1"/>
  <c r="AA414" i="1"/>
  <c r="H479" i="1"/>
  <c r="I479" i="1" s="1"/>
  <c r="AI479" i="1" s="1"/>
  <c r="AA479" i="1"/>
  <c r="AA331" i="1"/>
  <c r="H331" i="1"/>
  <c r="I331" i="1" s="1"/>
  <c r="AI331" i="1" s="1"/>
  <c r="AA416" i="1"/>
  <c r="AA377" i="1"/>
  <c r="AA345" i="1"/>
  <c r="H297" i="1"/>
  <c r="I297" i="1" s="1"/>
  <c r="AI297" i="1" s="1"/>
  <c r="AA415" i="1"/>
  <c r="AA375" i="1"/>
  <c r="AA361" i="1"/>
  <c r="AA236" i="1"/>
  <c r="M284" i="1"/>
  <c r="H417" i="1"/>
  <c r="I417" i="1" s="1"/>
  <c r="AI417" i="1" s="1"/>
  <c r="AA392" i="1"/>
  <c r="AA356" i="1"/>
  <c r="AA327" i="1"/>
  <c r="AA273" i="1"/>
  <c r="M404" i="1"/>
  <c r="K403" i="1"/>
  <c r="H413" i="1"/>
  <c r="I413" i="1" s="1"/>
  <c r="AI413" i="1" s="1"/>
  <c r="H340" i="1"/>
  <c r="I340" i="1" s="1"/>
  <c r="AI340" i="1" s="1"/>
  <c r="H256" i="1"/>
  <c r="I256" i="1" s="1"/>
  <c r="AI256" i="1" s="1"/>
  <c r="M276" i="1"/>
  <c r="K396" i="1"/>
  <c r="AA353" i="1"/>
  <c r="M380" i="1"/>
  <c r="H386" i="1"/>
  <c r="I386" i="1" s="1"/>
  <c r="AI386" i="1" s="1"/>
  <c r="H282" i="1"/>
  <c r="I282" i="1" s="1"/>
  <c r="AI282" i="1" s="1"/>
  <c r="H422" i="1"/>
  <c r="I422" i="1" s="1"/>
  <c r="AI422" i="1" s="1"/>
  <c r="AA422" i="1"/>
  <c r="H382" i="1"/>
  <c r="I382" i="1" s="1"/>
  <c r="AI382" i="1" s="1"/>
  <c r="AA382" i="1"/>
  <c r="H286" i="1"/>
  <c r="I286" i="1" s="1"/>
  <c r="AI286" i="1" s="1"/>
  <c r="AA286" i="1"/>
  <c r="H190" i="1"/>
  <c r="I190" i="1" s="1"/>
  <c r="AI190" i="1" s="1"/>
  <c r="AA190" i="1"/>
  <c r="AA229" i="1"/>
  <c r="H229" i="1"/>
  <c r="I229" i="1" s="1"/>
  <c r="AI229" i="1" s="1"/>
  <c r="AA437" i="1"/>
  <c r="H437" i="1"/>
  <c r="I437" i="1" s="1"/>
  <c r="AI437" i="1" s="1"/>
  <c r="AA341" i="1"/>
  <c r="H341" i="1"/>
  <c r="I341" i="1" s="1"/>
  <c r="AI341" i="1" s="1"/>
  <c r="H325" i="1"/>
  <c r="I325" i="1" s="1"/>
  <c r="AI325" i="1" s="1"/>
  <c r="AA325" i="1"/>
  <c r="AA213" i="1"/>
  <c r="H213" i="1"/>
  <c r="I213" i="1" s="1"/>
  <c r="AI213" i="1" s="1"/>
  <c r="H189" i="1"/>
  <c r="I189" i="1" s="1"/>
  <c r="AI189" i="1" s="1"/>
  <c r="AA189" i="1"/>
  <c r="H428" i="1"/>
  <c r="I428" i="1" s="1"/>
  <c r="AI428" i="1" s="1"/>
  <c r="AA428" i="1"/>
  <c r="H380" i="1"/>
  <c r="I380" i="1" s="1"/>
  <c r="AI380" i="1" s="1"/>
  <c r="AA380" i="1"/>
  <c r="H316" i="1"/>
  <c r="I316" i="1" s="1"/>
  <c r="AI316" i="1" s="1"/>
  <c r="AA316" i="1"/>
  <c r="H308" i="1"/>
  <c r="I308" i="1" s="1"/>
  <c r="AI308" i="1" s="1"/>
  <c r="AA308" i="1"/>
  <c r="H429" i="1"/>
  <c r="I429" i="1" s="1"/>
  <c r="AI429" i="1" s="1"/>
  <c r="AA429" i="1"/>
  <c r="H322" i="1"/>
  <c r="I322" i="1" s="1"/>
  <c r="AI322" i="1" s="1"/>
  <c r="AA322" i="1"/>
  <c r="H237" i="1"/>
  <c r="I237" i="1" s="1"/>
  <c r="AI237" i="1" s="1"/>
  <c r="AA237" i="1"/>
  <c r="AA480" i="1"/>
  <c r="H480" i="1"/>
  <c r="I480" i="1" s="1"/>
  <c r="AI480" i="1" s="1"/>
  <c r="AA420" i="1"/>
  <c r="M347" i="1"/>
  <c r="K321" i="1"/>
  <c r="AA406" i="1"/>
  <c r="AA381" i="1"/>
  <c r="AA346" i="1"/>
  <c r="AA324" i="1"/>
  <c r="AA314" i="1"/>
  <c r="AA304" i="1"/>
  <c r="AA290" i="1"/>
  <c r="AA252" i="1"/>
  <c r="AA188" i="1"/>
  <c r="M401" i="1"/>
  <c r="M345" i="1"/>
  <c r="M259" i="1"/>
  <c r="H318" i="1"/>
  <c r="I318" i="1" s="1"/>
  <c r="AI318" i="1" s="1"/>
  <c r="H280" i="1"/>
  <c r="I280" i="1" s="1"/>
  <c r="AI280" i="1" s="1"/>
  <c r="M249" i="1"/>
  <c r="K480" i="1"/>
  <c r="K174" i="1"/>
  <c r="AA404" i="1"/>
  <c r="AA260" i="1"/>
  <c r="M393" i="1"/>
  <c r="M247" i="1"/>
  <c r="H350" i="1"/>
  <c r="I350" i="1" s="1"/>
  <c r="AI350" i="1" s="1"/>
  <c r="H246" i="1"/>
  <c r="I246" i="1" s="1"/>
  <c r="AI246" i="1" s="1"/>
  <c r="K193" i="1"/>
  <c r="AA400" i="1"/>
  <c r="AA376" i="1"/>
  <c r="AA329" i="1"/>
  <c r="AA284" i="1"/>
  <c r="AA244" i="1"/>
  <c r="AA207" i="1"/>
  <c r="M425" i="1"/>
  <c r="M371" i="1"/>
  <c r="M311" i="1"/>
  <c r="M219" i="1"/>
  <c r="H397" i="1"/>
  <c r="I397" i="1" s="1"/>
  <c r="AI397" i="1" s="1"/>
  <c r="H214" i="1"/>
  <c r="I214" i="1" s="1"/>
  <c r="AI214" i="1" s="1"/>
  <c r="AA412" i="1"/>
  <c r="M419" i="1"/>
  <c r="M369" i="1"/>
  <c r="M211" i="1"/>
  <c r="H352" i="1"/>
  <c r="I352" i="1" s="1"/>
  <c r="AI352" i="1" s="1"/>
  <c r="AA352" i="1"/>
  <c r="H389" i="1"/>
  <c r="I389" i="1" s="1"/>
  <c r="AI389" i="1" s="1"/>
  <c r="AA389" i="1"/>
  <c r="H431" i="1"/>
  <c r="I431" i="1" s="1"/>
  <c r="AI431" i="1" s="1"/>
  <c r="AA431" i="1"/>
  <c r="H407" i="1"/>
  <c r="I407" i="1" s="1"/>
  <c r="AI407" i="1" s="1"/>
  <c r="AA407" i="1"/>
  <c r="H335" i="1"/>
  <c r="I335" i="1" s="1"/>
  <c r="AI335" i="1" s="1"/>
  <c r="AA335" i="1"/>
  <c r="H295" i="1"/>
  <c r="I295" i="1" s="1"/>
  <c r="AI295" i="1" s="1"/>
  <c r="AA295" i="1"/>
  <c r="H223" i="1"/>
  <c r="I223" i="1" s="1"/>
  <c r="AI223" i="1" s="1"/>
  <c r="AA223" i="1"/>
  <c r="H199" i="1"/>
  <c r="I199" i="1" s="1"/>
  <c r="AI199" i="1" s="1"/>
  <c r="AA199" i="1"/>
  <c r="H438" i="1"/>
  <c r="I438" i="1" s="1"/>
  <c r="AI438" i="1" s="1"/>
  <c r="AA438" i="1"/>
  <c r="H430" i="1"/>
  <c r="I430" i="1" s="1"/>
  <c r="AI430" i="1" s="1"/>
  <c r="AA430" i="1"/>
  <c r="AA366" i="1"/>
  <c r="H366" i="1"/>
  <c r="I366" i="1" s="1"/>
  <c r="AI366" i="1" s="1"/>
  <c r="H358" i="1"/>
  <c r="I358" i="1" s="1"/>
  <c r="AI358" i="1" s="1"/>
  <c r="AA358" i="1"/>
  <c r="H310" i="1"/>
  <c r="I310" i="1" s="1"/>
  <c r="AI310" i="1" s="1"/>
  <c r="AA310" i="1"/>
  <c r="H278" i="1"/>
  <c r="I278" i="1" s="1"/>
  <c r="AI278" i="1" s="1"/>
  <c r="AA278" i="1"/>
  <c r="H254" i="1"/>
  <c r="I254" i="1" s="1"/>
  <c r="AI254" i="1" s="1"/>
  <c r="AA254" i="1"/>
  <c r="H222" i="1"/>
  <c r="I222" i="1" s="1"/>
  <c r="AI222" i="1" s="1"/>
  <c r="AA222" i="1"/>
  <c r="H319" i="1"/>
  <c r="I319" i="1" s="1"/>
  <c r="AI319" i="1" s="1"/>
  <c r="AA319" i="1"/>
  <c r="H301" i="1"/>
  <c r="I301" i="1" s="1"/>
  <c r="AI301" i="1" s="1"/>
  <c r="AA301" i="1"/>
  <c r="H300" i="1"/>
  <c r="I300" i="1" s="1"/>
  <c r="AI300" i="1" s="1"/>
  <c r="AA300" i="1"/>
  <c r="H411" i="1"/>
  <c r="I411" i="1" s="1"/>
  <c r="AI411" i="1" s="1"/>
  <c r="AA411" i="1"/>
  <c r="AA387" i="1"/>
  <c r="H387" i="1"/>
  <c r="I387" i="1" s="1"/>
  <c r="AI387" i="1" s="1"/>
  <c r="H251" i="1"/>
  <c r="I251" i="1" s="1"/>
  <c r="AI251" i="1" s="1"/>
  <c r="AA251" i="1"/>
  <c r="H218" i="1"/>
  <c r="I218" i="1" s="1"/>
  <c r="AI218" i="1" s="1"/>
  <c r="AA218" i="1"/>
  <c r="H221" i="1"/>
  <c r="I221" i="1" s="1"/>
  <c r="AI221" i="1" s="1"/>
  <c r="AA221" i="1"/>
  <c r="M426" i="1"/>
  <c r="M379" i="1"/>
  <c r="M353" i="1"/>
  <c r="M323" i="1"/>
  <c r="M283" i="1"/>
  <c r="M251" i="1"/>
  <c r="M225" i="1"/>
  <c r="K187" i="1"/>
  <c r="K243" i="1"/>
  <c r="M363" i="1"/>
  <c r="M307" i="1"/>
  <c r="M275" i="1"/>
  <c r="M203" i="1"/>
  <c r="K435" i="1"/>
  <c r="K377" i="1"/>
  <c r="K299" i="1"/>
  <c r="H177" i="1"/>
  <c r="I177" i="1" s="1"/>
  <c r="AI177" i="1" s="1"/>
  <c r="AA419" i="1"/>
  <c r="AA403" i="1"/>
  <c r="AA369" i="1"/>
  <c r="AA360" i="1"/>
  <c r="AA351" i="1"/>
  <c r="AA343" i="1"/>
  <c r="AA309" i="1"/>
  <c r="AA292" i="1"/>
  <c r="AA262" i="1"/>
  <c r="AA243" i="1"/>
  <c r="M414" i="1"/>
  <c r="M387" i="1"/>
  <c r="M362" i="1"/>
  <c r="M339" i="1"/>
  <c r="M273" i="1"/>
  <c r="M238" i="1"/>
  <c r="M195" i="1"/>
  <c r="K433" i="1"/>
  <c r="K215" i="1"/>
  <c r="H248" i="1"/>
  <c r="I248" i="1" s="1"/>
  <c r="AI248" i="1" s="1"/>
  <c r="AA434" i="1"/>
  <c r="AA418" i="1"/>
  <c r="AA402" i="1"/>
  <c r="AA394" i="1"/>
  <c r="M412" i="1"/>
  <c r="M386" i="1"/>
  <c r="M361" i="1"/>
  <c r="M331" i="1"/>
  <c r="M291" i="1"/>
  <c r="M267" i="1"/>
  <c r="M235" i="1"/>
  <c r="AA269" i="1"/>
  <c r="M411" i="1"/>
  <c r="M385" i="1"/>
  <c r="M356" i="1"/>
  <c r="M329" i="1"/>
  <c r="M289" i="1"/>
  <c r="M265" i="1"/>
  <c r="M228" i="1"/>
  <c r="K394" i="1"/>
  <c r="M394" i="1"/>
  <c r="M354" i="1"/>
  <c r="K354" i="1"/>
  <c r="K338" i="1"/>
  <c r="M338" i="1"/>
  <c r="K298" i="1"/>
  <c r="M298" i="1"/>
  <c r="K258" i="1"/>
  <c r="M258" i="1"/>
  <c r="H355" i="1"/>
  <c r="I355" i="1" s="1"/>
  <c r="AI355" i="1" s="1"/>
  <c r="AA355" i="1"/>
  <c r="AA339" i="1"/>
  <c r="H339" i="1"/>
  <c r="I339" i="1" s="1"/>
  <c r="AI339" i="1" s="1"/>
  <c r="M312" i="1"/>
  <c r="M194" i="1"/>
  <c r="K313" i="1"/>
  <c r="M313" i="1"/>
  <c r="K297" i="1"/>
  <c r="M297" i="1"/>
  <c r="M209" i="1"/>
  <c r="K209" i="1"/>
  <c r="K201" i="1"/>
  <c r="M201" i="1"/>
  <c r="M402" i="1"/>
  <c r="M266" i="1"/>
  <c r="M242" i="1"/>
  <c r="M218" i="1"/>
  <c r="K240" i="1"/>
  <c r="M240" i="1"/>
  <c r="K224" i="1"/>
  <c r="M224" i="1"/>
  <c r="K202" i="1"/>
  <c r="M330" i="1"/>
  <c r="M282" i="1"/>
  <c r="M216" i="1"/>
  <c r="M186" i="1"/>
  <c r="K431" i="1"/>
  <c r="M431" i="1"/>
  <c r="K375" i="1"/>
  <c r="M375" i="1"/>
  <c r="K335" i="1"/>
  <c r="M335" i="1"/>
  <c r="K239" i="1"/>
  <c r="M239" i="1"/>
  <c r="M399" i="1"/>
  <c r="M306" i="1"/>
  <c r="K231" i="1"/>
  <c r="H180" i="1"/>
  <c r="I180" i="1" s="1"/>
  <c r="AI180" i="1" s="1"/>
  <c r="AA294" i="1"/>
  <c r="AA197" i="1"/>
  <c r="M370" i="1"/>
  <c r="M305" i="1"/>
  <c r="M234" i="1"/>
  <c r="M210" i="1"/>
  <c r="K429" i="1"/>
  <c r="M429" i="1"/>
  <c r="H261" i="1"/>
  <c r="I261" i="1" s="1"/>
  <c r="AI261" i="1" s="1"/>
  <c r="AA261" i="1"/>
  <c r="H206" i="1"/>
  <c r="I206" i="1" s="1"/>
  <c r="AI206" i="1" s="1"/>
  <c r="AA206" i="1"/>
  <c r="H270" i="1"/>
  <c r="I270" i="1" s="1"/>
  <c r="AI270" i="1" s="1"/>
  <c r="AA270" i="1"/>
  <c r="H198" i="1"/>
  <c r="I198" i="1" s="1"/>
  <c r="AI198" i="1" s="1"/>
  <c r="AA198" i="1"/>
  <c r="M434" i="1"/>
  <c r="M346" i="1"/>
  <c r="K226" i="1"/>
  <c r="M410" i="1"/>
  <c r="M322" i="1"/>
  <c r="M274" i="1"/>
  <c r="M248" i="1"/>
  <c r="H186" i="1"/>
  <c r="I186" i="1" s="1"/>
  <c r="AI186" i="1" s="1"/>
  <c r="K340" i="1"/>
  <c r="M252" i="1"/>
  <c r="M196" i="1"/>
  <c r="H220" i="1"/>
  <c r="I220" i="1" s="1"/>
  <c r="AI220" i="1" s="1"/>
  <c r="AA220" i="1"/>
  <c r="H166" i="1"/>
  <c r="I166" i="1" s="1"/>
  <c r="AI166" i="1" s="1"/>
  <c r="M423" i="1"/>
  <c r="M407" i="1"/>
  <c r="M367" i="1"/>
  <c r="M342" i="1"/>
  <c r="M288" i="1"/>
  <c r="K318" i="1"/>
  <c r="K286" i="1"/>
  <c r="H215" i="1"/>
  <c r="I215" i="1" s="1"/>
  <c r="AI215" i="1" s="1"/>
  <c r="AA215" i="1"/>
  <c r="M185" i="1"/>
  <c r="M406" i="1"/>
  <c r="M376" i="1"/>
  <c r="M366" i="1"/>
  <c r="M352" i="1"/>
  <c r="M256" i="1"/>
  <c r="M192" i="1"/>
  <c r="K409" i="1"/>
  <c r="M409" i="1"/>
  <c r="K257" i="1"/>
  <c r="M257" i="1"/>
  <c r="M241" i="1"/>
  <c r="K241" i="1"/>
  <c r="K233" i="1"/>
  <c r="M233" i="1"/>
  <c r="K217" i="1"/>
  <c r="M217" i="1"/>
  <c r="K343" i="1"/>
  <c r="K190" i="1"/>
  <c r="M390" i="1"/>
  <c r="M350" i="1"/>
  <c r="M270" i="1"/>
  <c r="K384" i="1"/>
  <c r="M384" i="1"/>
  <c r="K320" i="1"/>
  <c r="M320" i="1"/>
  <c r="M169" i="1"/>
  <c r="M430" i="1"/>
  <c r="M416" i="1"/>
  <c r="M374" i="1"/>
  <c r="M222" i="1"/>
  <c r="M415" i="1"/>
  <c r="K415" i="1"/>
  <c r="M391" i="1"/>
  <c r="K391" i="1"/>
  <c r="K359" i="1"/>
  <c r="M359" i="1"/>
  <c r="M327" i="1"/>
  <c r="K327" i="1"/>
  <c r="K295" i="1"/>
  <c r="M295" i="1"/>
  <c r="M279" i="1"/>
  <c r="K279" i="1"/>
  <c r="M271" i="1"/>
  <c r="K271" i="1"/>
  <c r="K207" i="1"/>
  <c r="M207" i="1"/>
  <c r="M199" i="1"/>
  <c r="K199" i="1"/>
  <c r="K303" i="1"/>
  <c r="K422" i="1"/>
  <c r="M422" i="1"/>
  <c r="K398" i="1"/>
  <c r="M398" i="1"/>
  <c r="K310" i="1"/>
  <c r="M310" i="1"/>
  <c r="M254" i="1"/>
  <c r="K254" i="1"/>
  <c r="K214" i="1"/>
  <c r="M214" i="1"/>
  <c r="K302" i="1"/>
  <c r="M358" i="1"/>
  <c r="M294" i="1"/>
  <c r="M278" i="1"/>
  <c r="M198" i="1"/>
  <c r="K334" i="1"/>
  <c r="K230" i="1"/>
  <c r="K206" i="1"/>
  <c r="H289" i="1"/>
  <c r="I289" i="1" s="1"/>
  <c r="AI289" i="1" s="1"/>
  <c r="AA289" i="1"/>
  <c r="M262" i="1"/>
  <c r="H264" i="1"/>
  <c r="I264" i="1" s="1"/>
  <c r="AI264" i="1" s="1"/>
  <c r="AA264" i="1"/>
  <c r="H240" i="1"/>
  <c r="I240" i="1" s="1"/>
  <c r="AI240" i="1" s="1"/>
  <c r="AA240" i="1"/>
  <c r="H176" i="1"/>
  <c r="I176" i="1" s="1"/>
  <c r="AI176" i="1" s="1"/>
  <c r="M438" i="1"/>
  <c r="M368" i="1"/>
  <c r="M326" i="1"/>
  <c r="M246" i="1"/>
  <c r="K287" i="1"/>
  <c r="H231" i="1"/>
  <c r="I231" i="1" s="1"/>
  <c r="AI231" i="1" s="1"/>
  <c r="AA231" i="1"/>
  <c r="K314" i="1"/>
  <c r="M413" i="1"/>
  <c r="K413" i="1"/>
  <c r="M397" i="1"/>
  <c r="K397" i="1"/>
  <c r="K365" i="1"/>
  <c r="M365" i="1"/>
  <c r="M357" i="1"/>
  <c r="K357" i="1"/>
  <c r="M325" i="1"/>
  <c r="K325" i="1"/>
  <c r="K301" i="1"/>
  <c r="M301" i="1"/>
  <c r="M285" i="1"/>
  <c r="K285" i="1"/>
  <c r="M253" i="1"/>
  <c r="K253" i="1"/>
  <c r="K237" i="1"/>
  <c r="M237" i="1"/>
  <c r="M229" i="1"/>
  <c r="K229" i="1"/>
  <c r="M213" i="1"/>
  <c r="K213" i="1"/>
  <c r="K373" i="1"/>
  <c r="K317" i="1"/>
  <c r="K245" i="1"/>
  <c r="M172" i="1"/>
  <c r="AA374" i="1"/>
  <c r="K428" i="1"/>
  <c r="M428" i="1"/>
  <c r="M372" i="1"/>
  <c r="K372" i="1"/>
  <c r="K332" i="1"/>
  <c r="M332" i="1"/>
  <c r="M300" i="1"/>
  <c r="K300" i="1"/>
  <c r="M244" i="1"/>
  <c r="K244" i="1"/>
  <c r="K204" i="1"/>
  <c r="M204" i="1"/>
  <c r="M188" i="1"/>
  <c r="K188" i="1"/>
  <c r="K205" i="1"/>
  <c r="M437" i="1"/>
  <c r="K341" i="1"/>
  <c r="K189" i="1"/>
  <c r="H234" i="1"/>
  <c r="I234" i="1" s="1"/>
  <c r="AI234" i="1" s="1"/>
  <c r="AA234" i="1"/>
  <c r="K381" i="1"/>
  <c r="K269" i="1"/>
  <c r="AA323" i="1"/>
  <c r="M388" i="1"/>
  <c r="M260" i="1"/>
  <c r="K436" i="1"/>
  <c r="K364" i="1"/>
  <c r="K309" i="1"/>
  <c r="K268" i="1"/>
  <c r="K212" i="1"/>
  <c r="AA362" i="1"/>
  <c r="M316" i="1"/>
  <c r="K432" i="1"/>
  <c r="M432" i="1"/>
  <c r="K424" i="1"/>
  <c r="M424" i="1"/>
  <c r="K400" i="1"/>
  <c r="M400" i="1"/>
  <c r="K392" i="1"/>
  <c r="M392" i="1"/>
  <c r="K360" i="1"/>
  <c r="M360" i="1"/>
  <c r="K336" i="1"/>
  <c r="M336" i="1"/>
  <c r="K328" i="1"/>
  <c r="M328" i="1"/>
  <c r="K296" i="1"/>
  <c r="M296" i="1"/>
  <c r="K272" i="1"/>
  <c r="M272" i="1"/>
  <c r="K264" i="1"/>
  <c r="M264" i="1"/>
  <c r="K232" i="1"/>
  <c r="M232" i="1"/>
  <c r="K208" i="1"/>
  <c r="M208" i="1"/>
  <c r="K200" i="1"/>
  <c r="M200" i="1"/>
  <c r="K421" i="1"/>
  <c r="K349" i="1"/>
  <c r="K308" i="1"/>
  <c r="K293" i="1"/>
  <c r="K236" i="1"/>
  <c r="K221" i="1"/>
  <c r="K197" i="1"/>
  <c r="H92" i="1"/>
  <c r="I92" i="1" s="1"/>
  <c r="AI92" i="1" s="1"/>
  <c r="M420" i="1"/>
  <c r="M304" i="1"/>
  <c r="M292" i="1"/>
  <c r="K383" i="1"/>
  <c r="M383" i="1"/>
  <c r="K351" i="1"/>
  <c r="M351" i="1"/>
  <c r="K319" i="1"/>
  <c r="M319" i="1"/>
  <c r="K263" i="1"/>
  <c r="M263" i="1"/>
  <c r="K255" i="1"/>
  <c r="M255" i="1"/>
  <c r="K223" i="1"/>
  <c r="M223" i="1"/>
  <c r="K191" i="1"/>
  <c r="M191" i="1"/>
  <c r="K348" i="1"/>
  <c r="K220" i="1"/>
  <c r="M180" i="1"/>
  <c r="M408" i="1"/>
  <c r="M280" i="1"/>
  <c r="K405" i="1"/>
  <c r="K389" i="1"/>
  <c r="K333" i="1"/>
  <c r="K277" i="1"/>
  <c r="K261" i="1"/>
  <c r="M378" i="1"/>
  <c r="M250" i="1"/>
  <c r="K382" i="1"/>
  <c r="K290" i="1"/>
  <c r="K418" i="1"/>
  <c r="AA175" i="1"/>
  <c r="H175" i="1"/>
  <c r="I175" i="1" s="1"/>
  <c r="AI175" i="1" s="1"/>
  <c r="AA178" i="1"/>
  <c r="H178" i="1"/>
  <c r="I178" i="1" s="1"/>
  <c r="AI178" i="1" s="1"/>
  <c r="AA170" i="1"/>
  <c r="H170" i="1"/>
  <c r="I170" i="1" s="1"/>
  <c r="AI170" i="1" s="1"/>
  <c r="M182" i="1"/>
  <c r="M166" i="1"/>
  <c r="K179" i="1"/>
  <c r="K177" i="1"/>
  <c r="K171" i="1"/>
  <c r="H173" i="1"/>
  <c r="I173" i="1" s="1"/>
  <c r="AI173" i="1" s="1"/>
  <c r="H168" i="1"/>
  <c r="I168" i="1" s="1"/>
  <c r="AI168" i="1" s="1"/>
  <c r="H181" i="1"/>
  <c r="I181" i="1" s="1"/>
  <c r="AI181" i="1" s="1"/>
  <c r="AA181" i="1"/>
  <c r="AA185" i="1"/>
  <c r="H185" i="1"/>
  <c r="I185" i="1" s="1"/>
  <c r="AI185" i="1" s="1"/>
  <c r="AA169" i="1"/>
  <c r="H169" i="1"/>
  <c r="I169" i="1" s="1"/>
  <c r="AI169" i="1" s="1"/>
  <c r="AA182" i="1"/>
  <c r="H182" i="1"/>
  <c r="I182" i="1" s="1"/>
  <c r="AI182" i="1" s="1"/>
  <c r="AA174" i="1"/>
  <c r="H174" i="1"/>
  <c r="I174" i="1" s="1"/>
  <c r="AI174" i="1" s="1"/>
  <c r="H172" i="1"/>
  <c r="I172" i="1" s="1"/>
  <c r="AI172" i="1" s="1"/>
  <c r="AA172" i="1"/>
  <c r="AA184" i="1"/>
  <c r="H184" i="1"/>
  <c r="I184" i="1" s="1"/>
  <c r="AI184" i="1" s="1"/>
  <c r="H179" i="1"/>
  <c r="I179" i="1" s="1"/>
  <c r="AI179" i="1" s="1"/>
  <c r="AA179" i="1"/>
  <c r="H171" i="1"/>
  <c r="I171" i="1" s="1"/>
  <c r="AI171" i="1" s="1"/>
  <c r="AA171" i="1"/>
  <c r="AA183" i="1"/>
  <c r="H183" i="1"/>
  <c r="I183" i="1" s="1"/>
  <c r="AI183" i="1" s="1"/>
  <c r="AA167" i="1"/>
  <c r="H167" i="1"/>
  <c r="I167" i="1" s="1"/>
  <c r="AI167" i="1" s="1"/>
  <c r="M181" i="1"/>
  <c r="M173" i="1"/>
  <c r="AA159" i="1"/>
  <c r="AA151" i="1"/>
  <c r="M178" i="1"/>
  <c r="M170" i="1"/>
  <c r="M184" i="1"/>
  <c r="M176" i="1"/>
  <c r="M168" i="1"/>
  <c r="M183" i="1"/>
  <c r="M175" i="1"/>
  <c r="M167" i="1"/>
  <c r="H41" i="1"/>
  <c r="I41" i="1" s="1"/>
  <c r="AI41" i="1" s="1"/>
  <c r="AA161" i="1"/>
  <c r="AA153" i="1"/>
  <c r="AA145" i="1"/>
  <c r="AA137" i="1"/>
  <c r="AA129" i="1"/>
  <c r="AA121" i="1"/>
  <c r="AA113" i="1"/>
  <c r="AA105" i="1"/>
  <c r="AA97" i="1"/>
  <c r="AA89" i="1"/>
  <c r="AA81" i="1"/>
  <c r="AA73" i="1"/>
  <c r="AA65" i="1"/>
  <c r="AA57" i="1"/>
  <c r="AA49" i="1"/>
  <c r="AA33" i="1"/>
  <c r="AA25" i="1"/>
  <c r="AA17" i="1"/>
  <c r="AA9" i="1"/>
  <c r="AA160" i="1"/>
  <c r="AA152" i="1"/>
  <c r="AA144" i="1"/>
  <c r="AA136" i="1"/>
  <c r="AA128" i="1"/>
  <c r="AA120" i="1"/>
  <c r="AA112" i="1"/>
  <c r="AA104" i="1"/>
  <c r="AA96" i="1"/>
  <c r="AA88" i="1"/>
  <c r="AA80" i="1"/>
  <c r="AA72" i="1"/>
  <c r="AA64" i="1"/>
  <c r="AA56" i="1"/>
  <c r="AA48" i="1"/>
  <c r="AA40" i="1"/>
  <c r="AA32" i="1"/>
  <c r="AA24" i="1"/>
  <c r="AA16" i="1"/>
  <c r="AA8" i="1"/>
  <c r="AA143" i="1"/>
  <c r="AA135" i="1"/>
  <c r="AA127" i="1"/>
  <c r="AA119" i="1"/>
  <c r="AA111" i="1"/>
  <c r="AA103" i="1"/>
  <c r="AA95" i="1"/>
  <c r="AA87" i="1"/>
  <c r="AA79" i="1"/>
  <c r="AA71" i="1"/>
  <c r="AA63" i="1"/>
  <c r="AA55" i="1"/>
  <c r="AA47" i="1"/>
  <c r="AA39" i="1"/>
  <c r="AA31" i="1"/>
  <c r="AA23" i="1"/>
  <c r="AA15" i="1"/>
  <c r="AA7" i="1"/>
  <c r="AA158" i="1"/>
  <c r="AA150" i="1"/>
  <c r="AA142" i="1"/>
  <c r="AA134" i="1"/>
  <c r="AA126" i="1"/>
  <c r="AA118" i="1"/>
  <c r="AA110" i="1"/>
  <c r="AA102" i="1"/>
  <c r="AA94" i="1"/>
  <c r="AA86" i="1"/>
  <c r="AA78" i="1"/>
  <c r="AA70" i="1"/>
  <c r="AA62" i="1"/>
  <c r="AA54" i="1"/>
  <c r="AA46" i="1"/>
  <c r="AA38" i="1"/>
  <c r="AA30" i="1"/>
  <c r="AA22" i="1"/>
  <c r="AA14" i="1"/>
  <c r="AA6" i="1"/>
  <c r="AA165" i="1"/>
  <c r="AA157" i="1"/>
  <c r="AA149" i="1"/>
  <c r="AA141" i="1"/>
  <c r="AA133" i="1"/>
  <c r="AA125" i="1"/>
  <c r="AA117" i="1"/>
  <c r="AA109" i="1"/>
  <c r="AA101" i="1"/>
  <c r="AA93" i="1"/>
  <c r="AA85" i="1"/>
  <c r="AA77" i="1"/>
  <c r="AA69" i="1"/>
  <c r="AA61" i="1"/>
  <c r="AA53" i="1"/>
  <c r="AA45" i="1"/>
  <c r="AA37" i="1"/>
  <c r="AA29" i="1"/>
  <c r="AA21" i="1"/>
  <c r="AA13" i="1"/>
  <c r="AA5" i="1"/>
  <c r="AA164" i="1"/>
  <c r="AA156" i="1"/>
  <c r="AA148" i="1"/>
  <c r="AA140" i="1"/>
  <c r="AA132" i="1"/>
  <c r="AA124" i="1"/>
  <c r="AA116" i="1"/>
  <c r="AA108" i="1"/>
  <c r="AA100" i="1"/>
  <c r="AA84" i="1"/>
  <c r="AA76" i="1"/>
  <c r="AA68" i="1"/>
  <c r="AA60" i="1"/>
  <c r="AA52" i="1"/>
  <c r="AA44" i="1"/>
  <c r="AA36" i="1"/>
  <c r="AA28" i="1"/>
  <c r="AA20" i="1"/>
  <c r="AA12" i="1"/>
  <c r="AA4" i="1"/>
  <c r="AA163" i="1"/>
  <c r="AA155" i="1"/>
  <c r="AA147" i="1"/>
  <c r="AA139" i="1"/>
  <c r="AA131" i="1"/>
  <c r="AA123" i="1"/>
  <c r="AA115" i="1"/>
  <c r="AA107" i="1"/>
  <c r="AA99" i="1"/>
  <c r="AA91" i="1"/>
  <c r="AA83" i="1"/>
  <c r="AA75" i="1"/>
  <c r="AA67" i="1"/>
  <c r="AA59" i="1"/>
  <c r="AA51" i="1"/>
  <c r="AA43" i="1"/>
  <c r="AA35" i="1"/>
  <c r="AA27" i="1"/>
  <c r="AA19" i="1"/>
  <c r="AA11" i="1"/>
  <c r="AA3" i="1"/>
  <c r="AA162" i="1"/>
  <c r="AA154" i="1"/>
  <c r="AA146" i="1"/>
  <c r="AA138" i="1"/>
  <c r="AA130" i="1"/>
  <c r="AA122" i="1"/>
  <c r="AA114" i="1"/>
  <c r="AA106" i="1"/>
  <c r="AA98" i="1"/>
  <c r="AA90" i="1"/>
  <c r="AA82" i="1"/>
  <c r="AA74" i="1"/>
  <c r="AA66" i="1"/>
  <c r="AA58" i="1"/>
  <c r="AA50" i="1"/>
  <c r="AA42" i="1"/>
  <c r="AA34" i="1"/>
  <c r="AA26" i="1"/>
  <c r="AA18" i="1"/>
  <c r="AA10" i="1"/>
  <c r="AA2" i="1"/>
  <c r="K160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K17" i="1"/>
  <c r="K9" i="1"/>
  <c r="K152" i="1"/>
  <c r="K144" i="1"/>
  <c r="K136" i="1"/>
  <c r="K128" i="1"/>
  <c r="K120" i="1"/>
  <c r="K112" i="1"/>
  <c r="K104" i="1"/>
  <c r="K96" i="1"/>
  <c r="K88" i="1"/>
  <c r="K80" i="1"/>
  <c r="K72" i="1"/>
  <c r="K64" i="1"/>
  <c r="K56" i="1"/>
  <c r="K48" i="1"/>
  <c r="K40" i="1"/>
  <c r="K32" i="1"/>
  <c r="K24" i="1"/>
  <c r="K16" i="1"/>
  <c r="K8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K55" i="1"/>
  <c r="K47" i="1"/>
  <c r="K39" i="1"/>
  <c r="K31" i="1"/>
  <c r="K23" i="1"/>
  <c r="K15" i="1"/>
  <c r="K7" i="1"/>
  <c r="K158" i="1"/>
  <c r="K150" i="1"/>
  <c r="K142" i="1"/>
  <c r="K134" i="1"/>
  <c r="K126" i="1"/>
  <c r="K118" i="1"/>
  <c r="K110" i="1"/>
  <c r="K102" i="1"/>
  <c r="K94" i="1"/>
  <c r="K86" i="1"/>
  <c r="K78" i="1"/>
  <c r="K70" i="1"/>
  <c r="K62" i="1"/>
  <c r="K54" i="1"/>
  <c r="K46" i="1"/>
  <c r="K38" i="1"/>
  <c r="K30" i="1"/>
  <c r="K22" i="1"/>
  <c r="K14" i="1"/>
  <c r="K6" i="1"/>
  <c r="K165" i="1"/>
  <c r="K157" i="1"/>
  <c r="K149" i="1"/>
  <c r="K141" i="1"/>
  <c r="K133" i="1"/>
  <c r="K125" i="1"/>
  <c r="K117" i="1"/>
  <c r="K109" i="1"/>
  <c r="K101" i="1"/>
  <c r="K93" i="1"/>
  <c r="K85" i="1"/>
  <c r="K77" i="1"/>
  <c r="K69" i="1"/>
  <c r="K61" i="1"/>
  <c r="K53" i="1"/>
  <c r="K45" i="1"/>
  <c r="K37" i="1"/>
  <c r="K29" i="1"/>
  <c r="K21" i="1"/>
  <c r="K13" i="1"/>
  <c r="K5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K20" i="1"/>
  <c r="K12" i="1"/>
  <c r="K4" i="1"/>
  <c r="K163" i="1"/>
  <c r="K155" i="1"/>
  <c r="K147" i="1"/>
  <c r="K139" i="1"/>
  <c r="K131" i="1"/>
  <c r="K123" i="1"/>
  <c r="K115" i="1"/>
  <c r="K107" i="1"/>
  <c r="K99" i="1"/>
  <c r="K91" i="1"/>
  <c r="K83" i="1"/>
  <c r="K75" i="1"/>
  <c r="K67" i="1"/>
  <c r="K59" i="1"/>
  <c r="K51" i="1"/>
  <c r="K43" i="1"/>
  <c r="K35" i="1"/>
  <c r="K27" i="1"/>
  <c r="K19" i="1"/>
  <c r="K11" i="1"/>
  <c r="K3" i="1"/>
  <c r="K162" i="1"/>
  <c r="K154" i="1"/>
  <c r="K146" i="1"/>
  <c r="K138" i="1"/>
  <c r="K130" i="1"/>
  <c r="K122" i="1"/>
  <c r="K114" i="1"/>
  <c r="K106" i="1"/>
  <c r="K98" i="1"/>
  <c r="K90" i="1"/>
  <c r="K82" i="1"/>
  <c r="K74" i="1"/>
  <c r="K66" i="1"/>
  <c r="K58" i="1"/>
  <c r="K50" i="1"/>
  <c r="K42" i="1"/>
  <c r="K34" i="1"/>
  <c r="K26" i="1"/>
  <c r="K18" i="1"/>
  <c r="K10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<sst xmlns="http://schemas.openxmlformats.org/spreadsheetml/2006/main" count="38" uniqueCount="38">
  <si>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Employee ID</t>
  </si>
  <si>
    <t>Gender</t>
  </si>
  <si>
    <t>Department</t>
  </si>
  <si>
    <t>Job Title</t>
  </si>
  <si>
    <t>Job Posting Date</t>
  </si>
  <si>
    <t>Hire Date</t>
  </si>
  <si>
    <t>Join Date</t>
  </si>
  <si>
    <t>Exit Date</t>
  </si>
  <si>
    <t>Status</t>
  </si>
  <si>
    <t>Recruitment Cost</t>
  </si>
  <si>
    <t>Interviews Conducted</t>
  </si>
  <si>
    <t>Offers Made</t>
  </si>
  <si>
    <t>Offers Accepted</t>
  </si>
  <si>
    <t>Recruitment Source</t>
  </si>
  <si>
    <t>Candidate Experience Points</t>
  </si>
  <si>
    <t>Internal Hire</t>
  </si>
  <si>
    <t xml:space="preserve"> Total Number of Goals Set</t>
  </si>
  <si>
    <t>Number of Goals Achieved</t>
  </si>
  <si>
    <t>Number of New Ideas or Projects Introduced</t>
  </si>
  <si>
    <t xml:space="preserve"> Teamwork Ratings</t>
  </si>
  <si>
    <t>Employee Performance Ratings</t>
  </si>
  <si>
    <t>Engagement Points</t>
  </si>
  <si>
    <t>Training Completion Status</t>
  </si>
  <si>
    <t>Satisfaction Points</t>
  </si>
  <si>
    <t>Time spent on tasks</t>
  </si>
  <si>
    <t>Tasks completed without errors</t>
  </si>
  <si>
    <t>Date Employee Reached Full Competency</t>
  </si>
  <si>
    <t>Training Program</t>
  </si>
  <si>
    <t>Total Work Days</t>
  </si>
  <si>
    <t>Absentee Days</t>
  </si>
  <si>
    <t>Pre training performance score</t>
  </si>
  <si>
    <t>Post Training performance score</t>
  </si>
  <si>
    <t>Training Cost</t>
  </si>
  <si>
    <t>Employees Showing Skill Improvement</t>
  </si>
  <si>
    <t>Retained After Training</t>
  </si>
  <si>
    <t>Monetary Benefit from Training</t>
  </si>
  <si>
    <t>Learning Hours</t>
  </si>
  <si>
    <t>Learning Satisfaction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</si>
</sst>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_);_([$$-409]* \(#,##0\);_([$$-409]* &quot;-&quot;_);_(@_)"/>
    <numFmt numFmtId="165" formatCode="_(&quot;₹&quot;* #,##0_);_(&quot;₹&quot;* \(#,##0\);_(&quot;₹&quot;* &quot;-&quot;??_);_(@_)"/>
    <numFmt numFmtId="166" formatCode="&quot;₹&quot;#,##0.00"/>
  </numFmts>
  <fonts count="2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/>
    <xf numFmtId="16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5" fontId="0" fillId="3" borderId="1" xfId="0" applyNumberFormat="1" applyFill="1" applyBorder="1"/>
    <xf numFmtId="165" fontId="0" fillId="0" borderId="1" xfId="0" applyNumberFormat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164" fontId="1" fillId="2" borderId="2" xfId="0" applyNumberFormat="1" applyFont="1" applyFill="1" applyBorder="1"/>
    <xf numFmtId="165" fontId="1" fillId="2" borderId="2" xfId="0" applyNumberFormat="1" applyFont="1" applyFill="1" applyBorder="1"/>
    <xf numFmtId="0" fontId="0" fillId="0" borderId="3" xfId="0" applyBorder="1"/>
    <xf numFmtId="0" fontId="0" fillId="0" borderId="2" xfId="0" applyBorder="1"/>
    <xf numFmtId="166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166" formatCode="&quot;₹&quot;#,##0.00"/>
    </dxf>
    <dxf>
      <numFmt numFmtId="0" formatCode="General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_(&quot;₹&quot;* #,##0_);_(&quot;₹&quot;* \(#,##0\);_(&quot;₹&quot;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7" formatCode="dd/mm/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_([$$-409]* #,##0_);_([$$-409]* \(#,##0\);_([$$-409]* &quot;-&quot;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7" formatCode="dd/mm/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7" formatCode="dd/mm/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7" formatCode="dd/mm/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7" formatCode="dd/mm/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CCA64-8653-5848-8BF9-D83C24FBAE52}" name="Table1" displayName="Table1" ref="A1:AL480" totalsRowShown="0" headerRowDxfId="39" headerRowBorderDxfId="37" tableBorderDxfId="38">
  <autoFilter ref="A1:AL480" xr:uid="{AE5CCA64-8653-5848-8BF9-D83C24FBAE52}"/>
  <tableColumns count="38">
    <tableColumn id="1" xr3:uid="{647CD6BC-62B5-2C43-BCA6-C25A625CD1FF}" name="Employee ID" dataDxfId="36">
      <calculatedColumnFormula>"EMP" &amp; TEXT(ROW(A1), "000")</calculatedColumnFormula>
    </tableColumn>
    <tableColumn id="2" xr3:uid="{2CAC8D12-CDFF-9941-BEBF-49B4B4E8515F}" name="Gender" dataDxfId="35">
      <calculatedColumnFormula>CHOOSE(RANDBETWEEN(1, 2), "Male", "Female")</calculatedColumnFormula>
    </tableColumn>
    <tableColumn id="3" xr3:uid="{87AF0FE7-60CC-C146-9AB4-AD9B7675E04D}" name="Department" dataDxfId="34">
      <calculatedColumnFormula>CHOOSE(RANDBETWEEN(1,5), "Software Engineer", "HR Manager", "Marketing Manager", "Finance Manager", "Data Analyst")</calculatedColumnFormula>
    </tableColumn>
    <tableColumn id="4" xr3:uid="{32835B60-EE31-ED4B-98D6-05359C5B1F7F}" name="Job Title">
      <calculatedColumnFormula array="1">_xlfn.XLOOKUP(C2, {"Software Engineer","HR Manager","Marketing Manager","Finance Manager","Data Analyst"}, {"IT","HR","Sales","Finance","Analytics"})</calculatedColumnFormula>
    </tableColumn>
    <tableColumn id="5" xr3:uid="{AD9487D0-B0A4-014D-A267-F55BC3B83530}" name="Job Posting Date" dataDxfId="33">
      <calculatedColumnFormula>DATE(RANDBETWEEN(2018, 2022), RANDBETWEEN(1, 12), RANDBETWEEN(1, 28))</calculatedColumnFormula>
    </tableColumn>
    <tableColumn id="6" xr3:uid="{5C0ECF4E-5DA4-914F-8B01-49BAD3FCCBC1}" name="Hire Date" dataDxfId="32">
      <calculatedColumnFormula>Table1[[#This Row],[Job Posting Date]]+ RANDBETWEEN(15, 90)</calculatedColumnFormula>
    </tableColumn>
    <tableColumn id="7" xr3:uid="{8A705FB4-ED92-904F-83FD-39D0BF7E6CA5}" name="Join Date" dataDxfId="31">
      <calculatedColumnFormula>Table1[[#This Row],[Hire Date]]+ RANDBETWEEN(1, 15)</calculatedColumnFormula>
    </tableColumn>
    <tableColumn id="8" xr3:uid="{E4769B8B-D225-AF44-8F87-C8E97C2E6711}" name="Exit Date" dataDxfId="30">
      <calculatedColumnFormula>IF(RAND() &lt; 0.5,  Table1[[#This Row],[Join Date]]+ RANDBETWEEN(30, TODAY()- Table1[[#This Row],[Join Date]]), "-")</calculatedColumnFormula>
    </tableColumn>
    <tableColumn id="9" xr3:uid="{FEF2D863-3636-184A-B71B-941444E3DC31}" name="Status" dataDxfId="29">
      <calculatedColumnFormula>IF(Table1[[#This Row],[Exit Date]]= "-", "Active", "Exited")</calculatedColumnFormula>
    </tableColumn>
    <tableColumn id="10" xr3:uid="{FFD8C1D8-4F20-1B41-909F-9BB013747C6D}" name="Recruitment Cost" dataDxfId="28">
      <calculatedColumnFormula>RANDBETWEEN(1500, 5000)</calculatedColumnFormula>
    </tableColumn>
    <tableColumn id="11" xr3:uid="{44319FC9-1128-0B4D-B0BC-24CDE9AE77E1}" name="Interviews Conducted" dataDxfId="27">
      <calculatedColumnFormula>Table1[[#This Row],[Offers Made]]*2</calculatedColumnFormula>
    </tableColumn>
    <tableColumn id="12" xr3:uid="{0637B077-6171-9849-B541-67C5D61FD34E}" name="Offers Made" dataDxfId="26">
      <calculatedColumnFormula>RANDBETWEEN(3, 8)</calculatedColumnFormula>
    </tableColumn>
    <tableColumn id="13" xr3:uid="{FF558D9E-F4B0-2D47-BDCE-3B16C547652D}" name="Offers Accepted" dataDxfId="25">
      <calculatedColumnFormula>RANDBETWEEN(1, L2-1)</calculatedColumnFormula>
    </tableColumn>
    <tableColumn id="14" xr3:uid="{8113AEF8-B422-5B4C-8256-976FBCE4BFE7}" name="Recruitment Source" dataDxfId="24">
      <calculatedColumnFormula>CHOOSE(RANDBETWEEN(1, 4), "Job Portals", "Campus Placements", "Employee Referrals", "Direct Hiring")</calculatedColumnFormula>
    </tableColumn>
    <tableColumn id="15" xr3:uid="{294DA92F-1381-7C45-8FE5-0DA7BBBB79FF}" name="Candidate Experience Points" dataDxfId="23">
      <calculatedColumnFormula>RANDBETWEEN(1,5)</calculatedColumnFormula>
    </tableColumn>
    <tableColumn id="16" xr3:uid="{BA6F3042-BA1C-D149-964B-30D61462A13E}" name="Internal Hire" dataDxfId="22">
      <calculatedColumnFormula>CHOOSE(RANDBETWEEN(1, 2), "Yes", "No")</calculatedColumnFormula>
    </tableColumn>
    <tableColumn id="17" xr3:uid="{59560F4B-792B-3D40-B779-667BE188D971}" name=" Total Number of Goals Set" dataDxfId="21">
      <calculatedColumnFormula>RANDBETWEEN(50,100)</calculatedColumnFormula>
    </tableColumn>
    <tableColumn id="18" xr3:uid="{41E46668-BE4C-5B42-8D36-F949DF0984A1}" name="Number of Goals Achieved" dataDxfId="20">
      <calculatedColumnFormula>Table1[[#This Row],[ Total Number of Goals Set]]-RANDBETWEEN(1,49)</calculatedColumnFormula>
    </tableColumn>
    <tableColumn id="19" xr3:uid="{B957EE2F-6511-4F47-A567-DC98C0C6FCC2}" name="Number of New Ideas or Projects Introduced" dataDxfId="19">
      <calculatedColumnFormula>RANDBETWEEN(5,10)</calculatedColumnFormula>
    </tableColumn>
    <tableColumn id="20" xr3:uid="{A6B9AECF-2B04-A84E-95DB-B8A384F39DEE}" name=" Teamwork Ratings" dataDxfId="18">
      <calculatedColumnFormula>RANDBETWEEN(1,4)</calculatedColumnFormula>
    </tableColumn>
    <tableColumn id="21" xr3:uid="{0C4906F0-9128-2044-B58C-B6A802939C04}" name="Employee Performance Ratings" dataDxfId="17">
      <calculatedColumnFormula>RANDBETWEEN(1,4)</calculatedColumnFormula>
    </tableColumn>
    <tableColumn id="22" xr3:uid="{355D7887-9E6A-664E-A768-931BC1BCFD11}" name="Engagement Points" dataDxfId="16">
      <calculatedColumnFormula>RANDBETWEEN(1,9)</calculatedColumnFormula>
    </tableColumn>
    <tableColumn id="23" xr3:uid="{9EE0B0CD-9FCF-B749-8D5D-045D42DE2CEE}" name="Training Completion Status" dataDxfId="15">
      <calculatedColumnFormula>IF(RAND() &lt; 0.7, "Completed", "Not Completed")</calculatedColumnFormula>
    </tableColumn>
    <tableColumn id="24" xr3:uid="{FC4E4393-F3D9-F94F-842E-57923A64DAF7}" name="Satisfaction Points" dataDxfId="14">
      <calculatedColumnFormula>RANDBETWEEN(1,4)</calculatedColumnFormula>
    </tableColumn>
    <tableColumn id="25" xr3:uid="{E18D7C9D-3265-554A-B3DE-F65BA8633718}" name="Time spent on tasks" dataDxfId="13">
      <calculatedColumnFormula>RANDBETWEEN(10,40)</calculatedColumnFormula>
    </tableColumn>
    <tableColumn id="26" xr3:uid="{4D6C7559-B160-B942-A5AE-16B1EFB40CF1}" name="Tasks completed without errors" dataDxfId="12">
      <calculatedColumnFormula>Table1[[#This Row],[Number of Goals Achieved]]-RANDBETWEEN(1,5)</calculatedColumnFormula>
    </tableColumn>
    <tableColumn id="27" xr3:uid="{7397D7F7-496F-BA46-A7C1-C7F50D6FDD98}" name="Date Employee Reached Full Competency" dataDxfId="11">
      <calculatedColumnFormula>Table1[[#This Row],[Join Date]]+ RANDBETWEEN(90, 180)</calculatedColumnFormula>
    </tableColumn>
    <tableColumn id="28" xr3:uid="{4DF4184B-D5AC-0140-BC07-3CC0C2A4C717}" name="Training Program" dataDxfId="10">
      <calculatedColumnFormula>CHOOSE(RANDBETWEEN(1,5), "Leadership Development", "Advanced Excel Skills", "Conflict Resolution", "Communication Skills", "Ethics and Responsibilities")</calculatedColumnFormula>
    </tableColumn>
    <tableColumn id="29" xr3:uid="{0A03D28C-CA11-854B-8970-8B1A9DC99BE2}" name="Total Work Days" dataDxfId="9"/>
    <tableColumn id="30" xr3:uid="{72B760F0-4145-6E4E-A5C7-B86790F09E7C}" name="Absentee Days" dataDxfId="8">
      <calculatedColumnFormula>RANDBETWEEN(0, 20)</calculatedColumnFormula>
    </tableColumn>
    <tableColumn id="31" xr3:uid="{CBF0B422-1BF4-7346-A3E2-6AE96CD511AE}" name="Pre training performance score" dataDxfId="7">
      <calculatedColumnFormula>RANDBETWEEN(2,9)</calculatedColumnFormula>
    </tableColumn>
    <tableColumn id="32" xr3:uid="{82A34F8B-CDB9-A944-A8DD-D96B61818633}" name="Post Training performance score" dataDxfId="6">
      <calculatedColumnFormula>MIN(10, AE2 + RANDBETWEEN(1, 10 - AE2))</calculatedColumnFormula>
    </tableColumn>
    <tableColumn id="33" xr3:uid="{6723B866-7C0D-8F4E-B815-DA07667A89B9}" name="Training Cost" dataDxfId="5">
      <calculatedColumnFormula>RANDBETWEEN(1200, 2500)</calculatedColumnFormula>
    </tableColumn>
    <tableColumn id="34" xr3:uid="{6674A5F1-49FA-2449-94A7-4F8918C77804}" name="Employees Showing Skill Improvement" dataDxfId="4">
      <calculatedColumnFormula>IF(Table1[[#This Row],[Training Completion Status]]="Completed", IF(RAND() &lt;= 0.63, "Yes", "No"), "No")</calculatedColumnFormula>
    </tableColumn>
    <tableColumn id="35" xr3:uid="{1A57050C-55F6-3E4D-A311-A32C4745BEAE}" name="Retained After Training" dataDxfId="3">
      <calculatedColumnFormula>IF(AND(Table1[[#This Row],[Training Completion Status]]="Completed", Table1[[#This Row],[Status]]="Active"), "Yes", "No")</calculatedColumnFormula>
    </tableColumn>
    <tableColumn id="36" xr3:uid="{20DEB00D-A556-7A4F-B03D-884DA0092A7E}" name="Monetary Benefit from Training" dataDxfId="2">
      <calculatedColumnFormula>IF(Table1[[#This Row],[Training Completion Status]]="Completed", Table1[[#This Row],[Training Cost]]+RANDBETWEEN(300,800),0)</calculatedColumnFormula>
    </tableColumn>
    <tableColumn id="37" xr3:uid="{D0564290-E88B-8C4D-A695-FC38F6986096}" name="Learning Hours" dataDxfId="1">
      <calculatedColumnFormula>IF(Table1[[#This Row],[Training Completion Status]]="Completed", RANDBETWEEN(270,540),0)</calculatedColumnFormula>
    </tableColumn>
    <tableColumn id="38" xr3:uid="{AEE8A4C4-3E49-C64F-BE72-2F6A48F1E3E4}" name="Learning Satisfaction Rating" dataDxfId="0">
      <calculatedColumnFormula>IF(Table1[[#This Row],[Training Completion Status]]="Completed", RANDBETWEEN(2,5),0)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258F-795D-F04B-BED6-9C34561C50B6}">
  <dimension ref="A1:AL480"/>
  <sheetViews>
    <sheetView tabSelected="1" topLeftCell="AG1" zoomScale="210" zoomScaleNormal="210" workbookViewId="0">
      <selection activeCell="AL3" sqref="AL3"/>
    </sheetView>
  </sheetViews>
  <sheetFormatPr defaultColWidth="11" defaultRowHeight="15.95"/>
  <cols>
    <col min="1" max="1" width="13.625" customWidth="1"/>
    <col min="3" max="3" width="13.5" customWidth="1"/>
    <col min="5" max="5" width="17.125" customWidth="1"/>
    <col min="6" max="6" width="11.375" customWidth="1"/>
    <col min="7" max="7" width="11" customWidth="1"/>
    <col min="10" max="10" width="19.5" customWidth="1"/>
    <col min="11" max="11" width="21.375" customWidth="1"/>
    <col min="12" max="12" width="13.625" customWidth="1"/>
    <col min="13" max="13" width="17" customWidth="1"/>
    <col min="14" max="14" width="19.875" customWidth="1"/>
    <col min="15" max="15" width="27" customWidth="1"/>
    <col min="16" max="16" width="13.625" customWidth="1"/>
    <col min="17" max="17" width="25" customWidth="1"/>
    <col min="18" max="18" width="25.125" customWidth="1"/>
    <col min="19" max="19" width="39.5" customWidth="1"/>
    <col min="20" max="20" width="19" customWidth="1"/>
    <col min="21" max="21" width="29.375" customWidth="1"/>
    <col min="22" max="22" width="19.5" customWidth="1"/>
    <col min="23" max="23" width="25.625" customWidth="1"/>
    <col min="24" max="24" width="19.125" customWidth="1"/>
    <col min="25" max="25" width="19.875" customWidth="1"/>
    <col min="26" max="26" width="29.375" customWidth="1"/>
    <col min="27" max="27" width="37.5" customWidth="1"/>
    <col min="28" max="28" width="17.5" customWidth="1"/>
    <col min="29" max="29" width="16.625" customWidth="1"/>
    <col min="30" max="30" width="15.875" customWidth="1"/>
    <col min="31" max="31" width="29" customWidth="1"/>
    <col min="32" max="32" width="30.125" customWidth="1"/>
    <col min="33" max="33" width="15.625" customWidth="1"/>
    <col min="34" max="34" width="35.625" bestFit="1" customWidth="1"/>
    <col min="35" max="35" width="22.5" bestFit="1" customWidth="1"/>
    <col min="38" max="38" width="27.125" bestFit="1" customWidth="1"/>
  </cols>
  <sheetData>
    <row r="1" spans="1:38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9" t="s">
        <v>8</v>
      </c>
      <c r="J1" s="11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12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</row>
    <row r="2" spans="1:38">
      <c r="A2" s="1" t="str">
        <f t="shared" ref="A2:A65" si="0">"EMP" &amp; TEXT(ROW(A1), "000")</f>
        <v>EMP001</v>
      </c>
      <c r="B2" s="1" t="str">
        <f ca="1">CHOOSE(RANDBETWEEN(1, 2), "Male", "Female")</f>
        <v>Female</v>
      </c>
      <c r="C2" s="1" t="str">
        <f t="shared" ref="C2:C165" ca="1" si="1">CHOOSE(RANDBETWEEN(1,5), "Software Engineer", "HR Manager", "Marketing Manager", "Finance Manager", "Data Analyst")</f>
        <v>HR Manager</v>
      </c>
      <c r="D2" t="str" cm="1">
        <f t="array" aca="1" ref="D2" ca="1">_xlfn.XLOOKUP(C2, {"Software Engineer","HR Manager","Marketing Manager","Finance Manager","Data Analyst"}, {"IT","HR","Sales","Finance","Analytics"})</f>
        <v>HR</v>
      </c>
      <c r="E2" s="2">
        <f ca="1">DATE(RANDBETWEEN(2018, 2022), RANDBETWEEN(1, 12), RANDBETWEEN(1, 28))</f>
        <v>43212</v>
      </c>
      <c r="F2" s="2">
        <f ca="1">Table1[[#This Row],[Job Posting Date]]+ RANDBETWEEN(15, 90)</f>
        <v>43227</v>
      </c>
      <c r="G2" s="2">
        <f ca="1">Table1[[#This Row],[Hire Date]]+ RANDBETWEEN(1, 15)</f>
        <v>43239</v>
      </c>
      <c r="H2" s="2" t="str">
        <f ca="1">IF(RAND() &lt; 0.5,  Table1[[#This Row],[Join Date]]+ RANDBETWEEN(30, TODAY()- Table1[[#This Row],[Join Date]]), "-")</f>
        <v>-</v>
      </c>
      <c r="I2" s="1" t="str">
        <f ca="1">IF(Table1[[#This Row],[Exit Date]]= "-", "Active", "Exited")</f>
        <v>Active</v>
      </c>
      <c r="J2" s="3">
        <f t="shared" ref="J2:J165" ca="1" si="2">RANDBETWEEN(1500, 5000)</f>
        <v>2717</v>
      </c>
      <c r="K2" s="1">
        <f ca="1">Table1[[#This Row],[Offers Made]]*2</f>
        <v>12</v>
      </c>
      <c r="L2" s="1">
        <f t="shared" ref="L2:L165" ca="1" si="3">RANDBETWEEN(3, 8)</f>
        <v>6</v>
      </c>
      <c r="M2" s="1">
        <f t="shared" ref="M2:M65" ca="1" si="4">RANDBETWEEN(1, L2-1)</f>
        <v>4</v>
      </c>
      <c r="N2" s="1" t="str">
        <f t="shared" ref="N2:N165" ca="1" si="5">CHOOSE(RANDBETWEEN(1, 4), "Job Portals", "Campus Placements", "Employee Referrals", "Direct Hiring")</f>
        <v>Employee Referrals</v>
      </c>
      <c r="O2" s="1">
        <f t="shared" ref="O2:O165" ca="1" si="6">RANDBETWEEN(1,5)</f>
        <v>3</v>
      </c>
      <c r="P2" s="1" t="str">
        <f t="shared" ref="P2:P165" ca="1" si="7">CHOOSE(RANDBETWEEN(1, 2), "Yes", "No")</f>
        <v>Yes</v>
      </c>
      <c r="Q2" s="1">
        <f ca="1">RANDBETWEEN(50,100)</f>
        <v>50</v>
      </c>
      <c r="R2" s="1">
        <f ca="1">Table1[[#This Row],[ Total Number of Goals Set]]-RANDBETWEEN(1,49)</f>
        <v>40</v>
      </c>
      <c r="S2" s="1">
        <f ca="1">RANDBETWEEN(5,10)</f>
        <v>5</v>
      </c>
      <c r="T2" s="1">
        <f ca="1">RANDBETWEEN(1,4)</f>
        <v>3</v>
      </c>
      <c r="U2" s="1">
        <f t="shared" ref="U2:U165" ca="1" si="8">RANDBETWEEN(1,4)</f>
        <v>1</v>
      </c>
      <c r="V2" s="1">
        <f t="shared" ref="V2:V165" ca="1" si="9">RANDBETWEEN(1,9)</f>
        <v>9</v>
      </c>
      <c r="W2" s="1" t="str">
        <f t="shared" ref="W2:W165" ca="1" si="10">IF(RAND() &lt; 0.7, "Completed", "Not Completed")</f>
        <v>Completed</v>
      </c>
      <c r="X2" s="1">
        <f t="shared" ref="X2:X165" ca="1" si="11">RANDBETWEEN(1,4)</f>
        <v>1</v>
      </c>
      <c r="Y2" s="1">
        <f t="shared" ref="Y2:Y165" ca="1" si="12">RANDBETWEEN(10,40)</f>
        <v>20</v>
      </c>
      <c r="Z2" s="1">
        <f ca="1">Table1[[#This Row],[Number of Goals Achieved]]-RANDBETWEEN(1,5)</f>
        <v>37</v>
      </c>
      <c r="AA2" s="2">
        <f ca="1">Table1[[#This Row],[Join Date]]+ RANDBETWEEN(90, 180)</f>
        <v>43378</v>
      </c>
      <c r="AB2" s="1" t="str">
        <f t="shared" ref="AB2:AB165" ca="1" si="13">CHOOSE(RANDBETWEEN(1,5), "Leadership Development", "Advanced Excel Skills", "Conflict Resolution", "Communication Skills", "Ethics and Responsibilities")</f>
        <v>Ethics and Responsibilities</v>
      </c>
      <c r="AC2" s="1">
        <v>260</v>
      </c>
      <c r="AD2" s="1">
        <f t="shared" ref="AD2:AD165" ca="1" si="14">RANDBETWEEN(0, 20)</f>
        <v>9</v>
      </c>
      <c r="AE2" s="1">
        <f ca="1">RANDBETWEEN(2,9)</f>
        <v>3</v>
      </c>
      <c r="AF2" s="1">
        <f t="shared" ref="AF2:AF9" ca="1" si="15">MIN(10, AE2 + RANDBETWEEN(1, 10 - AE2))</f>
        <v>5</v>
      </c>
      <c r="AG2" s="7">
        <f t="shared" ref="AG2:AG165" ca="1" si="16">RANDBETWEEN(1200, 2500)</f>
        <v>1629</v>
      </c>
      <c r="AH2" t="str">
        <f ca="1">IF(Table1[[#This Row],[Training Completion Status]]="Completed", IF(RAND() &lt;= 0.63, "Yes", "No"), "No")</f>
        <v>Yes</v>
      </c>
      <c r="AI2" s="14" t="str">
        <f ca="1">IF(AND(Table1[[#This Row],[Training Completion Status]]="Completed", Table1[[#This Row],[Status]]="Active"), "Yes", "No")</f>
        <v>Yes</v>
      </c>
      <c r="AJ2" s="15">
        <f ca="1">IF(Table1[[#This Row],[Training Completion Status]]="Completed", Table1[[#This Row],[Training Cost]]+RANDBETWEEN(300,800),0)</f>
        <v>2164</v>
      </c>
      <c r="AK2">
        <f ca="1">IF(Table1[[#This Row],[Training Completion Status]]="Completed", RANDBETWEEN(270,540),0)</f>
        <v>394</v>
      </c>
      <c r="AL2">
        <f ca="1">IF(Table1[[#This Row],[Training Completion Status]]="Completed", RANDBETWEEN(2,5),0)</f>
        <v>4</v>
      </c>
    </row>
    <row r="3" spans="1:38">
      <c r="A3" s="4" t="str">
        <f t="shared" si="0"/>
        <v>EMP002</v>
      </c>
      <c r="B3" s="4" t="str">
        <f t="shared" ref="B3:B66" ca="1" si="17">CHOOSE(RANDBETWEEN(1, 2), "Male", "Female")</f>
        <v>Male</v>
      </c>
      <c r="C3" s="4" t="str">
        <f t="shared" ca="1" si="1"/>
        <v>Data Analyst</v>
      </c>
      <c r="D3" t="str" cm="1">
        <f t="array" aca="1" ref="D3" ca="1">_xlfn.XLOOKUP(C3, {"Software Engineer","HR Manager","Marketing Manager","Finance Manager","Data Analyst"}, {"IT","HR","Sales","Finance","Analytics"})</f>
        <v>Analytics</v>
      </c>
      <c r="E3" s="5">
        <f t="shared" ref="E3:E66" ca="1" si="18">DATE(RANDBETWEEN(2018, 2022), RANDBETWEEN(1, 12), RANDBETWEEN(1, 28))</f>
        <v>43504</v>
      </c>
      <c r="F3" s="5">
        <f ca="1">Table1[[#This Row],[Job Posting Date]]+ RANDBETWEEN(15, 90)</f>
        <v>43594</v>
      </c>
      <c r="G3" s="5">
        <f ca="1">Table1[[#This Row],[Hire Date]]+ RANDBETWEEN(1, 15)</f>
        <v>43599</v>
      </c>
      <c r="H3" s="5">
        <f ca="1">IF(RAND() &lt; 0.5,  Table1[[#This Row],[Join Date]]+ RANDBETWEEN(30, TODAY()- Table1[[#This Row],[Join Date]]), "-")</f>
        <v>45030</v>
      </c>
      <c r="I3" s="4" t="str">
        <f ca="1">IF(Table1[[#This Row],[Exit Date]]= "-", "Active", "Exited")</f>
        <v>Exited</v>
      </c>
      <c r="J3" s="6">
        <f t="shared" ca="1" si="2"/>
        <v>3427</v>
      </c>
      <c r="K3" s="4">
        <f ca="1">Table1[[#This Row],[Offers Made]]*2</f>
        <v>14</v>
      </c>
      <c r="L3" s="4">
        <f t="shared" ca="1" si="3"/>
        <v>7</v>
      </c>
      <c r="M3" s="4">
        <f t="shared" ca="1" si="4"/>
        <v>5</v>
      </c>
      <c r="N3" s="4" t="str">
        <f t="shared" ca="1" si="5"/>
        <v>Campus Placements</v>
      </c>
      <c r="O3" s="4">
        <f t="shared" ca="1" si="6"/>
        <v>5</v>
      </c>
      <c r="P3" s="4" t="str">
        <f t="shared" ca="1" si="7"/>
        <v>No</v>
      </c>
      <c r="Q3" s="4">
        <f t="shared" ref="Q3:Q66" ca="1" si="19">RANDBETWEEN(50,100)</f>
        <v>87</v>
      </c>
      <c r="R3" s="4">
        <f ca="1">Table1[[#This Row],[ Total Number of Goals Set]]-RANDBETWEEN(1,49)</f>
        <v>42</v>
      </c>
      <c r="S3" s="4">
        <f t="shared" ref="S3:S66" ca="1" si="20">RANDBETWEEN(5,10)</f>
        <v>7</v>
      </c>
      <c r="T3" s="4">
        <f t="shared" ref="T3:T66" ca="1" si="21">RANDBETWEEN(1,4)</f>
        <v>4</v>
      </c>
      <c r="U3" s="4">
        <f t="shared" ca="1" si="8"/>
        <v>1</v>
      </c>
      <c r="V3" s="4">
        <f t="shared" ca="1" si="9"/>
        <v>4</v>
      </c>
      <c r="W3" s="4" t="str">
        <f t="shared" ca="1" si="10"/>
        <v>Not Completed</v>
      </c>
      <c r="X3" s="4">
        <f t="shared" ca="1" si="11"/>
        <v>2</v>
      </c>
      <c r="Y3" s="4">
        <f t="shared" ca="1" si="12"/>
        <v>39</v>
      </c>
      <c r="Z3" s="4">
        <f ca="1">Table1[[#This Row],[Number of Goals Achieved]]-RANDBETWEEN(1,5)</f>
        <v>37</v>
      </c>
      <c r="AA3" s="5">
        <f ca="1">Table1[[#This Row],[Join Date]]+ RANDBETWEEN(90, 180)</f>
        <v>43763</v>
      </c>
      <c r="AB3" s="4" t="str">
        <f t="shared" ca="1" si="13"/>
        <v>Communication Skills</v>
      </c>
      <c r="AC3" s="4">
        <v>261</v>
      </c>
      <c r="AD3" s="4">
        <f t="shared" ca="1" si="14"/>
        <v>18</v>
      </c>
      <c r="AE3" s="4">
        <f t="shared" ref="AE3:AE66" ca="1" si="22">RANDBETWEEN(2,9)</f>
        <v>4</v>
      </c>
      <c r="AF3" s="4">
        <f t="shared" ca="1" si="15"/>
        <v>5</v>
      </c>
      <c r="AG3" s="8">
        <f t="shared" ca="1" si="16"/>
        <v>1737</v>
      </c>
      <c r="AH3" s="4" t="str">
        <f ca="1">IF(Table1[[#This Row],[Training Completion Status]]="Completed", IF(RAND() &lt;= 0.63, "Yes", "No"), "No")</f>
        <v>No</v>
      </c>
      <c r="AI3" s="4" t="str">
        <f ca="1">IF(AND(Table1[[#This Row],[Training Completion Status]]="Completed", Table1[[#This Row],[Status]]="Active"), "Yes", "No")</f>
        <v>No</v>
      </c>
      <c r="AJ3" s="15">
        <f ca="1">IF(Table1[[#This Row],[Training Completion Status]]="Completed", Table1[[#This Row],[Training Cost]]+RANDBETWEEN(300,800),0)</f>
        <v>0</v>
      </c>
      <c r="AK3">
        <f ca="1">IF(Table1[[#This Row],[Training Completion Status]]="Completed", RANDBETWEEN(270,540),0)</f>
        <v>0</v>
      </c>
      <c r="AL3">
        <f ca="1">IF(Table1[[#This Row],[Training Completion Status]]="Completed", RANDBETWEEN(2,5),0)</f>
        <v>0</v>
      </c>
    </row>
    <row r="4" spans="1:38">
      <c r="A4" s="1" t="str">
        <f t="shared" si="0"/>
        <v>EMP003</v>
      </c>
      <c r="B4" s="1" t="str">
        <f t="shared" ca="1" si="17"/>
        <v>Male</v>
      </c>
      <c r="C4" s="1" t="str">
        <f t="shared" ca="1" si="1"/>
        <v>Software Engineer</v>
      </c>
      <c r="D4" t="str" cm="1">
        <f t="array" aca="1" ref="D4" ca="1">_xlfn.XLOOKUP(C4, {"Software Engineer","HR Manager","Marketing Manager","Finance Manager","Data Analyst"}, {"IT","HR","Sales","Finance","Analytics"})</f>
        <v>IT</v>
      </c>
      <c r="E4" s="2">
        <f t="shared" ca="1" si="18"/>
        <v>43783</v>
      </c>
      <c r="F4" s="2">
        <f ca="1">Table1[[#This Row],[Job Posting Date]]+ RANDBETWEEN(15, 90)</f>
        <v>43799</v>
      </c>
      <c r="G4" s="2">
        <f ca="1">Table1[[#This Row],[Hire Date]]+ RANDBETWEEN(1, 15)</f>
        <v>43802</v>
      </c>
      <c r="H4" s="2" t="str">
        <f ca="1">IF(RAND() &lt; 0.5,  Table1[[#This Row],[Join Date]]+ RANDBETWEEN(30, TODAY()- Table1[[#This Row],[Join Date]]), "-")</f>
        <v>-</v>
      </c>
      <c r="I4" s="1" t="str">
        <f ca="1">IF(Table1[[#This Row],[Exit Date]]= "-", "Active", "Exited")</f>
        <v>Active</v>
      </c>
      <c r="J4" s="3">
        <f t="shared" ca="1" si="2"/>
        <v>2252</v>
      </c>
      <c r="K4" s="1">
        <f ca="1">Table1[[#This Row],[Offers Made]]*2</f>
        <v>6</v>
      </c>
      <c r="L4" s="1">
        <f t="shared" ca="1" si="3"/>
        <v>3</v>
      </c>
      <c r="M4" s="1">
        <f t="shared" ca="1" si="4"/>
        <v>1</v>
      </c>
      <c r="N4" s="1" t="str">
        <f t="shared" ca="1" si="5"/>
        <v>Campus Placements</v>
      </c>
      <c r="O4" s="1">
        <f t="shared" ca="1" si="6"/>
        <v>2</v>
      </c>
      <c r="P4" s="1" t="str">
        <f t="shared" ca="1" si="7"/>
        <v>No</v>
      </c>
      <c r="Q4" s="1">
        <f t="shared" ca="1" si="19"/>
        <v>96</v>
      </c>
      <c r="R4" s="1">
        <f ca="1">Table1[[#This Row],[ Total Number of Goals Set]]-RANDBETWEEN(1,49)</f>
        <v>85</v>
      </c>
      <c r="S4" s="1">
        <f t="shared" ca="1" si="20"/>
        <v>5</v>
      </c>
      <c r="T4" s="1">
        <f t="shared" ca="1" si="21"/>
        <v>4</v>
      </c>
      <c r="U4" s="1">
        <f t="shared" ca="1" si="8"/>
        <v>1</v>
      </c>
      <c r="V4" s="1">
        <f t="shared" ca="1" si="9"/>
        <v>5</v>
      </c>
      <c r="W4" s="1" t="str">
        <f t="shared" ca="1" si="10"/>
        <v>Completed</v>
      </c>
      <c r="X4" s="1">
        <f t="shared" ca="1" si="11"/>
        <v>1</v>
      </c>
      <c r="Y4" s="1">
        <f t="shared" ca="1" si="12"/>
        <v>18</v>
      </c>
      <c r="Z4" s="1">
        <f ca="1">Table1[[#This Row],[Number of Goals Achieved]]-RANDBETWEEN(1,5)</f>
        <v>80</v>
      </c>
      <c r="AA4" s="2">
        <f ca="1">Table1[[#This Row],[Join Date]]+ RANDBETWEEN(90, 180)</f>
        <v>43920</v>
      </c>
      <c r="AB4" s="1" t="str">
        <f t="shared" ca="1" si="13"/>
        <v>Advanced Excel Skills</v>
      </c>
      <c r="AC4" s="1">
        <v>262</v>
      </c>
      <c r="AD4" s="1">
        <f t="shared" ca="1" si="14"/>
        <v>1</v>
      </c>
      <c r="AE4" s="1">
        <f t="shared" ca="1" si="22"/>
        <v>9</v>
      </c>
      <c r="AF4" s="1">
        <f t="shared" ca="1" si="15"/>
        <v>10</v>
      </c>
      <c r="AG4" s="7">
        <f t="shared" ca="1" si="16"/>
        <v>1263</v>
      </c>
      <c r="AH4" s="4" t="str">
        <f ca="1">IF(Table1[[#This Row],[Training Completion Status]]="Completed", IF(RAND() &lt;= 0.63, "Yes", "No"), "No")</f>
        <v>Yes</v>
      </c>
      <c r="AI4" s="4" t="str">
        <f ca="1">IF(AND(Table1[[#This Row],[Training Completion Status]]="Completed", Table1[[#This Row],[Status]]="Active"), "Yes", "No")</f>
        <v>Yes</v>
      </c>
      <c r="AJ4" s="15">
        <f ca="1">IF(Table1[[#This Row],[Training Completion Status]]="Completed", Table1[[#This Row],[Training Cost]]+RANDBETWEEN(300,800),0)</f>
        <v>1650</v>
      </c>
      <c r="AK4">
        <f ca="1">IF(Table1[[#This Row],[Training Completion Status]]="Completed", RANDBETWEEN(270,540),0)</f>
        <v>352</v>
      </c>
      <c r="AL4">
        <f ca="1">IF(Table1[[#This Row],[Training Completion Status]]="Completed", RANDBETWEEN(2,5),0)</f>
        <v>3</v>
      </c>
    </row>
    <row r="5" spans="1:38">
      <c r="A5" s="4" t="str">
        <f t="shared" si="0"/>
        <v>EMP004</v>
      </c>
      <c r="B5" s="4" t="str">
        <f t="shared" ca="1" si="17"/>
        <v>Male</v>
      </c>
      <c r="C5" s="4" t="str">
        <f t="shared" ca="1" si="1"/>
        <v>Marketing Manager</v>
      </c>
      <c r="D5" t="str" cm="1">
        <f t="array" aca="1" ref="D5" ca="1">_xlfn.XLOOKUP(C5, {"Software Engineer","HR Manager","Marketing Manager","Finance Manager","Data Analyst"}, {"IT","HR","Sales","Finance","Analytics"})</f>
        <v>Sales</v>
      </c>
      <c r="E5" s="5">
        <f t="shared" ca="1" si="18"/>
        <v>43878</v>
      </c>
      <c r="F5" s="5">
        <f ca="1">Table1[[#This Row],[Job Posting Date]]+ RANDBETWEEN(15, 90)</f>
        <v>43954</v>
      </c>
      <c r="G5" s="5">
        <f ca="1">Table1[[#This Row],[Hire Date]]+ RANDBETWEEN(1, 15)</f>
        <v>43965</v>
      </c>
      <c r="H5" s="5" t="str">
        <f ca="1">IF(RAND() &lt; 0.5,  Table1[[#This Row],[Join Date]]+ RANDBETWEEN(30, TODAY()- Table1[[#This Row],[Join Date]]), "-")</f>
        <v>-</v>
      </c>
      <c r="I5" s="4" t="str">
        <f ca="1">IF(Table1[[#This Row],[Exit Date]]= "-", "Active", "Exited")</f>
        <v>Active</v>
      </c>
      <c r="J5" s="6">
        <f t="shared" ca="1" si="2"/>
        <v>3958</v>
      </c>
      <c r="K5" s="4">
        <f ca="1">Table1[[#This Row],[Offers Made]]*2</f>
        <v>14</v>
      </c>
      <c r="L5" s="4">
        <f t="shared" ca="1" si="3"/>
        <v>7</v>
      </c>
      <c r="M5" s="4">
        <f t="shared" ca="1" si="4"/>
        <v>3</v>
      </c>
      <c r="N5" s="4" t="str">
        <f t="shared" ca="1" si="5"/>
        <v>Campus Placements</v>
      </c>
      <c r="O5" s="4">
        <f t="shared" ca="1" si="6"/>
        <v>2</v>
      </c>
      <c r="P5" s="4" t="str">
        <f t="shared" ca="1" si="7"/>
        <v>No</v>
      </c>
      <c r="Q5" s="4">
        <f t="shared" ca="1" si="19"/>
        <v>78</v>
      </c>
      <c r="R5" s="4">
        <f ca="1">Table1[[#This Row],[ Total Number of Goals Set]]-RANDBETWEEN(1,49)</f>
        <v>48</v>
      </c>
      <c r="S5" s="4">
        <f t="shared" ca="1" si="20"/>
        <v>6</v>
      </c>
      <c r="T5" s="4">
        <f t="shared" ca="1" si="21"/>
        <v>3</v>
      </c>
      <c r="U5" s="4">
        <f t="shared" ca="1" si="8"/>
        <v>1</v>
      </c>
      <c r="V5" s="4">
        <f t="shared" ca="1" si="9"/>
        <v>8</v>
      </c>
      <c r="W5" s="4" t="str">
        <f t="shared" ca="1" si="10"/>
        <v>Completed</v>
      </c>
      <c r="X5" s="4">
        <f t="shared" ca="1" si="11"/>
        <v>4</v>
      </c>
      <c r="Y5" s="4">
        <f t="shared" ca="1" si="12"/>
        <v>37</v>
      </c>
      <c r="Z5" s="4">
        <f ca="1">Table1[[#This Row],[Number of Goals Achieved]]-RANDBETWEEN(1,5)</f>
        <v>46</v>
      </c>
      <c r="AA5" s="5">
        <f ca="1">Table1[[#This Row],[Join Date]]+ RANDBETWEEN(90, 180)</f>
        <v>44057</v>
      </c>
      <c r="AB5" s="4" t="str">
        <f t="shared" ca="1" si="13"/>
        <v>Conflict Resolution</v>
      </c>
      <c r="AC5" s="4">
        <v>263</v>
      </c>
      <c r="AD5" s="4">
        <f t="shared" ca="1" si="14"/>
        <v>11</v>
      </c>
      <c r="AE5" s="4">
        <f t="shared" ca="1" si="22"/>
        <v>7</v>
      </c>
      <c r="AF5" s="4">
        <f t="shared" ca="1" si="15"/>
        <v>9</v>
      </c>
      <c r="AG5" s="8">
        <f t="shared" ca="1" si="16"/>
        <v>1608</v>
      </c>
      <c r="AH5" s="4" t="str">
        <f ca="1">IF(Table1[[#This Row],[Training Completion Status]]="Completed", IF(RAND() &lt;= 0.63, "Yes", "No"), "No")</f>
        <v>Yes</v>
      </c>
      <c r="AI5" s="4" t="str">
        <f ca="1">IF(AND(Table1[[#This Row],[Training Completion Status]]="Completed", Table1[[#This Row],[Status]]="Active"), "Yes", "No")</f>
        <v>Yes</v>
      </c>
      <c r="AJ5" s="15">
        <f ca="1">IF(Table1[[#This Row],[Training Completion Status]]="Completed", Table1[[#This Row],[Training Cost]]+RANDBETWEEN(300,800),0)</f>
        <v>2182</v>
      </c>
      <c r="AK5">
        <f ca="1">IF(Table1[[#This Row],[Training Completion Status]]="Completed", RANDBETWEEN(270,540),0)</f>
        <v>313</v>
      </c>
      <c r="AL5">
        <f ca="1">IF(Table1[[#This Row],[Training Completion Status]]="Completed", RANDBETWEEN(2,5),0)</f>
        <v>5</v>
      </c>
    </row>
    <row r="6" spans="1:38">
      <c r="A6" s="1" t="str">
        <f t="shared" si="0"/>
        <v>EMP005</v>
      </c>
      <c r="B6" s="1" t="str">
        <f t="shared" ca="1" si="17"/>
        <v>Female</v>
      </c>
      <c r="C6" s="1" t="str">
        <f t="shared" ca="1" si="1"/>
        <v>HR Manager</v>
      </c>
      <c r="D6" t="str" cm="1">
        <f t="array" aca="1" ref="D6" ca="1">_xlfn.XLOOKUP(C6, {"Software Engineer","HR Manager","Marketing Manager","Finance Manager","Data Analyst"}, {"IT","HR","Sales","Finance","Analytics"})</f>
        <v>HR</v>
      </c>
      <c r="E6" s="2">
        <f t="shared" ca="1" si="18"/>
        <v>44838</v>
      </c>
      <c r="F6" s="2">
        <f ca="1">Table1[[#This Row],[Job Posting Date]]+ RANDBETWEEN(15, 90)</f>
        <v>44876</v>
      </c>
      <c r="G6" s="2">
        <f ca="1">Table1[[#This Row],[Hire Date]]+ RANDBETWEEN(1, 15)</f>
        <v>44890</v>
      </c>
      <c r="H6" s="2" t="str">
        <f ca="1">IF(RAND() &lt; 0.5,  Table1[[#This Row],[Join Date]]+ RANDBETWEEN(30, TODAY()- Table1[[#This Row],[Join Date]]), "-")</f>
        <v>-</v>
      </c>
      <c r="I6" s="1" t="str">
        <f ca="1">IF(Table1[[#This Row],[Exit Date]]= "-", "Active", "Exited")</f>
        <v>Active</v>
      </c>
      <c r="J6" s="3">
        <f t="shared" ca="1" si="2"/>
        <v>2860</v>
      </c>
      <c r="K6" s="1">
        <f ca="1">Table1[[#This Row],[Offers Made]]*2</f>
        <v>6</v>
      </c>
      <c r="L6" s="1">
        <f t="shared" ca="1" si="3"/>
        <v>3</v>
      </c>
      <c r="M6" s="1">
        <f t="shared" ca="1" si="4"/>
        <v>1</v>
      </c>
      <c r="N6" s="1" t="str">
        <f t="shared" ca="1" si="5"/>
        <v>Employee Referrals</v>
      </c>
      <c r="O6" s="1">
        <f t="shared" ca="1" si="6"/>
        <v>5</v>
      </c>
      <c r="P6" s="1" t="str">
        <f t="shared" ca="1" si="7"/>
        <v>Yes</v>
      </c>
      <c r="Q6" s="1">
        <f t="shared" ca="1" si="19"/>
        <v>56</v>
      </c>
      <c r="R6" s="1">
        <f ca="1">Table1[[#This Row],[ Total Number of Goals Set]]-RANDBETWEEN(1,49)</f>
        <v>18</v>
      </c>
      <c r="S6" s="1">
        <f t="shared" ca="1" si="20"/>
        <v>7</v>
      </c>
      <c r="T6" s="1">
        <f t="shared" ca="1" si="21"/>
        <v>3</v>
      </c>
      <c r="U6" s="1">
        <f t="shared" ca="1" si="8"/>
        <v>3</v>
      </c>
      <c r="V6" s="1">
        <f t="shared" ca="1" si="9"/>
        <v>5</v>
      </c>
      <c r="W6" s="1" t="str">
        <f t="shared" ca="1" si="10"/>
        <v>Completed</v>
      </c>
      <c r="X6" s="1">
        <f t="shared" ca="1" si="11"/>
        <v>3</v>
      </c>
      <c r="Y6" s="1">
        <f t="shared" ca="1" si="12"/>
        <v>36</v>
      </c>
      <c r="Z6" s="1">
        <f ca="1">Table1[[#This Row],[Number of Goals Achieved]]-RANDBETWEEN(1,5)</f>
        <v>17</v>
      </c>
      <c r="AA6" s="2">
        <f ca="1">Table1[[#This Row],[Join Date]]+ RANDBETWEEN(90, 180)</f>
        <v>45045</v>
      </c>
      <c r="AB6" s="1" t="str">
        <f t="shared" ca="1" si="13"/>
        <v>Communication Skills</v>
      </c>
      <c r="AC6" s="1">
        <v>264</v>
      </c>
      <c r="AD6" s="1">
        <f t="shared" ca="1" si="14"/>
        <v>13</v>
      </c>
      <c r="AE6" s="1">
        <f t="shared" ca="1" si="22"/>
        <v>7</v>
      </c>
      <c r="AF6" s="1">
        <f t="shared" ca="1" si="15"/>
        <v>10</v>
      </c>
      <c r="AG6" s="7">
        <f t="shared" ca="1" si="16"/>
        <v>2268</v>
      </c>
      <c r="AH6" s="4" t="str">
        <f ca="1">IF(Table1[[#This Row],[Training Completion Status]]="Completed", IF(RAND() &lt;= 0.63, "Yes", "No"), "No")</f>
        <v>No</v>
      </c>
      <c r="AI6" s="4" t="str">
        <f ca="1">IF(AND(Table1[[#This Row],[Training Completion Status]]="Completed", Table1[[#This Row],[Status]]="Active"), "Yes", "No")</f>
        <v>Yes</v>
      </c>
      <c r="AJ6" s="15">
        <f ca="1">IF(Table1[[#This Row],[Training Completion Status]]="Completed", Table1[[#This Row],[Training Cost]]+RANDBETWEEN(300,800),0)</f>
        <v>2631</v>
      </c>
      <c r="AK6">
        <f ca="1">IF(Table1[[#This Row],[Training Completion Status]]="Completed", RANDBETWEEN(270,540),0)</f>
        <v>373</v>
      </c>
      <c r="AL6">
        <f ca="1">IF(Table1[[#This Row],[Training Completion Status]]="Completed", RANDBETWEEN(2,5),0)</f>
        <v>3</v>
      </c>
    </row>
    <row r="7" spans="1:38">
      <c r="A7" s="4" t="str">
        <f t="shared" si="0"/>
        <v>EMP006</v>
      </c>
      <c r="B7" s="4" t="str">
        <f t="shared" ca="1" si="17"/>
        <v>Male</v>
      </c>
      <c r="C7" s="4" t="str">
        <f t="shared" ca="1" si="1"/>
        <v>HR Manager</v>
      </c>
      <c r="D7" t="str" cm="1">
        <f t="array" aca="1" ref="D7" ca="1">_xlfn.XLOOKUP(C7, {"Software Engineer","HR Manager","Marketing Manager","Finance Manager","Data Analyst"}, {"IT","HR","Sales","Finance","Analytics"})</f>
        <v>HR</v>
      </c>
      <c r="E7" s="5">
        <f t="shared" ca="1" si="18"/>
        <v>44509</v>
      </c>
      <c r="F7" s="5">
        <f ca="1">Table1[[#This Row],[Job Posting Date]]+ RANDBETWEEN(15, 90)</f>
        <v>44569</v>
      </c>
      <c r="G7" s="5">
        <f ca="1">Table1[[#This Row],[Hire Date]]+ RANDBETWEEN(1, 15)</f>
        <v>44580</v>
      </c>
      <c r="H7" s="5" t="str">
        <f ca="1">IF(RAND() &lt; 0.5,  Table1[[#This Row],[Join Date]]+ RANDBETWEEN(30, TODAY()- Table1[[#This Row],[Join Date]]), "-")</f>
        <v>-</v>
      </c>
      <c r="I7" s="4" t="str">
        <f ca="1">IF(Table1[[#This Row],[Exit Date]]= "-", "Active", "Exited")</f>
        <v>Active</v>
      </c>
      <c r="J7" s="6">
        <f t="shared" ca="1" si="2"/>
        <v>4126</v>
      </c>
      <c r="K7" s="4">
        <f ca="1">Table1[[#This Row],[Offers Made]]*2</f>
        <v>14</v>
      </c>
      <c r="L7" s="4">
        <f t="shared" ca="1" si="3"/>
        <v>7</v>
      </c>
      <c r="M7" s="4">
        <f t="shared" ca="1" si="4"/>
        <v>6</v>
      </c>
      <c r="N7" s="4" t="str">
        <f t="shared" ca="1" si="5"/>
        <v>Job Portals</v>
      </c>
      <c r="O7" s="4">
        <f t="shared" ca="1" si="6"/>
        <v>2</v>
      </c>
      <c r="P7" s="4" t="str">
        <f t="shared" ca="1" si="7"/>
        <v>Yes</v>
      </c>
      <c r="Q7" s="4">
        <f t="shared" ca="1" si="19"/>
        <v>68</v>
      </c>
      <c r="R7" s="4">
        <f ca="1">Table1[[#This Row],[ Total Number of Goals Set]]-RANDBETWEEN(1,49)</f>
        <v>38</v>
      </c>
      <c r="S7" s="4">
        <f t="shared" ca="1" si="20"/>
        <v>10</v>
      </c>
      <c r="T7" s="4">
        <f t="shared" ca="1" si="21"/>
        <v>1</v>
      </c>
      <c r="U7" s="4">
        <f t="shared" ca="1" si="8"/>
        <v>3</v>
      </c>
      <c r="V7" s="4">
        <f t="shared" ca="1" si="9"/>
        <v>4</v>
      </c>
      <c r="W7" s="4" t="str">
        <f t="shared" ca="1" si="10"/>
        <v>Completed</v>
      </c>
      <c r="X7" s="4">
        <f t="shared" ca="1" si="11"/>
        <v>1</v>
      </c>
      <c r="Y7" s="4">
        <f t="shared" ca="1" si="12"/>
        <v>12</v>
      </c>
      <c r="Z7" s="4">
        <f ca="1">Table1[[#This Row],[Number of Goals Achieved]]-RANDBETWEEN(1,5)</f>
        <v>34</v>
      </c>
      <c r="AA7" s="5">
        <f ca="1">Table1[[#This Row],[Join Date]]+ RANDBETWEEN(90, 180)</f>
        <v>44743</v>
      </c>
      <c r="AB7" s="4" t="str">
        <f t="shared" ca="1" si="13"/>
        <v>Communication Skills</v>
      </c>
      <c r="AC7" s="4">
        <v>265</v>
      </c>
      <c r="AD7" s="4">
        <f t="shared" ca="1" si="14"/>
        <v>10</v>
      </c>
      <c r="AE7" s="4">
        <f t="shared" ca="1" si="22"/>
        <v>8</v>
      </c>
      <c r="AF7" s="4">
        <f t="shared" ca="1" si="15"/>
        <v>9</v>
      </c>
      <c r="AG7" s="8">
        <f t="shared" ca="1" si="16"/>
        <v>1272</v>
      </c>
      <c r="AH7" s="4" t="str">
        <f ca="1">IF(Table1[[#This Row],[Training Completion Status]]="Completed", IF(RAND() &lt;= 0.63, "Yes", "No"), "No")</f>
        <v>No</v>
      </c>
      <c r="AI7" s="4" t="str">
        <f ca="1">IF(AND(Table1[[#This Row],[Training Completion Status]]="Completed", Table1[[#This Row],[Status]]="Active"), "Yes", "No")</f>
        <v>Yes</v>
      </c>
      <c r="AJ7" s="15">
        <f ca="1">IF(Table1[[#This Row],[Training Completion Status]]="Completed", Table1[[#This Row],[Training Cost]]+RANDBETWEEN(300,800),0)</f>
        <v>1742</v>
      </c>
      <c r="AK7">
        <f ca="1">IF(Table1[[#This Row],[Training Completion Status]]="Completed", RANDBETWEEN(270,540),0)</f>
        <v>495</v>
      </c>
      <c r="AL7">
        <f ca="1">IF(Table1[[#This Row],[Training Completion Status]]="Completed", RANDBETWEEN(2,5),0)</f>
        <v>3</v>
      </c>
    </row>
    <row r="8" spans="1:38">
      <c r="A8" s="1" t="str">
        <f t="shared" si="0"/>
        <v>EMP007</v>
      </c>
      <c r="B8" s="1" t="str">
        <f t="shared" ca="1" si="17"/>
        <v>Female</v>
      </c>
      <c r="C8" s="1" t="str">
        <f t="shared" ca="1" si="1"/>
        <v>HR Manager</v>
      </c>
      <c r="D8" t="str" cm="1">
        <f t="array" aca="1" ref="D8" ca="1">_xlfn.XLOOKUP(C8, {"Software Engineer","HR Manager","Marketing Manager","Finance Manager","Data Analyst"}, {"IT","HR","Sales","Finance","Analytics"})</f>
        <v>HR</v>
      </c>
      <c r="E8" s="2">
        <f t="shared" ca="1" si="18"/>
        <v>44879</v>
      </c>
      <c r="F8" s="2">
        <f ca="1">Table1[[#This Row],[Job Posting Date]]+ RANDBETWEEN(15, 90)</f>
        <v>44918</v>
      </c>
      <c r="G8" s="2">
        <f ca="1">Table1[[#This Row],[Hire Date]]+ RANDBETWEEN(1, 15)</f>
        <v>44924</v>
      </c>
      <c r="H8" s="2" t="str">
        <f ca="1">IF(RAND() &lt; 0.5,  Table1[[#This Row],[Join Date]]+ RANDBETWEEN(30, TODAY()- Table1[[#This Row],[Join Date]]), "-")</f>
        <v>-</v>
      </c>
      <c r="I8" s="1" t="str">
        <f ca="1">IF(Table1[[#This Row],[Exit Date]]= "-", "Active", "Exited")</f>
        <v>Active</v>
      </c>
      <c r="J8" s="3">
        <f t="shared" ca="1" si="2"/>
        <v>2371</v>
      </c>
      <c r="K8" s="1">
        <f ca="1">Table1[[#This Row],[Offers Made]]*2</f>
        <v>16</v>
      </c>
      <c r="L8" s="1">
        <f t="shared" ca="1" si="3"/>
        <v>8</v>
      </c>
      <c r="M8" s="1">
        <f t="shared" ca="1" si="4"/>
        <v>7</v>
      </c>
      <c r="N8" s="1" t="str">
        <f t="shared" ca="1" si="5"/>
        <v>Job Portals</v>
      </c>
      <c r="O8" s="1">
        <f t="shared" ca="1" si="6"/>
        <v>3</v>
      </c>
      <c r="P8" s="1" t="str">
        <f t="shared" ca="1" si="7"/>
        <v>Yes</v>
      </c>
      <c r="Q8" s="1">
        <f t="shared" ca="1" si="19"/>
        <v>70</v>
      </c>
      <c r="R8" s="1">
        <f ca="1">Table1[[#This Row],[ Total Number of Goals Set]]-RANDBETWEEN(1,49)</f>
        <v>53</v>
      </c>
      <c r="S8" s="1">
        <f t="shared" ca="1" si="20"/>
        <v>7</v>
      </c>
      <c r="T8" s="1">
        <f t="shared" ca="1" si="21"/>
        <v>1</v>
      </c>
      <c r="U8" s="1">
        <f t="shared" ca="1" si="8"/>
        <v>4</v>
      </c>
      <c r="V8" s="1">
        <f t="shared" ca="1" si="9"/>
        <v>7</v>
      </c>
      <c r="W8" s="1" t="str">
        <f t="shared" ca="1" si="10"/>
        <v>Not Completed</v>
      </c>
      <c r="X8" s="1">
        <f t="shared" ca="1" si="11"/>
        <v>3</v>
      </c>
      <c r="Y8" s="1">
        <f t="shared" ca="1" si="12"/>
        <v>34</v>
      </c>
      <c r="Z8" s="1">
        <f ca="1">Table1[[#This Row],[Number of Goals Achieved]]-RANDBETWEEN(1,5)</f>
        <v>49</v>
      </c>
      <c r="AA8" s="2">
        <f ca="1">Table1[[#This Row],[Join Date]]+ RANDBETWEEN(90, 180)</f>
        <v>45035</v>
      </c>
      <c r="AB8" s="1" t="str">
        <f t="shared" ca="1" si="13"/>
        <v>Conflict Resolution</v>
      </c>
      <c r="AC8" s="1">
        <v>266</v>
      </c>
      <c r="AD8" s="1">
        <f t="shared" ca="1" si="14"/>
        <v>17</v>
      </c>
      <c r="AE8" s="1">
        <f t="shared" ca="1" si="22"/>
        <v>6</v>
      </c>
      <c r="AF8" s="1">
        <f t="shared" ca="1" si="15"/>
        <v>7</v>
      </c>
      <c r="AG8" s="7">
        <f t="shared" ca="1" si="16"/>
        <v>2188</v>
      </c>
      <c r="AH8" s="4" t="str">
        <f ca="1">IF(Table1[[#This Row],[Training Completion Status]]="Completed", IF(RAND() &lt;= 0.63, "Yes", "No"), "No")</f>
        <v>No</v>
      </c>
      <c r="AI8" s="4" t="str">
        <f ca="1">IF(AND(Table1[[#This Row],[Training Completion Status]]="Completed", Table1[[#This Row],[Status]]="Active"), "Yes", "No")</f>
        <v>No</v>
      </c>
      <c r="AJ8" s="15">
        <f ca="1">IF(Table1[[#This Row],[Training Completion Status]]="Completed", Table1[[#This Row],[Training Cost]]+RANDBETWEEN(300,800),0)</f>
        <v>0</v>
      </c>
      <c r="AK8">
        <f ca="1">IF(Table1[[#This Row],[Training Completion Status]]="Completed", RANDBETWEEN(270,540),0)</f>
        <v>0</v>
      </c>
      <c r="AL8">
        <f ca="1">IF(Table1[[#This Row],[Training Completion Status]]="Completed", RANDBETWEEN(2,5),0)</f>
        <v>0</v>
      </c>
    </row>
    <row r="9" spans="1:38">
      <c r="A9" s="4" t="str">
        <f t="shared" si="0"/>
        <v>EMP008</v>
      </c>
      <c r="B9" s="4" t="str">
        <f t="shared" ca="1" si="17"/>
        <v>Male</v>
      </c>
      <c r="C9" s="4" t="str">
        <f t="shared" ca="1" si="1"/>
        <v>Finance Manager</v>
      </c>
      <c r="D9" t="str" cm="1">
        <f t="array" aca="1" ref="D9" ca="1">_xlfn.XLOOKUP(C9, {"Software Engineer","HR Manager","Marketing Manager","Finance Manager","Data Analyst"}, {"IT","HR","Sales","Finance","Analytics"})</f>
        <v>Finance</v>
      </c>
      <c r="E9" s="5">
        <f t="shared" ca="1" si="18"/>
        <v>43570</v>
      </c>
      <c r="F9" s="5">
        <f ca="1">Table1[[#This Row],[Job Posting Date]]+ RANDBETWEEN(15, 90)</f>
        <v>43626</v>
      </c>
      <c r="G9" s="5">
        <f ca="1">Table1[[#This Row],[Hire Date]]+ RANDBETWEEN(1, 15)</f>
        <v>43633</v>
      </c>
      <c r="H9" s="5">
        <f ca="1">IF(RAND() &lt; 0.5,  Table1[[#This Row],[Join Date]]+ RANDBETWEEN(30, TODAY()- Table1[[#This Row],[Join Date]]), "-")</f>
        <v>45136</v>
      </c>
      <c r="I9" s="4" t="str">
        <f ca="1">IF(Table1[[#This Row],[Exit Date]]= "-", "Active", "Exited")</f>
        <v>Exited</v>
      </c>
      <c r="J9" s="6">
        <f t="shared" ca="1" si="2"/>
        <v>3761</v>
      </c>
      <c r="K9" s="4">
        <f ca="1">Table1[[#This Row],[Offers Made]]*2</f>
        <v>6</v>
      </c>
      <c r="L9" s="4">
        <f t="shared" ca="1" si="3"/>
        <v>3</v>
      </c>
      <c r="M9" s="4">
        <f t="shared" ca="1" si="4"/>
        <v>1</v>
      </c>
      <c r="N9" s="4" t="str">
        <f t="shared" ca="1" si="5"/>
        <v>Campus Placements</v>
      </c>
      <c r="O9" s="4">
        <f t="shared" ca="1" si="6"/>
        <v>3</v>
      </c>
      <c r="P9" s="4" t="str">
        <f t="shared" ca="1" si="7"/>
        <v>No</v>
      </c>
      <c r="Q9" s="4">
        <f t="shared" ca="1" si="19"/>
        <v>60</v>
      </c>
      <c r="R9" s="4">
        <f ca="1">Table1[[#This Row],[ Total Number of Goals Set]]-RANDBETWEEN(1,49)</f>
        <v>32</v>
      </c>
      <c r="S9" s="4">
        <f t="shared" ca="1" si="20"/>
        <v>8</v>
      </c>
      <c r="T9" s="4">
        <f t="shared" ca="1" si="21"/>
        <v>4</v>
      </c>
      <c r="U9" s="4">
        <f t="shared" ca="1" si="8"/>
        <v>2</v>
      </c>
      <c r="V9" s="4">
        <f t="shared" ca="1" si="9"/>
        <v>7</v>
      </c>
      <c r="W9" s="4" t="str">
        <f t="shared" ca="1" si="10"/>
        <v>Completed</v>
      </c>
      <c r="X9" s="4">
        <f t="shared" ca="1" si="11"/>
        <v>1</v>
      </c>
      <c r="Y9" s="4">
        <f t="shared" ca="1" si="12"/>
        <v>34</v>
      </c>
      <c r="Z9" s="4">
        <f ca="1">Table1[[#This Row],[Number of Goals Achieved]]-RANDBETWEEN(1,5)</f>
        <v>30</v>
      </c>
      <c r="AA9" s="5">
        <f ca="1">Table1[[#This Row],[Join Date]]+ RANDBETWEEN(90, 180)</f>
        <v>43724</v>
      </c>
      <c r="AB9" s="4" t="str">
        <f t="shared" ca="1" si="13"/>
        <v>Communication Skills</v>
      </c>
      <c r="AC9" s="4">
        <v>267</v>
      </c>
      <c r="AD9" s="4">
        <f t="shared" ca="1" si="14"/>
        <v>20</v>
      </c>
      <c r="AE9" s="4">
        <f t="shared" ca="1" si="22"/>
        <v>7</v>
      </c>
      <c r="AF9" s="4">
        <f t="shared" ca="1" si="15"/>
        <v>10</v>
      </c>
      <c r="AG9" s="8">
        <f t="shared" ca="1" si="16"/>
        <v>1976</v>
      </c>
      <c r="AH9" s="4" t="str">
        <f ca="1">IF(Table1[[#This Row],[Training Completion Status]]="Completed", IF(RAND() &lt;= 0.63, "Yes", "No"), "No")</f>
        <v>No</v>
      </c>
      <c r="AI9" s="4" t="str">
        <f ca="1">IF(AND(Table1[[#This Row],[Training Completion Status]]="Completed", Table1[[#This Row],[Status]]="Active"), "Yes", "No")</f>
        <v>No</v>
      </c>
      <c r="AJ9" s="15">
        <f ca="1">IF(Table1[[#This Row],[Training Completion Status]]="Completed", Table1[[#This Row],[Training Cost]]+RANDBETWEEN(300,800),0)</f>
        <v>2634</v>
      </c>
      <c r="AK9">
        <f ca="1">IF(Table1[[#This Row],[Training Completion Status]]="Completed", RANDBETWEEN(270,540),0)</f>
        <v>293</v>
      </c>
      <c r="AL9">
        <f ca="1">IF(Table1[[#This Row],[Training Completion Status]]="Completed", RANDBETWEEN(2,5),0)</f>
        <v>5</v>
      </c>
    </row>
    <row r="10" spans="1:38">
      <c r="A10" s="1" t="str">
        <f t="shared" si="0"/>
        <v>EMP009</v>
      </c>
      <c r="B10" s="1" t="str">
        <f t="shared" ca="1" si="17"/>
        <v>Female</v>
      </c>
      <c r="C10" s="1" t="str">
        <f t="shared" ca="1" si="1"/>
        <v>Finance Manager</v>
      </c>
      <c r="D10" t="str" cm="1">
        <f t="array" aca="1" ref="D10" ca="1">_xlfn.XLOOKUP(C10, {"Software Engineer","HR Manager","Marketing Manager","Finance Manager","Data Analyst"}, {"IT","HR","Sales","Finance","Analytics"})</f>
        <v>Finance</v>
      </c>
      <c r="E10" s="2">
        <f t="shared" ca="1" si="18"/>
        <v>43927</v>
      </c>
      <c r="F10" s="2">
        <f ca="1">Table1[[#This Row],[Job Posting Date]]+ RANDBETWEEN(15, 90)</f>
        <v>44005</v>
      </c>
      <c r="G10" s="2">
        <f ca="1">Table1[[#This Row],[Hire Date]]+ RANDBETWEEN(1, 15)</f>
        <v>44006</v>
      </c>
      <c r="H10" s="2">
        <f ca="1">IF(RAND() &lt; 0.5,  Table1[[#This Row],[Join Date]]+ RANDBETWEEN(30, TODAY()- Table1[[#This Row],[Join Date]]), "-")</f>
        <v>45579</v>
      </c>
      <c r="I10" s="1" t="str">
        <f ca="1">IF(Table1[[#This Row],[Exit Date]]= "-", "Active", "Exited")</f>
        <v>Exited</v>
      </c>
      <c r="J10" s="3">
        <f t="shared" ca="1" si="2"/>
        <v>3378</v>
      </c>
      <c r="K10" s="1">
        <f ca="1">Table1[[#This Row],[Offers Made]]*2</f>
        <v>14</v>
      </c>
      <c r="L10" s="1">
        <f t="shared" ca="1" si="3"/>
        <v>7</v>
      </c>
      <c r="M10" s="1">
        <f t="shared" ca="1" si="4"/>
        <v>1</v>
      </c>
      <c r="N10" s="1" t="str">
        <f t="shared" ca="1" si="5"/>
        <v>Campus Placements</v>
      </c>
      <c r="O10" s="1">
        <f t="shared" ca="1" si="6"/>
        <v>2</v>
      </c>
      <c r="P10" s="1" t="str">
        <f t="shared" ca="1" si="7"/>
        <v>Yes</v>
      </c>
      <c r="Q10" s="1">
        <f t="shared" ca="1" si="19"/>
        <v>56</v>
      </c>
      <c r="R10" s="1">
        <f ca="1">Table1[[#This Row],[ Total Number of Goals Set]]-RANDBETWEEN(1,49)</f>
        <v>13</v>
      </c>
      <c r="S10" s="1">
        <f t="shared" ca="1" si="20"/>
        <v>6</v>
      </c>
      <c r="T10" s="1">
        <f t="shared" ca="1" si="21"/>
        <v>2</v>
      </c>
      <c r="U10" s="1">
        <f t="shared" ca="1" si="8"/>
        <v>2</v>
      </c>
      <c r="V10" s="1">
        <f t="shared" ca="1" si="9"/>
        <v>8</v>
      </c>
      <c r="W10" s="1" t="str">
        <f t="shared" ca="1" si="10"/>
        <v>Completed</v>
      </c>
      <c r="X10" s="1">
        <f t="shared" ca="1" si="11"/>
        <v>2</v>
      </c>
      <c r="Y10" s="1">
        <f t="shared" ca="1" si="12"/>
        <v>13</v>
      </c>
      <c r="Z10" s="1">
        <f ca="1">Table1[[#This Row],[Number of Goals Achieved]]-RANDBETWEEN(1,5)</f>
        <v>11</v>
      </c>
      <c r="AA10" s="2">
        <f ca="1">Table1[[#This Row],[Join Date]]+ RANDBETWEEN(90, 180)</f>
        <v>44175</v>
      </c>
      <c r="AB10" s="1" t="str">
        <f t="shared" ca="1" si="13"/>
        <v>Conflict Resolution</v>
      </c>
      <c r="AC10" s="1">
        <v>268</v>
      </c>
      <c r="AD10" s="1">
        <f t="shared" ca="1" si="14"/>
        <v>10</v>
      </c>
      <c r="AE10" s="1">
        <f t="shared" ca="1" si="22"/>
        <v>6</v>
      </c>
      <c r="AF10" s="1">
        <f ca="1">MIN(10, AE10 + RANDBETWEEN(1, 10 - AE10))</f>
        <v>9</v>
      </c>
      <c r="AG10" s="7">
        <f t="shared" ca="1" si="16"/>
        <v>2330</v>
      </c>
      <c r="AH10" s="4" t="str">
        <f ca="1">IF(Table1[[#This Row],[Training Completion Status]]="Completed", IF(RAND() &lt;= 0.63, "Yes", "No"), "No")</f>
        <v>Yes</v>
      </c>
      <c r="AI10" s="4" t="str">
        <f ca="1">IF(AND(Table1[[#This Row],[Training Completion Status]]="Completed", Table1[[#This Row],[Status]]="Active"), "Yes", "No")</f>
        <v>No</v>
      </c>
      <c r="AJ10" s="15">
        <f ca="1">IF(Table1[[#This Row],[Training Completion Status]]="Completed", Table1[[#This Row],[Training Cost]]+RANDBETWEEN(300,800),0)</f>
        <v>2816</v>
      </c>
      <c r="AK10">
        <f ca="1">IF(Table1[[#This Row],[Training Completion Status]]="Completed", RANDBETWEEN(270,540),0)</f>
        <v>387</v>
      </c>
      <c r="AL10">
        <f ca="1">IF(Table1[[#This Row],[Training Completion Status]]="Completed", RANDBETWEEN(2,5),0)</f>
        <v>4</v>
      </c>
    </row>
    <row r="11" spans="1:38">
      <c r="A11" s="4" t="str">
        <f t="shared" si="0"/>
        <v>EMP010</v>
      </c>
      <c r="B11" s="4" t="str">
        <f t="shared" ca="1" si="17"/>
        <v>Female</v>
      </c>
      <c r="C11" s="4" t="str">
        <f t="shared" ca="1" si="1"/>
        <v>Software Engineer</v>
      </c>
      <c r="D11" t="str" cm="1">
        <f t="array" aca="1" ref="D11" ca="1">_xlfn.XLOOKUP(C11, {"Software Engineer","HR Manager","Marketing Manager","Finance Manager","Data Analyst"}, {"IT","HR","Sales","Finance","Analytics"})</f>
        <v>IT</v>
      </c>
      <c r="E11" s="5">
        <f t="shared" ca="1" si="18"/>
        <v>44235</v>
      </c>
      <c r="F11" s="5">
        <f ca="1">Table1[[#This Row],[Job Posting Date]]+ RANDBETWEEN(15, 90)</f>
        <v>44271</v>
      </c>
      <c r="G11" s="5">
        <f ca="1">Table1[[#This Row],[Hire Date]]+ RANDBETWEEN(1, 15)</f>
        <v>44283</v>
      </c>
      <c r="H11" s="5" t="str">
        <f ca="1">IF(RAND() &lt; 0.5,  Table1[[#This Row],[Join Date]]+ RANDBETWEEN(30, TODAY()- Table1[[#This Row],[Join Date]]), "-")</f>
        <v>-</v>
      </c>
      <c r="I11" s="4" t="str">
        <f ca="1">IF(Table1[[#This Row],[Exit Date]]= "-", "Active", "Exited")</f>
        <v>Active</v>
      </c>
      <c r="J11" s="6">
        <f t="shared" ca="1" si="2"/>
        <v>2798</v>
      </c>
      <c r="K11" s="4">
        <f ca="1">Table1[[#This Row],[Offers Made]]*2</f>
        <v>12</v>
      </c>
      <c r="L11" s="4">
        <f t="shared" ca="1" si="3"/>
        <v>6</v>
      </c>
      <c r="M11" s="4">
        <f t="shared" ca="1" si="4"/>
        <v>3</v>
      </c>
      <c r="N11" s="4" t="str">
        <f t="shared" ca="1" si="5"/>
        <v>Job Portals</v>
      </c>
      <c r="O11" s="4">
        <f t="shared" ca="1" si="6"/>
        <v>1</v>
      </c>
      <c r="P11" s="4" t="str">
        <f t="shared" ca="1" si="7"/>
        <v>Yes</v>
      </c>
      <c r="Q11" s="4">
        <f t="shared" ca="1" si="19"/>
        <v>62</v>
      </c>
      <c r="R11" s="4">
        <f ca="1">Table1[[#This Row],[ Total Number of Goals Set]]-RANDBETWEEN(1,49)</f>
        <v>16</v>
      </c>
      <c r="S11" s="4">
        <f t="shared" ca="1" si="20"/>
        <v>6</v>
      </c>
      <c r="T11" s="4">
        <f t="shared" ca="1" si="21"/>
        <v>4</v>
      </c>
      <c r="U11" s="4">
        <f t="shared" ca="1" si="8"/>
        <v>1</v>
      </c>
      <c r="V11" s="4">
        <f t="shared" ca="1" si="9"/>
        <v>8</v>
      </c>
      <c r="W11" s="4" t="str">
        <f t="shared" ca="1" si="10"/>
        <v>Not Completed</v>
      </c>
      <c r="X11" s="4">
        <f t="shared" ca="1" si="11"/>
        <v>3</v>
      </c>
      <c r="Y11" s="4">
        <f t="shared" ca="1" si="12"/>
        <v>18</v>
      </c>
      <c r="Z11" s="4">
        <f ca="1">Table1[[#This Row],[Number of Goals Achieved]]-RANDBETWEEN(1,5)</f>
        <v>11</v>
      </c>
      <c r="AA11" s="5">
        <f ca="1">Table1[[#This Row],[Join Date]]+ RANDBETWEEN(90, 180)</f>
        <v>44439</v>
      </c>
      <c r="AB11" s="4" t="str">
        <f t="shared" ca="1" si="13"/>
        <v>Ethics and Responsibilities</v>
      </c>
      <c r="AC11" s="4">
        <v>269</v>
      </c>
      <c r="AD11" s="4">
        <f t="shared" ca="1" si="14"/>
        <v>7</v>
      </c>
      <c r="AE11" s="4">
        <f t="shared" ca="1" si="22"/>
        <v>7</v>
      </c>
      <c r="AF11" s="4">
        <f t="shared" ref="AF11:AF74" ca="1" si="23">MIN(10, AE11 + RANDBETWEEN(1, 10 - AE11))</f>
        <v>10</v>
      </c>
      <c r="AG11" s="8">
        <f t="shared" ca="1" si="16"/>
        <v>1662</v>
      </c>
      <c r="AH11" s="4" t="str">
        <f ca="1">IF(Table1[[#This Row],[Training Completion Status]]="Completed", IF(RAND() &lt;= 0.63, "Yes", "No"), "No")</f>
        <v>No</v>
      </c>
      <c r="AI11" s="4" t="str">
        <f ca="1">IF(AND(Table1[[#This Row],[Training Completion Status]]="Completed", Table1[[#This Row],[Status]]="Active"), "Yes", "No")</f>
        <v>No</v>
      </c>
      <c r="AJ11" s="15">
        <f ca="1">IF(Table1[[#This Row],[Training Completion Status]]="Completed", Table1[[#This Row],[Training Cost]]+RANDBETWEEN(300,800),0)</f>
        <v>0</v>
      </c>
      <c r="AK11">
        <f ca="1">IF(Table1[[#This Row],[Training Completion Status]]="Completed", RANDBETWEEN(270,540),0)</f>
        <v>0</v>
      </c>
      <c r="AL11">
        <f ca="1">IF(Table1[[#This Row],[Training Completion Status]]="Completed", RANDBETWEEN(2,5),0)</f>
        <v>0</v>
      </c>
    </row>
    <row r="12" spans="1:38">
      <c r="A12" s="1" t="str">
        <f t="shared" si="0"/>
        <v>EMP011</v>
      </c>
      <c r="B12" s="1" t="str">
        <f t="shared" ca="1" si="17"/>
        <v>Female</v>
      </c>
      <c r="C12" s="1" t="str">
        <f t="shared" ca="1" si="1"/>
        <v>HR Manager</v>
      </c>
      <c r="D12" t="str" cm="1">
        <f t="array" aca="1" ref="D12" ca="1">_xlfn.XLOOKUP(C12, {"Software Engineer","HR Manager","Marketing Manager","Finance Manager","Data Analyst"}, {"IT","HR","Sales","Finance","Analytics"})</f>
        <v>HR</v>
      </c>
      <c r="E12" s="2">
        <f t="shared" ca="1" si="18"/>
        <v>44495</v>
      </c>
      <c r="F12" s="2">
        <f ca="1">Table1[[#This Row],[Job Posting Date]]+ RANDBETWEEN(15, 90)</f>
        <v>44520</v>
      </c>
      <c r="G12" s="2">
        <f ca="1">Table1[[#This Row],[Hire Date]]+ RANDBETWEEN(1, 15)</f>
        <v>44527</v>
      </c>
      <c r="H12" s="2">
        <f ca="1">IF(RAND() &lt; 0.5,  Table1[[#This Row],[Join Date]]+ RANDBETWEEN(30, TODAY()- Table1[[#This Row],[Join Date]]), "-")</f>
        <v>45448</v>
      </c>
      <c r="I12" s="1" t="str">
        <f ca="1">IF(Table1[[#This Row],[Exit Date]]= "-", "Active", "Exited")</f>
        <v>Exited</v>
      </c>
      <c r="J12" s="3">
        <f t="shared" ca="1" si="2"/>
        <v>2546</v>
      </c>
      <c r="K12" s="1">
        <f ca="1">Table1[[#This Row],[Offers Made]]*2</f>
        <v>16</v>
      </c>
      <c r="L12" s="1">
        <f t="shared" ca="1" si="3"/>
        <v>8</v>
      </c>
      <c r="M12" s="1">
        <f t="shared" ca="1" si="4"/>
        <v>3</v>
      </c>
      <c r="N12" s="1" t="str">
        <f t="shared" ca="1" si="5"/>
        <v>Campus Placements</v>
      </c>
      <c r="O12" s="1">
        <f t="shared" ca="1" si="6"/>
        <v>5</v>
      </c>
      <c r="P12" s="1" t="str">
        <f t="shared" ca="1" si="7"/>
        <v>Yes</v>
      </c>
      <c r="Q12" s="1">
        <f t="shared" ca="1" si="19"/>
        <v>95</v>
      </c>
      <c r="R12" s="1">
        <f ca="1">Table1[[#This Row],[ Total Number of Goals Set]]-RANDBETWEEN(1,49)</f>
        <v>73</v>
      </c>
      <c r="S12" s="1">
        <f t="shared" ca="1" si="20"/>
        <v>8</v>
      </c>
      <c r="T12" s="1">
        <f t="shared" ca="1" si="21"/>
        <v>3</v>
      </c>
      <c r="U12" s="1">
        <f t="shared" ca="1" si="8"/>
        <v>2</v>
      </c>
      <c r="V12" s="1">
        <f t="shared" ca="1" si="9"/>
        <v>5</v>
      </c>
      <c r="W12" s="1" t="str">
        <f t="shared" ca="1" si="10"/>
        <v>Completed</v>
      </c>
      <c r="X12" s="1">
        <f t="shared" ca="1" si="11"/>
        <v>2</v>
      </c>
      <c r="Y12" s="1">
        <f t="shared" ca="1" si="12"/>
        <v>14</v>
      </c>
      <c r="Z12" s="1">
        <f ca="1">Table1[[#This Row],[Number of Goals Achieved]]-RANDBETWEEN(1,5)</f>
        <v>68</v>
      </c>
      <c r="AA12" s="2">
        <f ca="1">Table1[[#This Row],[Join Date]]+ RANDBETWEEN(90, 180)</f>
        <v>44637</v>
      </c>
      <c r="AB12" s="1" t="str">
        <f t="shared" ca="1" si="13"/>
        <v>Advanced Excel Skills</v>
      </c>
      <c r="AC12" s="1">
        <v>270</v>
      </c>
      <c r="AD12" s="1">
        <f t="shared" ca="1" si="14"/>
        <v>3</v>
      </c>
      <c r="AE12" s="1">
        <f t="shared" ca="1" si="22"/>
        <v>3</v>
      </c>
      <c r="AF12" s="1">
        <f t="shared" ca="1" si="23"/>
        <v>7</v>
      </c>
      <c r="AG12" s="7">
        <f t="shared" ca="1" si="16"/>
        <v>1498</v>
      </c>
      <c r="AH12" s="4" t="str">
        <f ca="1">IF(Table1[[#This Row],[Training Completion Status]]="Completed", IF(RAND() &lt;= 0.63, "Yes", "No"), "No")</f>
        <v>Yes</v>
      </c>
      <c r="AI12" s="4" t="str">
        <f ca="1">IF(AND(Table1[[#This Row],[Training Completion Status]]="Completed", Table1[[#This Row],[Status]]="Active"), "Yes", "No")</f>
        <v>No</v>
      </c>
      <c r="AJ12" s="15">
        <f ca="1">IF(Table1[[#This Row],[Training Completion Status]]="Completed", Table1[[#This Row],[Training Cost]]+RANDBETWEEN(300,800),0)</f>
        <v>2174</v>
      </c>
      <c r="AK12">
        <f ca="1">IF(Table1[[#This Row],[Training Completion Status]]="Completed", RANDBETWEEN(270,540),0)</f>
        <v>516</v>
      </c>
      <c r="AL12">
        <f ca="1">IF(Table1[[#This Row],[Training Completion Status]]="Completed", RANDBETWEEN(2,5),0)</f>
        <v>5</v>
      </c>
    </row>
    <row r="13" spans="1:38">
      <c r="A13" s="4" t="str">
        <f t="shared" si="0"/>
        <v>EMP012</v>
      </c>
      <c r="B13" s="4" t="str">
        <f t="shared" ca="1" si="17"/>
        <v>Female</v>
      </c>
      <c r="C13" s="4" t="str">
        <f t="shared" ca="1" si="1"/>
        <v>HR Manager</v>
      </c>
      <c r="D13" t="str" cm="1">
        <f t="array" aca="1" ref="D13" ca="1">_xlfn.XLOOKUP(C13, {"Software Engineer","HR Manager","Marketing Manager","Finance Manager","Data Analyst"}, {"IT","HR","Sales","Finance","Analytics"})</f>
        <v>HR</v>
      </c>
      <c r="E13" s="5">
        <f t="shared" ca="1" si="18"/>
        <v>43321</v>
      </c>
      <c r="F13" s="5">
        <f ca="1">Table1[[#This Row],[Job Posting Date]]+ RANDBETWEEN(15, 90)</f>
        <v>43392</v>
      </c>
      <c r="G13" s="5">
        <f ca="1">Table1[[#This Row],[Hire Date]]+ RANDBETWEEN(1, 15)</f>
        <v>43393</v>
      </c>
      <c r="H13" s="5">
        <f ca="1">IF(RAND() &lt; 0.5,  Table1[[#This Row],[Join Date]]+ RANDBETWEEN(30, TODAY()- Table1[[#This Row],[Join Date]]), "-")</f>
        <v>45078</v>
      </c>
      <c r="I13" s="4" t="str">
        <f ca="1">IF(Table1[[#This Row],[Exit Date]]= "-", "Active", "Exited")</f>
        <v>Exited</v>
      </c>
      <c r="J13" s="6">
        <f t="shared" ca="1" si="2"/>
        <v>2193</v>
      </c>
      <c r="K13" s="4">
        <f ca="1">Table1[[#This Row],[Offers Made]]*2</f>
        <v>16</v>
      </c>
      <c r="L13" s="4">
        <f t="shared" ca="1" si="3"/>
        <v>8</v>
      </c>
      <c r="M13" s="4">
        <f t="shared" ca="1" si="4"/>
        <v>3</v>
      </c>
      <c r="N13" s="4" t="str">
        <f t="shared" ca="1" si="5"/>
        <v>Job Portals</v>
      </c>
      <c r="O13" s="4">
        <f t="shared" ca="1" si="6"/>
        <v>2</v>
      </c>
      <c r="P13" s="4" t="str">
        <f t="shared" ca="1" si="7"/>
        <v>No</v>
      </c>
      <c r="Q13" s="4">
        <f t="shared" ca="1" si="19"/>
        <v>63</v>
      </c>
      <c r="R13" s="4">
        <f ca="1">Table1[[#This Row],[ Total Number of Goals Set]]-RANDBETWEEN(1,49)</f>
        <v>33</v>
      </c>
      <c r="S13" s="4">
        <f t="shared" ca="1" si="20"/>
        <v>9</v>
      </c>
      <c r="T13" s="4">
        <f t="shared" ca="1" si="21"/>
        <v>3</v>
      </c>
      <c r="U13" s="4">
        <f t="shared" ca="1" si="8"/>
        <v>4</v>
      </c>
      <c r="V13" s="4">
        <f t="shared" ca="1" si="9"/>
        <v>6</v>
      </c>
      <c r="W13" s="4" t="str">
        <f t="shared" ca="1" si="10"/>
        <v>Completed</v>
      </c>
      <c r="X13" s="4">
        <f t="shared" ca="1" si="11"/>
        <v>3</v>
      </c>
      <c r="Y13" s="4">
        <f t="shared" ca="1" si="12"/>
        <v>37</v>
      </c>
      <c r="Z13" s="4">
        <f ca="1">Table1[[#This Row],[Number of Goals Achieved]]-RANDBETWEEN(1,5)</f>
        <v>32</v>
      </c>
      <c r="AA13" s="5">
        <f ca="1">Table1[[#This Row],[Join Date]]+ RANDBETWEEN(90, 180)</f>
        <v>43541</v>
      </c>
      <c r="AB13" s="4" t="str">
        <f t="shared" ca="1" si="13"/>
        <v>Conflict Resolution</v>
      </c>
      <c r="AC13" s="4">
        <v>271</v>
      </c>
      <c r="AD13" s="4">
        <f t="shared" ca="1" si="14"/>
        <v>18</v>
      </c>
      <c r="AE13" s="4">
        <f t="shared" ca="1" si="22"/>
        <v>7</v>
      </c>
      <c r="AF13" s="4">
        <f t="shared" ca="1" si="23"/>
        <v>10</v>
      </c>
      <c r="AG13" s="8">
        <f t="shared" ca="1" si="16"/>
        <v>2191</v>
      </c>
      <c r="AH13" s="4" t="str">
        <f ca="1">IF(Table1[[#This Row],[Training Completion Status]]="Completed", IF(RAND() &lt;= 0.63, "Yes", "No"), "No")</f>
        <v>Yes</v>
      </c>
      <c r="AI13" s="4" t="str">
        <f ca="1">IF(AND(Table1[[#This Row],[Training Completion Status]]="Completed", Table1[[#This Row],[Status]]="Active"), "Yes", "No")</f>
        <v>No</v>
      </c>
      <c r="AJ13" s="15">
        <f ca="1">IF(Table1[[#This Row],[Training Completion Status]]="Completed", Table1[[#This Row],[Training Cost]]+RANDBETWEEN(300,800),0)</f>
        <v>2760</v>
      </c>
      <c r="AK13">
        <f ca="1">IF(Table1[[#This Row],[Training Completion Status]]="Completed", RANDBETWEEN(270,540),0)</f>
        <v>522</v>
      </c>
      <c r="AL13">
        <f ca="1">IF(Table1[[#This Row],[Training Completion Status]]="Completed", RANDBETWEEN(2,5),0)</f>
        <v>4</v>
      </c>
    </row>
    <row r="14" spans="1:38">
      <c r="A14" s="1" t="str">
        <f t="shared" si="0"/>
        <v>EMP013</v>
      </c>
      <c r="B14" s="1" t="str">
        <f t="shared" ca="1" si="17"/>
        <v>Female</v>
      </c>
      <c r="C14" s="1" t="str">
        <f t="shared" ca="1" si="1"/>
        <v>Software Engineer</v>
      </c>
      <c r="D14" t="str" cm="1">
        <f t="array" aca="1" ref="D14" ca="1">_xlfn.XLOOKUP(C14, {"Software Engineer","HR Manager","Marketing Manager","Finance Manager","Data Analyst"}, {"IT","HR","Sales","Finance","Analytics"})</f>
        <v>IT</v>
      </c>
      <c r="E14" s="2">
        <f t="shared" ca="1" si="18"/>
        <v>44850</v>
      </c>
      <c r="F14" s="2">
        <f ca="1">Table1[[#This Row],[Job Posting Date]]+ RANDBETWEEN(15, 90)</f>
        <v>44902</v>
      </c>
      <c r="G14" s="2">
        <f ca="1">Table1[[#This Row],[Hire Date]]+ RANDBETWEEN(1, 15)</f>
        <v>44915</v>
      </c>
      <c r="H14" s="2">
        <f ca="1">IF(RAND() &lt; 0.5,  Table1[[#This Row],[Join Date]]+ RANDBETWEEN(30, TODAY()- Table1[[#This Row],[Join Date]]), "-")</f>
        <v>45458</v>
      </c>
      <c r="I14" s="1" t="str">
        <f ca="1">IF(Table1[[#This Row],[Exit Date]]= "-", "Active", "Exited")</f>
        <v>Exited</v>
      </c>
      <c r="J14" s="3">
        <f t="shared" ca="1" si="2"/>
        <v>4866</v>
      </c>
      <c r="K14" s="1">
        <f ca="1">Table1[[#This Row],[Offers Made]]*2</f>
        <v>16</v>
      </c>
      <c r="L14" s="1">
        <f t="shared" ca="1" si="3"/>
        <v>8</v>
      </c>
      <c r="M14" s="1">
        <f t="shared" ca="1" si="4"/>
        <v>4</v>
      </c>
      <c r="N14" s="1" t="str">
        <f t="shared" ca="1" si="5"/>
        <v>Campus Placements</v>
      </c>
      <c r="O14" s="1">
        <f t="shared" ca="1" si="6"/>
        <v>3</v>
      </c>
      <c r="P14" s="1" t="str">
        <f t="shared" ca="1" si="7"/>
        <v>No</v>
      </c>
      <c r="Q14" s="1">
        <f t="shared" ca="1" si="19"/>
        <v>57</v>
      </c>
      <c r="R14" s="1">
        <f ca="1">Table1[[#This Row],[ Total Number of Goals Set]]-RANDBETWEEN(1,49)</f>
        <v>24</v>
      </c>
      <c r="S14" s="1">
        <f t="shared" ca="1" si="20"/>
        <v>5</v>
      </c>
      <c r="T14" s="1">
        <f t="shared" ca="1" si="21"/>
        <v>2</v>
      </c>
      <c r="U14" s="1">
        <f t="shared" ca="1" si="8"/>
        <v>4</v>
      </c>
      <c r="V14" s="1">
        <f t="shared" ca="1" si="9"/>
        <v>3</v>
      </c>
      <c r="W14" s="1" t="str">
        <f t="shared" ca="1" si="10"/>
        <v>Completed</v>
      </c>
      <c r="X14" s="1">
        <f t="shared" ca="1" si="11"/>
        <v>2</v>
      </c>
      <c r="Y14" s="1">
        <f t="shared" ca="1" si="12"/>
        <v>36</v>
      </c>
      <c r="Z14" s="1">
        <f ca="1">Table1[[#This Row],[Number of Goals Achieved]]-RANDBETWEEN(1,5)</f>
        <v>22</v>
      </c>
      <c r="AA14" s="2">
        <f ca="1">Table1[[#This Row],[Join Date]]+ RANDBETWEEN(90, 180)</f>
        <v>45088</v>
      </c>
      <c r="AB14" s="1" t="str">
        <f t="shared" ca="1" si="13"/>
        <v>Ethics and Responsibilities</v>
      </c>
      <c r="AC14" s="1">
        <v>272</v>
      </c>
      <c r="AD14" s="1">
        <f t="shared" ca="1" si="14"/>
        <v>9</v>
      </c>
      <c r="AE14" s="1">
        <f t="shared" ca="1" si="22"/>
        <v>9</v>
      </c>
      <c r="AF14" s="1">
        <f t="shared" ca="1" si="23"/>
        <v>10</v>
      </c>
      <c r="AG14" s="7">
        <f t="shared" ca="1" si="16"/>
        <v>1259</v>
      </c>
      <c r="AH14" s="4" t="str">
        <f ca="1">IF(Table1[[#This Row],[Training Completion Status]]="Completed", IF(RAND() &lt;= 0.63, "Yes", "No"), "No")</f>
        <v>No</v>
      </c>
      <c r="AI14" s="4" t="str">
        <f ca="1">IF(AND(Table1[[#This Row],[Training Completion Status]]="Completed", Table1[[#This Row],[Status]]="Active"), "Yes", "No")</f>
        <v>No</v>
      </c>
      <c r="AJ14" s="15">
        <f ca="1">IF(Table1[[#This Row],[Training Completion Status]]="Completed", Table1[[#This Row],[Training Cost]]+RANDBETWEEN(300,800),0)</f>
        <v>1792</v>
      </c>
      <c r="AK14">
        <f ca="1">IF(Table1[[#This Row],[Training Completion Status]]="Completed", RANDBETWEEN(270,540),0)</f>
        <v>487</v>
      </c>
      <c r="AL14">
        <f ca="1">IF(Table1[[#This Row],[Training Completion Status]]="Completed", RANDBETWEEN(2,5),0)</f>
        <v>4</v>
      </c>
    </row>
    <row r="15" spans="1:38">
      <c r="A15" s="4" t="str">
        <f t="shared" si="0"/>
        <v>EMP014</v>
      </c>
      <c r="B15" s="4" t="str">
        <f t="shared" ca="1" si="17"/>
        <v>Male</v>
      </c>
      <c r="C15" s="4" t="str">
        <f t="shared" ca="1" si="1"/>
        <v>Finance Manager</v>
      </c>
      <c r="D15" t="str" cm="1">
        <f t="array" aca="1" ref="D15" ca="1">_xlfn.XLOOKUP(C15, {"Software Engineer","HR Manager","Marketing Manager","Finance Manager","Data Analyst"}, {"IT","HR","Sales","Finance","Analytics"})</f>
        <v>Finance</v>
      </c>
      <c r="E15" s="5">
        <f t="shared" ca="1" si="18"/>
        <v>43371</v>
      </c>
      <c r="F15" s="5">
        <f ca="1">Table1[[#This Row],[Job Posting Date]]+ RANDBETWEEN(15, 90)</f>
        <v>43448</v>
      </c>
      <c r="G15" s="5">
        <f ca="1">Table1[[#This Row],[Hire Date]]+ RANDBETWEEN(1, 15)</f>
        <v>43452</v>
      </c>
      <c r="H15" s="5">
        <f ca="1">IF(RAND() &lt; 0.5,  Table1[[#This Row],[Join Date]]+ RANDBETWEEN(30, TODAY()- Table1[[#This Row],[Join Date]]), "-")</f>
        <v>44597</v>
      </c>
      <c r="I15" s="4" t="str">
        <f ca="1">IF(Table1[[#This Row],[Exit Date]]= "-", "Active", "Exited")</f>
        <v>Exited</v>
      </c>
      <c r="J15" s="6">
        <f t="shared" ca="1" si="2"/>
        <v>2969</v>
      </c>
      <c r="K15" s="4">
        <f ca="1">Table1[[#This Row],[Offers Made]]*2</f>
        <v>14</v>
      </c>
      <c r="L15" s="4">
        <f t="shared" ca="1" si="3"/>
        <v>7</v>
      </c>
      <c r="M15" s="4">
        <f t="shared" ca="1" si="4"/>
        <v>2</v>
      </c>
      <c r="N15" s="4" t="str">
        <f t="shared" ca="1" si="5"/>
        <v>Job Portals</v>
      </c>
      <c r="O15" s="4">
        <f t="shared" ca="1" si="6"/>
        <v>4</v>
      </c>
      <c r="P15" s="4" t="str">
        <f t="shared" ca="1" si="7"/>
        <v>No</v>
      </c>
      <c r="Q15" s="4">
        <f t="shared" ca="1" si="19"/>
        <v>83</v>
      </c>
      <c r="R15" s="4">
        <f ca="1">Table1[[#This Row],[ Total Number of Goals Set]]-RANDBETWEEN(1,49)</f>
        <v>37</v>
      </c>
      <c r="S15" s="4">
        <f t="shared" ca="1" si="20"/>
        <v>10</v>
      </c>
      <c r="T15" s="4">
        <f t="shared" ca="1" si="21"/>
        <v>3</v>
      </c>
      <c r="U15" s="4">
        <f t="shared" ca="1" si="8"/>
        <v>3</v>
      </c>
      <c r="V15" s="4">
        <f t="shared" ca="1" si="9"/>
        <v>8</v>
      </c>
      <c r="W15" s="4" t="str">
        <f t="shared" ca="1" si="10"/>
        <v>Not Completed</v>
      </c>
      <c r="X15" s="4">
        <f t="shared" ca="1" si="11"/>
        <v>2</v>
      </c>
      <c r="Y15" s="4">
        <f t="shared" ca="1" si="12"/>
        <v>17</v>
      </c>
      <c r="Z15" s="4">
        <f ca="1">Table1[[#This Row],[Number of Goals Achieved]]-RANDBETWEEN(1,5)</f>
        <v>35</v>
      </c>
      <c r="AA15" s="5">
        <f ca="1">Table1[[#This Row],[Join Date]]+ RANDBETWEEN(90, 180)</f>
        <v>43565</v>
      </c>
      <c r="AB15" s="4" t="str">
        <f t="shared" ca="1" si="13"/>
        <v>Communication Skills</v>
      </c>
      <c r="AC15" s="4">
        <v>273</v>
      </c>
      <c r="AD15" s="4">
        <f t="shared" ca="1" si="14"/>
        <v>4</v>
      </c>
      <c r="AE15" s="4">
        <f t="shared" ca="1" si="22"/>
        <v>3</v>
      </c>
      <c r="AF15" s="4">
        <f t="shared" ca="1" si="23"/>
        <v>6</v>
      </c>
      <c r="AG15" s="8">
        <f t="shared" ca="1" si="16"/>
        <v>1225</v>
      </c>
      <c r="AH15" s="4" t="str">
        <f ca="1">IF(Table1[[#This Row],[Training Completion Status]]="Completed", IF(RAND() &lt;= 0.63, "Yes", "No"), "No")</f>
        <v>No</v>
      </c>
      <c r="AI15" s="4" t="str">
        <f ca="1">IF(AND(Table1[[#This Row],[Training Completion Status]]="Completed", Table1[[#This Row],[Status]]="Active"), "Yes", "No")</f>
        <v>No</v>
      </c>
      <c r="AJ15" s="15">
        <f ca="1">IF(Table1[[#This Row],[Training Completion Status]]="Completed", Table1[[#This Row],[Training Cost]]+RANDBETWEEN(300,800),0)</f>
        <v>0</v>
      </c>
      <c r="AK15">
        <f ca="1">IF(Table1[[#This Row],[Training Completion Status]]="Completed", RANDBETWEEN(270,540),0)</f>
        <v>0</v>
      </c>
      <c r="AL15">
        <f ca="1">IF(Table1[[#This Row],[Training Completion Status]]="Completed", RANDBETWEEN(2,5),0)</f>
        <v>0</v>
      </c>
    </row>
    <row r="16" spans="1:38">
      <c r="A16" s="1" t="str">
        <f t="shared" si="0"/>
        <v>EMP015</v>
      </c>
      <c r="B16" s="1" t="str">
        <f t="shared" ca="1" si="17"/>
        <v>Female</v>
      </c>
      <c r="C16" s="1" t="str">
        <f t="shared" ca="1" si="1"/>
        <v>HR Manager</v>
      </c>
      <c r="D16" t="str" cm="1">
        <f t="array" aca="1" ref="D16" ca="1">_xlfn.XLOOKUP(C16, {"Software Engineer","HR Manager","Marketing Manager","Finance Manager","Data Analyst"}, {"IT","HR","Sales","Finance","Analytics"})</f>
        <v>HR</v>
      </c>
      <c r="E16" s="2">
        <f t="shared" ca="1" si="18"/>
        <v>43866</v>
      </c>
      <c r="F16" s="2">
        <f ca="1">Table1[[#This Row],[Job Posting Date]]+ RANDBETWEEN(15, 90)</f>
        <v>43892</v>
      </c>
      <c r="G16" s="2">
        <f ca="1">Table1[[#This Row],[Hire Date]]+ RANDBETWEEN(1, 15)</f>
        <v>43897</v>
      </c>
      <c r="H16" s="2" t="str">
        <f ca="1">IF(RAND() &lt; 0.5,  Table1[[#This Row],[Join Date]]+ RANDBETWEEN(30, TODAY()- Table1[[#This Row],[Join Date]]), "-")</f>
        <v>-</v>
      </c>
      <c r="I16" s="1" t="str">
        <f ca="1">IF(Table1[[#This Row],[Exit Date]]= "-", "Active", "Exited")</f>
        <v>Active</v>
      </c>
      <c r="J16" s="3">
        <f t="shared" ca="1" si="2"/>
        <v>3395</v>
      </c>
      <c r="K16" s="1">
        <f ca="1">Table1[[#This Row],[Offers Made]]*2</f>
        <v>8</v>
      </c>
      <c r="L16" s="1">
        <f t="shared" ca="1" si="3"/>
        <v>4</v>
      </c>
      <c r="M16" s="1">
        <f t="shared" ca="1" si="4"/>
        <v>2</v>
      </c>
      <c r="N16" s="1" t="str">
        <f t="shared" ca="1" si="5"/>
        <v>Direct Hiring</v>
      </c>
      <c r="O16" s="1">
        <f t="shared" ca="1" si="6"/>
        <v>3</v>
      </c>
      <c r="P16" s="1" t="str">
        <f t="shared" ca="1" si="7"/>
        <v>Yes</v>
      </c>
      <c r="Q16" s="1">
        <f t="shared" ca="1" si="19"/>
        <v>63</v>
      </c>
      <c r="R16" s="1">
        <f ca="1">Table1[[#This Row],[ Total Number of Goals Set]]-RANDBETWEEN(1,49)</f>
        <v>32</v>
      </c>
      <c r="S16" s="1">
        <f t="shared" ca="1" si="20"/>
        <v>9</v>
      </c>
      <c r="T16" s="1">
        <f t="shared" ca="1" si="21"/>
        <v>1</v>
      </c>
      <c r="U16" s="1">
        <f t="shared" ca="1" si="8"/>
        <v>3</v>
      </c>
      <c r="V16" s="1">
        <f t="shared" ca="1" si="9"/>
        <v>6</v>
      </c>
      <c r="W16" s="1" t="str">
        <f t="shared" ca="1" si="10"/>
        <v>Completed</v>
      </c>
      <c r="X16" s="1">
        <f t="shared" ca="1" si="11"/>
        <v>2</v>
      </c>
      <c r="Y16" s="1">
        <f t="shared" ca="1" si="12"/>
        <v>25</v>
      </c>
      <c r="Z16" s="1">
        <f ca="1">Table1[[#This Row],[Number of Goals Achieved]]-RANDBETWEEN(1,5)</f>
        <v>31</v>
      </c>
      <c r="AA16" s="2">
        <f ca="1">Table1[[#This Row],[Join Date]]+ RANDBETWEEN(90, 180)</f>
        <v>43998</v>
      </c>
      <c r="AB16" s="1" t="str">
        <f t="shared" ca="1" si="13"/>
        <v>Conflict Resolution</v>
      </c>
      <c r="AC16" s="1">
        <v>274</v>
      </c>
      <c r="AD16" s="1">
        <f t="shared" ca="1" si="14"/>
        <v>15</v>
      </c>
      <c r="AE16" s="1">
        <f t="shared" ca="1" si="22"/>
        <v>7</v>
      </c>
      <c r="AF16" s="1">
        <f t="shared" ca="1" si="23"/>
        <v>10</v>
      </c>
      <c r="AG16" s="7">
        <f t="shared" ca="1" si="16"/>
        <v>1926</v>
      </c>
      <c r="AH16" s="4" t="str">
        <f ca="1">IF(Table1[[#This Row],[Training Completion Status]]="Completed", IF(RAND() &lt;= 0.63, "Yes", "No"), "No")</f>
        <v>No</v>
      </c>
      <c r="AI16" s="4" t="str">
        <f ca="1">IF(AND(Table1[[#This Row],[Training Completion Status]]="Completed", Table1[[#This Row],[Status]]="Active"), "Yes", "No")</f>
        <v>Yes</v>
      </c>
      <c r="AJ16" s="15">
        <f ca="1">IF(Table1[[#This Row],[Training Completion Status]]="Completed", Table1[[#This Row],[Training Cost]]+RANDBETWEEN(300,800),0)</f>
        <v>2700</v>
      </c>
      <c r="AK16">
        <f ca="1">IF(Table1[[#This Row],[Training Completion Status]]="Completed", RANDBETWEEN(270,540),0)</f>
        <v>445</v>
      </c>
      <c r="AL16">
        <f ca="1">IF(Table1[[#This Row],[Training Completion Status]]="Completed", RANDBETWEEN(2,5),0)</f>
        <v>4</v>
      </c>
    </row>
    <row r="17" spans="1:38">
      <c r="A17" s="4" t="str">
        <f t="shared" si="0"/>
        <v>EMP016</v>
      </c>
      <c r="B17" s="4" t="str">
        <f t="shared" ca="1" si="17"/>
        <v>Female</v>
      </c>
      <c r="C17" s="4" t="str">
        <f t="shared" ca="1" si="1"/>
        <v>Software Engineer</v>
      </c>
      <c r="D17" t="str" cm="1">
        <f t="array" aca="1" ref="D17" ca="1">_xlfn.XLOOKUP(C17, {"Software Engineer","HR Manager","Marketing Manager","Finance Manager","Data Analyst"}, {"IT","HR","Sales","Finance","Analytics"})</f>
        <v>IT</v>
      </c>
      <c r="E17" s="5">
        <f t="shared" ca="1" si="18"/>
        <v>43817</v>
      </c>
      <c r="F17" s="5">
        <f ca="1">Table1[[#This Row],[Job Posting Date]]+ RANDBETWEEN(15, 90)</f>
        <v>43871</v>
      </c>
      <c r="G17" s="5">
        <f ca="1">Table1[[#This Row],[Hire Date]]+ RANDBETWEEN(1, 15)</f>
        <v>43874</v>
      </c>
      <c r="H17" s="5" t="str">
        <f ca="1">IF(RAND() &lt; 0.5,  Table1[[#This Row],[Join Date]]+ RANDBETWEEN(30, TODAY()- Table1[[#This Row],[Join Date]]), "-")</f>
        <v>-</v>
      </c>
      <c r="I17" s="4" t="str">
        <f ca="1">IF(Table1[[#This Row],[Exit Date]]= "-", "Active", "Exited")</f>
        <v>Active</v>
      </c>
      <c r="J17" s="6">
        <f t="shared" ca="1" si="2"/>
        <v>3626</v>
      </c>
      <c r="K17" s="4">
        <f ca="1">Table1[[#This Row],[Offers Made]]*2</f>
        <v>6</v>
      </c>
      <c r="L17" s="4">
        <f t="shared" ca="1" si="3"/>
        <v>3</v>
      </c>
      <c r="M17" s="4">
        <f t="shared" ca="1" si="4"/>
        <v>1</v>
      </c>
      <c r="N17" s="4" t="str">
        <f t="shared" ca="1" si="5"/>
        <v>Direct Hiring</v>
      </c>
      <c r="O17" s="4">
        <f t="shared" ca="1" si="6"/>
        <v>5</v>
      </c>
      <c r="P17" s="4" t="str">
        <f t="shared" ca="1" si="7"/>
        <v>Yes</v>
      </c>
      <c r="Q17" s="4">
        <f t="shared" ca="1" si="19"/>
        <v>86</v>
      </c>
      <c r="R17" s="4">
        <f ca="1">Table1[[#This Row],[ Total Number of Goals Set]]-RANDBETWEEN(1,49)</f>
        <v>67</v>
      </c>
      <c r="S17" s="4">
        <f t="shared" ca="1" si="20"/>
        <v>9</v>
      </c>
      <c r="T17" s="4">
        <f t="shared" ca="1" si="21"/>
        <v>4</v>
      </c>
      <c r="U17" s="4">
        <f t="shared" ca="1" si="8"/>
        <v>4</v>
      </c>
      <c r="V17" s="4">
        <f t="shared" ca="1" si="9"/>
        <v>1</v>
      </c>
      <c r="W17" s="4" t="str">
        <f t="shared" ca="1" si="10"/>
        <v>Not Completed</v>
      </c>
      <c r="X17" s="4">
        <f t="shared" ca="1" si="11"/>
        <v>2</v>
      </c>
      <c r="Y17" s="4">
        <f t="shared" ca="1" si="12"/>
        <v>30</v>
      </c>
      <c r="Z17" s="4">
        <f ca="1">Table1[[#This Row],[Number of Goals Achieved]]-RANDBETWEEN(1,5)</f>
        <v>66</v>
      </c>
      <c r="AA17" s="5">
        <f ca="1">Table1[[#This Row],[Join Date]]+ RANDBETWEEN(90, 180)</f>
        <v>44024</v>
      </c>
      <c r="AB17" s="4" t="str">
        <f t="shared" ca="1" si="13"/>
        <v>Leadership Development</v>
      </c>
      <c r="AC17" s="4">
        <v>275</v>
      </c>
      <c r="AD17" s="4">
        <f t="shared" ca="1" si="14"/>
        <v>4</v>
      </c>
      <c r="AE17" s="4">
        <f t="shared" ca="1" si="22"/>
        <v>3</v>
      </c>
      <c r="AF17" s="4">
        <f t="shared" ca="1" si="23"/>
        <v>6</v>
      </c>
      <c r="AG17" s="8">
        <f t="shared" ca="1" si="16"/>
        <v>2096</v>
      </c>
      <c r="AH17" s="4" t="str">
        <f ca="1">IF(Table1[[#This Row],[Training Completion Status]]="Completed", IF(RAND() &lt;= 0.63, "Yes", "No"), "No")</f>
        <v>No</v>
      </c>
      <c r="AI17" s="4" t="str">
        <f ca="1">IF(AND(Table1[[#This Row],[Training Completion Status]]="Completed", Table1[[#This Row],[Status]]="Active"), "Yes", "No")</f>
        <v>No</v>
      </c>
      <c r="AJ17" s="15">
        <f ca="1">IF(Table1[[#This Row],[Training Completion Status]]="Completed", Table1[[#This Row],[Training Cost]]+RANDBETWEEN(300,800),0)</f>
        <v>0</v>
      </c>
      <c r="AK17">
        <f ca="1">IF(Table1[[#This Row],[Training Completion Status]]="Completed", RANDBETWEEN(270,540),0)</f>
        <v>0</v>
      </c>
      <c r="AL17">
        <f ca="1">IF(Table1[[#This Row],[Training Completion Status]]="Completed", RANDBETWEEN(2,5),0)</f>
        <v>0</v>
      </c>
    </row>
    <row r="18" spans="1:38">
      <c r="A18" s="1" t="str">
        <f t="shared" si="0"/>
        <v>EMP017</v>
      </c>
      <c r="B18" s="1" t="str">
        <f t="shared" ca="1" si="17"/>
        <v>Male</v>
      </c>
      <c r="C18" s="1" t="str">
        <f t="shared" ca="1" si="1"/>
        <v>Software Engineer</v>
      </c>
      <c r="D18" t="str" cm="1">
        <f t="array" aca="1" ref="D18" ca="1">_xlfn.XLOOKUP(C18, {"Software Engineer","HR Manager","Marketing Manager","Finance Manager","Data Analyst"}, {"IT","HR","Sales","Finance","Analytics"})</f>
        <v>IT</v>
      </c>
      <c r="E18" s="2">
        <f t="shared" ca="1" si="18"/>
        <v>44115</v>
      </c>
      <c r="F18" s="2">
        <f ca="1">Table1[[#This Row],[Job Posting Date]]+ RANDBETWEEN(15, 90)</f>
        <v>44164</v>
      </c>
      <c r="G18" s="2">
        <f ca="1">Table1[[#This Row],[Hire Date]]+ RANDBETWEEN(1, 15)</f>
        <v>44169</v>
      </c>
      <c r="H18" s="2">
        <f ca="1">IF(RAND() &lt; 0.5,  Table1[[#This Row],[Join Date]]+ RANDBETWEEN(30, TODAY()- Table1[[#This Row],[Join Date]]), "-")</f>
        <v>45224</v>
      </c>
      <c r="I18" s="1" t="str">
        <f ca="1">IF(Table1[[#This Row],[Exit Date]]= "-", "Active", "Exited")</f>
        <v>Exited</v>
      </c>
      <c r="J18" s="3">
        <f t="shared" ca="1" si="2"/>
        <v>4760</v>
      </c>
      <c r="K18" s="1">
        <f ca="1">Table1[[#This Row],[Offers Made]]*2</f>
        <v>12</v>
      </c>
      <c r="L18" s="1">
        <f t="shared" ca="1" si="3"/>
        <v>6</v>
      </c>
      <c r="M18" s="1">
        <f t="shared" ca="1" si="4"/>
        <v>3</v>
      </c>
      <c r="N18" s="1" t="str">
        <f t="shared" ca="1" si="5"/>
        <v>Job Portals</v>
      </c>
      <c r="O18" s="1">
        <f t="shared" ca="1" si="6"/>
        <v>5</v>
      </c>
      <c r="P18" s="1" t="str">
        <f t="shared" ca="1" si="7"/>
        <v>Yes</v>
      </c>
      <c r="Q18" s="1">
        <f t="shared" ca="1" si="19"/>
        <v>68</v>
      </c>
      <c r="R18" s="1">
        <f ca="1">Table1[[#This Row],[ Total Number of Goals Set]]-RANDBETWEEN(1,49)</f>
        <v>57</v>
      </c>
      <c r="S18" s="1">
        <f t="shared" ca="1" si="20"/>
        <v>10</v>
      </c>
      <c r="T18" s="1">
        <f t="shared" ca="1" si="21"/>
        <v>3</v>
      </c>
      <c r="U18" s="1">
        <f t="shared" ca="1" si="8"/>
        <v>4</v>
      </c>
      <c r="V18" s="1">
        <f t="shared" ca="1" si="9"/>
        <v>8</v>
      </c>
      <c r="W18" s="1" t="str">
        <f t="shared" ca="1" si="10"/>
        <v>Completed</v>
      </c>
      <c r="X18" s="1">
        <f t="shared" ca="1" si="11"/>
        <v>3</v>
      </c>
      <c r="Y18" s="1">
        <f t="shared" ca="1" si="12"/>
        <v>20</v>
      </c>
      <c r="Z18" s="1">
        <f ca="1">Table1[[#This Row],[Number of Goals Achieved]]-RANDBETWEEN(1,5)</f>
        <v>54</v>
      </c>
      <c r="AA18" s="2">
        <f ca="1">Table1[[#This Row],[Join Date]]+ RANDBETWEEN(90, 180)</f>
        <v>44338</v>
      </c>
      <c r="AB18" s="1" t="str">
        <f t="shared" ca="1" si="13"/>
        <v>Leadership Development</v>
      </c>
      <c r="AC18" s="1">
        <v>276</v>
      </c>
      <c r="AD18" s="1">
        <f t="shared" ca="1" si="14"/>
        <v>10</v>
      </c>
      <c r="AE18" s="1">
        <f t="shared" ca="1" si="22"/>
        <v>9</v>
      </c>
      <c r="AF18" s="1">
        <f t="shared" ca="1" si="23"/>
        <v>10</v>
      </c>
      <c r="AG18" s="7">
        <f t="shared" ca="1" si="16"/>
        <v>2377</v>
      </c>
      <c r="AH18" s="4" t="str">
        <f ca="1">IF(Table1[[#This Row],[Training Completion Status]]="Completed", IF(RAND() &lt;= 0.63, "Yes", "No"), "No")</f>
        <v>Yes</v>
      </c>
      <c r="AI18" s="4" t="str">
        <f ca="1">IF(AND(Table1[[#This Row],[Training Completion Status]]="Completed", Table1[[#This Row],[Status]]="Active"), "Yes", "No")</f>
        <v>No</v>
      </c>
      <c r="AJ18" s="15">
        <f ca="1">IF(Table1[[#This Row],[Training Completion Status]]="Completed", Table1[[#This Row],[Training Cost]]+RANDBETWEEN(300,800),0)</f>
        <v>3142</v>
      </c>
      <c r="AK18">
        <f ca="1">IF(Table1[[#This Row],[Training Completion Status]]="Completed", RANDBETWEEN(270,540),0)</f>
        <v>453</v>
      </c>
      <c r="AL18">
        <f ca="1">IF(Table1[[#This Row],[Training Completion Status]]="Completed", RANDBETWEEN(2,5),0)</f>
        <v>2</v>
      </c>
    </row>
    <row r="19" spans="1:38">
      <c r="A19" s="4" t="str">
        <f t="shared" si="0"/>
        <v>EMP018</v>
      </c>
      <c r="B19" s="4" t="str">
        <f t="shared" ca="1" si="17"/>
        <v>Female</v>
      </c>
      <c r="C19" s="4" t="str">
        <f t="shared" ca="1" si="1"/>
        <v>HR Manager</v>
      </c>
      <c r="D19" t="str" cm="1">
        <f t="array" aca="1" ref="D19" ca="1">_xlfn.XLOOKUP(C19, {"Software Engineer","HR Manager","Marketing Manager","Finance Manager","Data Analyst"}, {"IT","HR","Sales","Finance","Analytics"})</f>
        <v>HR</v>
      </c>
      <c r="E19" s="5">
        <f t="shared" ca="1" si="18"/>
        <v>44212</v>
      </c>
      <c r="F19" s="5">
        <f ca="1">Table1[[#This Row],[Job Posting Date]]+ RANDBETWEEN(15, 90)</f>
        <v>44251</v>
      </c>
      <c r="G19" s="5">
        <f ca="1">Table1[[#This Row],[Hire Date]]+ RANDBETWEEN(1, 15)</f>
        <v>44252</v>
      </c>
      <c r="H19" s="5">
        <f ca="1">IF(RAND() &lt; 0.5,  Table1[[#This Row],[Join Date]]+ RANDBETWEEN(30, TODAY()- Table1[[#This Row],[Join Date]]), "-")</f>
        <v>45411</v>
      </c>
      <c r="I19" s="4" t="str">
        <f ca="1">IF(Table1[[#This Row],[Exit Date]]= "-", "Active", "Exited")</f>
        <v>Exited</v>
      </c>
      <c r="J19" s="6">
        <f t="shared" ca="1" si="2"/>
        <v>1647</v>
      </c>
      <c r="K19" s="4">
        <f ca="1">Table1[[#This Row],[Offers Made]]*2</f>
        <v>8</v>
      </c>
      <c r="L19" s="4">
        <f t="shared" ca="1" si="3"/>
        <v>4</v>
      </c>
      <c r="M19" s="4">
        <f t="shared" ca="1" si="4"/>
        <v>2</v>
      </c>
      <c r="N19" s="4" t="str">
        <f t="shared" ca="1" si="5"/>
        <v>Campus Placements</v>
      </c>
      <c r="O19" s="4">
        <f t="shared" ca="1" si="6"/>
        <v>5</v>
      </c>
      <c r="P19" s="4" t="str">
        <f t="shared" ca="1" si="7"/>
        <v>No</v>
      </c>
      <c r="Q19" s="4">
        <f t="shared" ca="1" si="19"/>
        <v>50</v>
      </c>
      <c r="R19" s="4">
        <f ca="1">Table1[[#This Row],[ Total Number of Goals Set]]-RANDBETWEEN(1,49)</f>
        <v>4</v>
      </c>
      <c r="S19" s="4">
        <f t="shared" ca="1" si="20"/>
        <v>10</v>
      </c>
      <c r="T19" s="4">
        <f t="shared" ca="1" si="21"/>
        <v>4</v>
      </c>
      <c r="U19" s="4">
        <f t="shared" ca="1" si="8"/>
        <v>3</v>
      </c>
      <c r="V19" s="4">
        <f t="shared" ca="1" si="9"/>
        <v>4</v>
      </c>
      <c r="W19" s="4" t="str">
        <f t="shared" ca="1" si="10"/>
        <v>Completed</v>
      </c>
      <c r="X19" s="4">
        <f t="shared" ca="1" si="11"/>
        <v>1</v>
      </c>
      <c r="Y19" s="4">
        <f t="shared" ca="1" si="12"/>
        <v>24</v>
      </c>
      <c r="Z19" s="4">
        <f ca="1">Table1[[#This Row],[Number of Goals Achieved]]-RANDBETWEEN(1,5)</f>
        <v>0</v>
      </c>
      <c r="AA19" s="5">
        <f ca="1">Table1[[#This Row],[Join Date]]+ RANDBETWEEN(90, 180)</f>
        <v>44400</v>
      </c>
      <c r="AB19" s="4" t="str">
        <f t="shared" ca="1" si="13"/>
        <v>Conflict Resolution</v>
      </c>
      <c r="AC19" s="4">
        <v>277</v>
      </c>
      <c r="AD19" s="4">
        <f t="shared" ca="1" si="14"/>
        <v>10</v>
      </c>
      <c r="AE19" s="4">
        <f t="shared" ca="1" si="22"/>
        <v>9</v>
      </c>
      <c r="AF19" s="4">
        <f t="shared" ca="1" si="23"/>
        <v>10</v>
      </c>
      <c r="AG19" s="8">
        <f t="shared" ca="1" si="16"/>
        <v>1872</v>
      </c>
      <c r="AH19" s="4" t="str">
        <f ca="1">IF(Table1[[#This Row],[Training Completion Status]]="Completed", IF(RAND() &lt;= 0.63, "Yes", "No"), "No")</f>
        <v>Yes</v>
      </c>
      <c r="AI19" s="4" t="str">
        <f ca="1">IF(AND(Table1[[#This Row],[Training Completion Status]]="Completed", Table1[[#This Row],[Status]]="Active"), "Yes", "No")</f>
        <v>No</v>
      </c>
      <c r="AJ19" s="15">
        <f ca="1">IF(Table1[[#This Row],[Training Completion Status]]="Completed", Table1[[#This Row],[Training Cost]]+RANDBETWEEN(300,800),0)</f>
        <v>2555</v>
      </c>
      <c r="AK19">
        <f ca="1">IF(Table1[[#This Row],[Training Completion Status]]="Completed", RANDBETWEEN(270,540),0)</f>
        <v>379</v>
      </c>
      <c r="AL19">
        <f ca="1">IF(Table1[[#This Row],[Training Completion Status]]="Completed", RANDBETWEEN(2,5),0)</f>
        <v>5</v>
      </c>
    </row>
    <row r="20" spans="1:38">
      <c r="A20" s="1" t="str">
        <f t="shared" si="0"/>
        <v>EMP019</v>
      </c>
      <c r="B20" s="1" t="str">
        <f t="shared" ca="1" si="17"/>
        <v>Female</v>
      </c>
      <c r="C20" s="1" t="str">
        <f t="shared" ca="1" si="1"/>
        <v>Data Analyst</v>
      </c>
      <c r="D20" t="str" cm="1">
        <f t="array" aca="1" ref="D20" ca="1">_xlfn.XLOOKUP(C20, {"Software Engineer","HR Manager","Marketing Manager","Finance Manager","Data Analyst"}, {"IT","HR","Sales","Finance","Analytics"})</f>
        <v>Analytics</v>
      </c>
      <c r="E20" s="2">
        <f t="shared" ca="1" si="18"/>
        <v>43522</v>
      </c>
      <c r="F20" s="2">
        <f ca="1">Table1[[#This Row],[Job Posting Date]]+ RANDBETWEEN(15, 90)</f>
        <v>43588</v>
      </c>
      <c r="G20" s="2">
        <f ca="1">Table1[[#This Row],[Hire Date]]+ RANDBETWEEN(1, 15)</f>
        <v>43603</v>
      </c>
      <c r="H20" s="2">
        <f ca="1">IF(RAND() &lt; 0.5,  Table1[[#This Row],[Join Date]]+ RANDBETWEEN(30, TODAY()- Table1[[#This Row],[Join Date]]), "-")</f>
        <v>43706</v>
      </c>
      <c r="I20" s="1" t="str">
        <f ca="1">IF(Table1[[#This Row],[Exit Date]]= "-", "Active", "Exited")</f>
        <v>Exited</v>
      </c>
      <c r="J20" s="3">
        <f t="shared" ca="1" si="2"/>
        <v>3812</v>
      </c>
      <c r="K20" s="1">
        <f ca="1">Table1[[#This Row],[Offers Made]]*2</f>
        <v>8</v>
      </c>
      <c r="L20" s="1">
        <f t="shared" ca="1" si="3"/>
        <v>4</v>
      </c>
      <c r="M20" s="1">
        <f t="shared" ca="1" si="4"/>
        <v>1</v>
      </c>
      <c r="N20" s="1" t="str">
        <f t="shared" ca="1" si="5"/>
        <v>Campus Placements</v>
      </c>
      <c r="O20" s="1">
        <f t="shared" ca="1" si="6"/>
        <v>3</v>
      </c>
      <c r="P20" s="1" t="str">
        <f t="shared" ca="1" si="7"/>
        <v>No</v>
      </c>
      <c r="Q20" s="1">
        <f t="shared" ca="1" si="19"/>
        <v>66</v>
      </c>
      <c r="R20" s="1">
        <f ca="1">Table1[[#This Row],[ Total Number of Goals Set]]-RANDBETWEEN(1,49)</f>
        <v>24</v>
      </c>
      <c r="S20" s="1">
        <f t="shared" ca="1" si="20"/>
        <v>7</v>
      </c>
      <c r="T20" s="1">
        <f t="shared" ca="1" si="21"/>
        <v>4</v>
      </c>
      <c r="U20" s="1">
        <f t="shared" ca="1" si="8"/>
        <v>4</v>
      </c>
      <c r="V20" s="1">
        <f t="shared" ca="1" si="9"/>
        <v>1</v>
      </c>
      <c r="W20" s="1" t="str">
        <f t="shared" ca="1" si="10"/>
        <v>Completed</v>
      </c>
      <c r="X20" s="1">
        <f t="shared" ca="1" si="11"/>
        <v>4</v>
      </c>
      <c r="Y20" s="1">
        <f t="shared" ca="1" si="12"/>
        <v>14</v>
      </c>
      <c r="Z20" s="1">
        <f ca="1">Table1[[#This Row],[Number of Goals Achieved]]-RANDBETWEEN(1,5)</f>
        <v>23</v>
      </c>
      <c r="AA20" s="2">
        <f ca="1">Table1[[#This Row],[Join Date]]+ RANDBETWEEN(90, 180)</f>
        <v>43704</v>
      </c>
      <c r="AB20" s="1" t="str">
        <f t="shared" ca="1" si="13"/>
        <v>Leadership Development</v>
      </c>
      <c r="AC20" s="1">
        <v>278</v>
      </c>
      <c r="AD20" s="1">
        <f t="shared" ca="1" si="14"/>
        <v>16</v>
      </c>
      <c r="AE20" s="1">
        <f t="shared" ca="1" si="22"/>
        <v>7</v>
      </c>
      <c r="AF20" s="1">
        <f t="shared" ca="1" si="23"/>
        <v>10</v>
      </c>
      <c r="AG20" s="7">
        <f t="shared" ca="1" si="16"/>
        <v>1215</v>
      </c>
      <c r="AH20" s="4" t="str">
        <f ca="1">IF(Table1[[#This Row],[Training Completion Status]]="Completed", IF(RAND() &lt;= 0.63, "Yes", "No"), "No")</f>
        <v>Yes</v>
      </c>
      <c r="AI20" s="4" t="str">
        <f ca="1">IF(AND(Table1[[#This Row],[Training Completion Status]]="Completed", Table1[[#This Row],[Status]]="Active"), "Yes", "No")</f>
        <v>No</v>
      </c>
      <c r="AJ20" s="15">
        <f ca="1">IF(Table1[[#This Row],[Training Completion Status]]="Completed", Table1[[#This Row],[Training Cost]]+RANDBETWEEN(300,800),0)</f>
        <v>1952</v>
      </c>
      <c r="AK20">
        <f ca="1">IF(Table1[[#This Row],[Training Completion Status]]="Completed", RANDBETWEEN(270,540),0)</f>
        <v>478</v>
      </c>
      <c r="AL20">
        <f ca="1">IF(Table1[[#This Row],[Training Completion Status]]="Completed", RANDBETWEEN(2,5),0)</f>
        <v>5</v>
      </c>
    </row>
    <row r="21" spans="1:38">
      <c r="A21" s="4" t="str">
        <f t="shared" si="0"/>
        <v>EMP020</v>
      </c>
      <c r="B21" s="4" t="str">
        <f t="shared" ca="1" si="17"/>
        <v>Male</v>
      </c>
      <c r="C21" s="4" t="str">
        <f t="shared" ca="1" si="1"/>
        <v>Finance Manager</v>
      </c>
      <c r="D21" t="str" cm="1">
        <f t="array" aca="1" ref="D21" ca="1">_xlfn.XLOOKUP(C21, {"Software Engineer","HR Manager","Marketing Manager","Finance Manager","Data Analyst"}, {"IT","HR","Sales","Finance","Analytics"})</f>
        <v>Finance</v>
      </c>
      <c r="E21" s="5">
        <f t="shared" ca="1" si="18"/>
        <v>44666</v>
      </c>
      <c r="F21" s="5">
        <f ca="1">Table1[[#This Row],[Job Posting Date]]+ RANDBETWEEN(15, 90)</f>
        <v>44746</v>
      </c>
      <c r="G21" s="5">
        <f ca="1">Table1[[#This Row],[Hire Date]]+ RANDBETWEEN(1, 15)</f>
        <v>44753</v>
      </c>
      <c r="H21" s="5" t="str">
        <f ca="1">IF(RAND() &lt; 0.5,  Table1[[#This Row],[Join Date]]+ RANDBETWEEN(30, TODAY()- Table1[[#This Row],[Join Date]]), "-")</f>
        <v>-</v>
      </c>
      <c r="I21" s="4" t="str">
        <f ca="1">IF(Table1[[#This Row],[Exit Date]]= "-", "Active", "Exited")</f>
        <v>Active</v>
      </c>
      <c r="J21" s="6">
        <f t="shared" ca="1" si="2"/>
        <v>4217</v>
      </c>
      <c r="K21" s="4">
        <f ca="1">Table1[[#This Row],[Offers Made]]*2</f>
        <v>6</v>
      </c>
      <c r="L21" s="4">
        <f t="shared" ca="1" si="3"/>
        <v>3</v>
      </c>
      <c r="M21" s="4">
        <f t="shared" ca="1" si="4"/>
        <v>1</v>
      </c>
      <c r="N21" s="4" t="str">
        <f t="shared" ca="1" si="5"/>
        <v>Direct Hiring</v>
      </c>
      <c r="O21" s="4">
        <f t="shared" ca="1" si="6"/>
        <v>2</v>
      </c>
      <c r="P21" s="4" t="str">
        <f t="shared" ca="1" si="7"/>
        <v>Yes</v>
      </c>
      <c r="Q21" s="4">
        <f t="shared" ca="1" si="19"/>
        <v>69</v>
      </c>
      <c r="R21" s="4">
        <f ca="1">Table1[[#This Row],[ Total Number of Goals Set]]-RANDBETWEEN(1,49)</f>
        <v>42</v>
      </c>
      <c r="S21" s="4">
        <f t="shared" ca="1" si="20"/>
        <v>6</v>
      </c>
      <c r="T21" s="4">
        <f t="shared" ca="1" si="21"/>
        <v>1</v>
      </c>
      <c r="U21" s="4">
        <f t="shared" ca="1" si="8"/>
        <v>4</v>
      </c>
      <c r="V21" s="4">
        <f t="shared" ca="1" si="9"/>
        <v>6</v>
      </c>
      <c r="W21" s="4" t="str">
        <f t="shared" ca="1" si="10"/>
        <v>Completed</v>
      </c>
      <c r="X21" s="4">
        <f t="shared" ca="1" si="11"/>
        <v>4</v>
      </c>
      <c r="Y21" s="4">
        <f t="shared" ca="1" si="12"/>
        <v>10</v>
      </c>
      <c r="Z21" s="4">
        <f ca="1">Table1[[#This Row],[Number of Goals Achieved]]-RANDBETWEEN(1,5)</f>
        <v>39</v>
      </c>
      <c r="AA21" s="5">
        <f ca="1">Table1[[#This Row],[Join Date]]+ RANDBETWEEN(90, 180)</f>
        <v>44848</v>
      </c>
      <c r="AB21" s="4" t="str">
        <f t="shared" ca="1" si="13"/>
        <v>Conflict Resolution</v>
      </c>
      <c r="AC21" s="4">
        <v>279</v>
      </c>
      <c r="AD21" s="4">
        <f t="shared" ca="1" si="14"/>
        <v>5</v>
      </c>
      <c r="AE21" s="4">
        <f t="shared" ca="1" si="22"/>
        <v>3</v>
      </c>
      <c r="AF21" s="4">
        <f t="shared" ca="1" si="23"/>
        <v>6</v>
      </c>
      <c r="AG21" s="8">
        <f t="shared" ca="1" si="16"/>
        <v>1654</v>
      </c>
      <c r="AH21" s="4" t="str">
        <f ca="1">IF(Table1[[#This Row],[Training Completion Status]]="Completed", IF(RAND() &lt;= 0.63, "Yes", "No"), "No")</f>
        <v>Yes</v>
      </c>
      <c r="AI21" s="4" t="str">
        <f ca="1">IF(AND(Table1[[#This Row],[Training Completion Status]]="Completed", Table1[[#This Row],[Status]]="Active"), "Yes", "No")</f>
        <v>Yes</v>
      </c>
      <c r="AJ21" s="15">
        <f ca="1">IF(Table1[[#This Row],[Training Completion Status]]="Completed", Table1[[#This Row],[Training Cost]]+RANDBETWEEN(300,800),0)</f>
        <v>2082</v>
      </c>
      <c r="AK21">
        <f ca="1">IF(Table1[[#This Row],[Training Completion Status]]="Completed", RANDBETWEEN(270,540),0)</f>
        <v>390</v>
      </c>
      <c r="AL21">
        <f ca="1">IF(Table1[[#This Row],[Training Completion Status]]="Completed", RANDBETWEEN(2,5),0)</f>
        <v>2</v>
      </c>
    </row>
    <row r="22" spans="1:38">
      <c r="A22" s="1" t="str">
        <f t="shared" si="0"/>
        <v>EMP021</v>
      </c>
      <c r="B22" s="1" t="str">
        <f t="shared" ca="1" si="17"/>
        <v>Male</v>
      </c>
      <c r="C22" s="1" t="str">
        <f t="shared" ca="1" si="1"/>
        <v>Marketing Manager</v>
      </c>
      <c r="D22" t="str" cm="1">
        <f t="array" aca="1" ref="D22" ca="1">_xlfn.XLOOKUP(C22, {"Software Engineer","HR Manager","Marketing Manager","Finance Manager","Data Analyst"}, {"IT","HR","Sales","Finance","Analytics"})</f>
        <v>Sales</v>
      </c>
      <c r="E22" s="2">
        <f t="shared" ca="1" si="18"/>
        <v>43562</v>
      </c>
      <c r="F22" s="2">
        <f ca="1">Table1[[#This Row],[Job Posting Date]]+ RANDBETWEEN(15, 90)</f>
        <v>43630</v>
      </c>
      <c r="G22" s="2">
        <f ca="1">Table1[[#This Row],[Hire Date]]+ RANDBETWEEN(1, 15)</f>
        <v>43636</v>
      </c>
      <c r="H22" s="2">
        <f ca="1">IF(RAND() &lt; 0.5,  Table1[[#This Row],[Join Date]]+ RANDBETWEEN(30, TODAY()- Table1[[#This Row],[Join Date]]), "-")</f>
        <v>45363</v>
      </c>
      <c r="I22" s="1" t="str">
        <f ca="1">IF(Table1[[#This Row],[Exit Date]]= "-", "Active", "Exited")</f>
        <v>Exited</v>
      </c>
      <c r="J22" s="3">
        <f t="shared" ca="1" si="2"/>
        <v>3732</v>
      </c>
      <c r="K22" s="1">
        <f ca="1">Table1[[#This Row],[Offers Made]]*2</f>
        <v>6</v>
      </c>
      <c r="L22" s="1">
        <f t="shared" ca="1" si="3"/>
        <v>3</v>
      </c>
      <c r="M22" s="1">
        <f t="shared" ca="1" si="4"/>
        <v>1</v>
      </c>
      <c r="N22" s="1" t="str">
        <f t="shared" ca="1" si="5"/>
        <v>Direct Hiring</v>
      </c>
      <c r="O22" s="1">
        <f t="shared" ca="1" si="6"/>
        <v>1</v>
      </c>
      <c r="P22" s="1" t="str">
        <f t="shared" ca="1" si="7"/>
        <v>No</v>
      </c>
      <c r="Q22" s="1">
        <f t="shared" ca="1" si="19"/>
        <v>60</v>
      </c>
      <c r="R22" s="1">
        <f ca="1">Table1[[#This Row],[ Total Number of Goals Set]]-RANDBETWEEN(1,49)</f>
        <v>27</v>
      </c>
      <c r="S22" s="1">
        <f t="shared" ca="1" si="20"/>
        <v>10</v>
      </c>
      <c r="T22" s="1">
        <f t="shared" ca="1" si="21"/>
        <v>2</v>
      </c>
      <c r="U22" s="1">
        <f t="shared" ca="1" si="8"/>
        <v>3</v>
      </c>
      <c r="V22" s="1">
        <f t="shared" ca="1" si="9"/>
        <v>7</v>
      </c>
      <c r="W22" s="1" t="str">
        <f t="shared" ca="1" si="10"/>
        <v>Completed</v>
      </c>
      <c r="X22" s="1">
        <f t="shared" ca="1" si="11"/>
        <v>4</v>
      </c>
      <c r="Y22" s="1">
        <f t="shared" ca="1" si="12"/>
        <v>19</v>
      </c>
      <c r="Z22" s="1">
        <f ca="1">Table1[[#This Row],[Number of Goals Achieved]]-RANDBETWEEN(1,5)</f>
        <v>24</v>
      </c>
      <c r="AA22" s="2">
        <f ca="1">Table1[[#This Row],[Join Date]]+ RANDBETWEEN(90, 180)</f>
        <v>43739</v>
      </c>
      <c r="AB22" s="1" t="str">
        <f t="shared" ca="1" si="13"/>
        <v>Communication Skills</v>
      </c>
      <c r="AC22" s="1">
        <v>280</v>
      </c>
      <c r="AD22" s="1">
        <f t="shared" ca="1" si="14"/>
        <v>19</v>
      </c>
      <c r="AE22" s="1">
        <f t="shared" ca="1" si="22"/>
        <v>2</v>
      </c>
      <c r="AF22" s="1">
        <f t="shared" ca="1" si="23"/>
        <v>3</v>
      </c>
      <c r="AG22" s="7">
        <f t="shared" ca="1" si="16"/>
        <v>1267</v>
      </c>
      <c r="AH22" s="4" t="str">
        <f ca="1">IF(Table1[[#This Row],[Training Completion Status]]="Completed", IF(RAND() &lt;= 0.63, "Yes", "No"), "No")</f>
        <v>No</v>
      </c>
      <c r="AI22" s="4" t="str">
        <f ca="1">IF(AND(Table1[[#This Row],[Training Completion Status]]="Completed", Table1[[#This Row],[Status]]="Active"), "Yes", "No")</f>
        <v>No</v>
      </c>
      <c r="AJ22" s="15">
        <f ca="1">IF(Table1[[#This Row],[Training Completion Status]]="Completed", Table1[[#This Row],[Training Cost]]+RANDBETWEEN(300,800),0)</f>
        <v>2063</v>
      </c>
      <c r="AK22">
        <f ca="1">IF(Table1[[#This Row],[Training Completion Status]]="Completed", RANDBETWEEN(270,540),0)</f>
        <v>326</v>
      </c>
      <c r="AL22">
        <f ca="1">IF(Table1[[#This Row],[Training Completion Status]]="Completed", RANDBETWEEN(2,5),0)</f>
        <v>3</v>
      </c>
    </row>
    <row r="23" spans="1:38">
      <c r="A23" s="4" t="str">
        <f t="shared" si="0"/>
        <v>EMP022</v>
      </c>
      <c r="B23" s="4" t="str">
        <f t="shared" ca="1" si="17"/>
        <v>Male</v>
      </c>
      <c r="C23" s="4" t="str">
        <f t="shared" ca="1" si="1"/>
        <v>Marketing Manager</v>
      </c>
      <c r="D23" t="str" cm="1">
        <f t="array" aca="1" ref="D23" ca="1">_xlfn.XLOOKUP(C23, {"Software Engineer","HR Manager","Marketing Manager","Finance Manager","Data Analyst"}, {"IT","HR","Sales","Finance","Analytics"})</f>
        <v>Sales</v>
      </c>
      <c r="E23" s="5">
        <f t="shared" ca="1" si="18"/>
        <v>44105</v>
      </c>
      <c r="F23" s="5">
        <f ca="1">Table1[[#This Row],[Job Posting Date]]+ RANDBETWEEN(15, 90)</f>
        <v>44149</v>
      </c>
      <c r="G23" s="5">
        <f ca="1">Table1[[#This Row],[Hire Date]]+ RANDBETWEEN(1, 15)</f>
        <v>44151</v>
      </c>
      <c r="H23" s="5" t="str">
        <f ca="1">IF(RAND() &lt; 0.5,  Table1[[#This Row],[Join Date]]+ RANDBETWEEN(30, TODAY()- Table1[[#This Row],[Join Date]]), "-")</f>
        <v>-</v>
      </c>
      <c r="I23" s="4" t="str">
        <f ca="1">IF(Table1[[#This Row],[Exit Date]]= "-", "Active", "Exited")</f>
        <v>Active</v>
      </c>
      <c r="J23" s="6">
        <f t="shared" ca="1" si="2"/>
        <v>4366</v>
      </c>
      <c r="K23" s="4">
        <f ca="1">Table1[[#This Row],[Offers Made]]*2</f>
        <v>16</v>
      </c>
      <c r="L23" s="4">
        <f t="shared" ca="1" si="3"/>
        <v>8</v>
      </c>
      <c r="M23" s="4">
        <f t="shared" ca="1" si="4"/>
        <v>1</v>
      </c>
      <c r="N23" s="4" t="str">
        <f t="shared" ca="1" si="5"/>
        <v>Direct Hiring</v>
      </c>
      <c r="O23" s="4">
        <f t="shared" ca="1" si="6"/>
        <v>2</v>
      </c>
      <c r="P23" s="4" t="str">
        <f t="shared" ca="1" si="7"/>
        <v>No</v>
      </c>
      <c r="Q23" s="4">
        <f t="shared" ca="1" si="19"/>
        <v>54</v>
      </c>
      <c r="R23" s="4">
        <f ca="1">Table1[[#This Row],[ Total Number of Goals Set]]-RANDBETWEEN(1,49)</f>
        <v>17</v>
      </c>
      <c r="S23" s="4">
        <f t="shared" ca="1" si="20"/>
        <v>5</v>
      </c>
      <c r="T23" s="4">
        <f t="shared" ca="1" si="21"/>
        <v>2</v>
      </c>
      <c r="U23" s="4">
        <f t="shared" ca="1" si="8"/>
        <v>2</v>
      </c>
      <c r="V23" s="4">
        <f t="shared" ca="1" si="9"/>
        <v>4</v>
      </c>
      <c r="W23" s="4" t="str">
        <f t="shared" ca="1" si="10"/>
        <v>Completed</v>
      </c>
      <c r="X23" s="4">
        <f t="shared" ca="1" si="11"/>
        <v>4</v>
      </c>
      <c r="Y23" s="4">
        <f t="shared" ca="1" si="12"/>
        <v>10</v>
      </c>
      <c r="Z23" s="4">
        <f ca="1">Table1[[#This Row],[Number of Goals Achieved]]-RANDBETWEEN(1,5)</f>
        <v>12</v>
      </c>
      <c r="AA23" s="5">
        <f ca="1">Table1[[#This Row],[Join Date]]+ RANDBETWEEN(90, 180)</f>
        <v>44283</v>
      </c>
      <c r="AB23" s="4" t="str">
        <f t="shared" ca="1" si="13"/>
        <v>Advanced Excel Skills</v>
      </c>
      <c r="AC23" s="4">
        <v>281</v>
      </c>
      <c r="AD23" s="4">
        <f t="shared" ca="1" si="14"/>
        <v>16</v>
      </c>
      <c r="AE23" s="4">
        <f t="shared" ca="1" si="22"/>
        <v>9</v>
      </c>
      <c r="AF23" s="4">
        <f t="shared" ca="1" si="23"/>
        <v>10</v>
      </c>
      <c r="AG23" s="8">
        <f t="shared" ca="1" si="16"/>
        <v>1553</v>
      </c>
      <c r="AH23" s="4" t="str">
        <f ca="1">IF(Table1[[#This Row],[Training Completion Status]]="Completed", IF(RAND() &lt;= 0.63, "Yes", "No"), "No")</f>
        <v>No</v>
      </c>
      <c r="AI23" s="4" t="str">
        <f ca="1">IF(AND(Table1[[#This Row],[Training Completion Status]]="Completed", Table1[[#This Row],[Status]]="Active"), "Yes", "No")</f>
        <v>Yes</v>
      </c>
      <c r="AJ23" s="15">
        <f ca="1">IF(Table1[[#This Row],[Training Completion Status]]="Completed", Table1[[#This Row],[Training Cost]]+RANDBETWEEN(300,800),0)</f>
        <v>2273</v>
      </c>
      <c r="AK23">
        <f ca="1">IF(Table1[[#This Row],[Training Completion Status]]="Completed", RANDBETWEEN(270,540),0)</f>
        <v>496</v>
      </c>
      <c r="AL23">
        <f ca="1">IF(Table1[[#This Row],[Training Completion Status]]="Completed", RANDBETWEEN(2,5),0)</f>
        <v>3</v>
      </c>
    </row>
    <row r="24" spans="1:38">
      <c r="A24" s="1" t="str">
        <f t="shared" si="0"/>
        <v>EMP023</v>
      </c>
      <c r="B24" s="1" t="str">
        <f t="shared" ca="1" si="17"/>
        <v>Female</v>
      </c>
      <c r="C24" s="1" t="str">
        <f t="shared" ca="1" si="1"/>
        <v>HR Manager</v>
      </c>
      <c r="D24" t="str" cm="1">
        <f t="array" aca="1" ref="D24" ca="1">_xlfn.XLOOKUP(C24, {"Software Engineer","HR Manager","Marketing Manager","Finance Manager","Data Analyst"}, {"IT","HR","Sales","Finance","Analytics"})</f>
        <v>HR</v>
      </c>
      <c r="E24" s="2">
        <f t="shared" ca="1" si="18"/>
        <v>44415</v>
      </c>
      <c r="F24" s="2">
        <f ca="1">Table1[[#This Row],[Job Posting Date]]+ RANDBETWEEN(15, 90)</f>
        <v>44477</v>
      </c>
      <c r="G24" s="2">
        <f ca="1">Table1[[#This Row],[Hire Date]]+ RANDBETWEEN(1, 15)</f>
        <v>44492</v>
      </c>
      <c r="H24" s="2">
        <f ca="1">IF(RAND() &lt; 0.5,  Table1[[#This Row],[Join Date]]+ RANDBETWEEN(30, TODAY()- Table1[[#This Row],[Join Date]]), "-")</f>
        <v>44680</v>
      </c>
      <c r="I24" s="1" t="str">
        <f ca="1">IF(Table1[[#This Row],[Exit Date]]= "-", "Active", "Exited")</f>
        <v>Exited</v>
      </c>
      <c r="J24" s="3">
        <f t="shared" ca="1" si="2"/>
        <v>4561</v>
      </c>
      <c r="K24" s="1">
        <f ca="1">Table1[[#This Row],[Offers Made]]*2</f>
        <v>12</v>
      </c>
      <c r="L24" s="1">
        <f t="shared" ca="1" si="3"/>
        <v>6</v>
      </c>
      <c r="M24" s="1">
        <f t="shared" ca="1" si="4"/>
        <v>3</v>
      </c>
      <c r="N24" s="1" t="str">
        <f t="shared" ca="1" si="5"/>
        <v>Campus Placements</v>
      </c>
      <c r="O24" s="1">
        <f t="shared" ca="1" si="6"/>
        <v>5</v>
      </c>
      <c r="P24" s="1" t="str">
        <f t="shared" ca="1" si="7"/>
        <v>Yes</v>
      </c>
      <c r="Q24" s="1">
        <f t="shared" ca="1" si="19"/>
        <v>91</v>
      </c>
      <c r="R24" s="1">
        <f ca="1">Table1[[#This Row],[ Total Number of Goals Set]]-RANDBETWEEN(1,49)</f>
        <v>63</v>
      </c>
      <c r="S24" s="1">
        <f t="shared" ca="1" si="20"/>
        <v>7</v>
      </c>
      <c r="T24" s="1">
        <f t="shared" ca="1" si="21"/>
        <v>2</v>
      </c>
      <c r="U24" s="1">
        <f t="shared" ca="1" si="8"/>
        <v>2</v>
      </c>
      <c r="V24" s="1">
        <f t="shared" ca="1" si="9"/>
        <v>4</v>
      </c>
      <c r="W24" s="1" t="str">
        <f t="shared" ca="1" si="10"/>
        <v>Completed</v>
      </c>
      <c r="X24" s="1">
        <f t="shared" ca="1" si="11"/>
        <v>1</v>
      </c>
      <c r="Y24" s="1">
        <f t="shared" ca="1" si="12"/>
        <v>28</v>
      </c>
      <c r="Z24" s="1">
        <f ca="1">Table1[[#This Row],[Number of Goals Achieved]]-RANDBETWEEN(1,5)</f>
        <v>58</v>
      </c>
      <c r="AA24" s="2">
        <f ca="1">Table1[[#This Row],[Join Date]]+ RANDBETWEEN(90, 180)</f>
        <v>44599</v>
      </c>
      <c r="AB24" s="1" t="str">
        <f t="shared" ca="1" si="13"/>
        <v>Conflict Resolution</v>
      </c>
      <c r="AC24" s="1">
        <v>282</v>
      </c>
      <c r="AD24" s="1">
        <f t="shared" ca="1" si="14"/>
        <v>13</v>
      </c>
      <c r="AE24" s="1">
        <f t="shared" ca="1" si="22"/>
        <v>3</v>
      </c>
      <c r="AF24" s="1">
        <f t="shared" ca="1" si="23"/>
        <v>5</v>
      </c>
      <c r="AG24" s="7">
        <f t="shared" ca="1" si="16"/>
        <v>2464</v>
      </c>
      <c r="AH24" s="4" t="str">
        <f ca="1">IF(Table1[[#This Row],[Training Completion Status]]="Completed", IF(RAND() &lt;= 0.63, "Yes", "No"), "No")</f>
        <v>Yes</v>
      </c>
      <c r="AI24" s="4" t="str">
        <f ca="1">IF(AND(Table1[[#This Row],[Training Completion Status]]="Completed", Table1[[#This Row],[Status]]="Active"), "Yes", "No")</f>
        <v>No</v>
      </c>
      <c r="AJ24" s="15">
        <f ca="1">IF(Table1[[#This Row],[Training Completion Status]]="Completed", Table1[[#This Row],[Training Cost]]+RANDBETWEEN(300,800),0)</f>
        <v>3165</v>
      </c>
      <c r="AK24">
        <f ca="1">IF(Table1[[#This Row],[Training Completion Status]]="Completed", RANDBETWEEN(270,540),0)</f>
        <v>364</v>
      </c>
      <c r="AL24">
        <f ca="1">IF(Table1[[#This Row],[Training Completion Status]]="Completed", RANDBETWEEN(2,5),0)</f>
        <v>2</v>
      </c>
    </row>
    <row r="25" spans="1:38">
      <c r="A25" s="4" t="str">
        <f t="shared" si="0"/>
        <v>EMP024</v>
      </c>
      <c r="B25" s="4" t="str">
        <f t="shared" ca="1" si="17"/>
        <v>Female</v>
      </c>
      <c r="C25" s="4" t="str">
        <f t="shared" ca="1" si="1"/>
        <v>Marketing Manager</v>
      </c>
      <c r="D25" t="str" cm="1">
        <f t="array" aca="1" ref="D25" ca="1">_xlfn.XLOOKUP(C25, {"Software Engineer","HR Manager","Marketing Manager","Finance Manager","Data Analyst"}, {"IT","HR","Sales","Finance","Analytics"})</f>
        <v>Sales</v>
      </c>
      <c r="E25" s="5">
        <f t="shared" ca="1" si="18"/>
        <v>43173</v>
      </c>
      <c r="F25" s="5">
        <f ca="1">Table1[[#This Row],[Job Posting Date]]+ RANDBETWEEN(15, 90)</f>
        <v>43261</v>
      </c>
      <c r="G25" s="5">
        <f ca="1">Table1[[#This Row],[Hire Date]]+ RANDBETWEEN(1, 15)</f>
        <v>43268</v>
      </c>
      <c r="H25" s="5" t="str">
        <f ca="1">IF(RAND() &lt; 0.5,  Table1[[#This Row],[Join Date]]+ RANDBETWEEN(30, TODAY()- Table1[[#This Row],[Join Date]]), "-")</f>
        <v>-</v>
      </c>
      <c r="I25" s="4" t="str">
        <f ca="1">IF(Table1[[#This Row],[Exit Date]]= "-", "Active", "Exited")</f>
        <v>Active</v>
      </c>
      <c r="J25" s="6">
        <f t="shared" ca="1" si="2"/>
        <v>4007</v>
      </c>
      <c r="K25" s="4">
        <f ca="1">Table1[[#This Row],[Offers Made]]*2</f>
        <v>10</v>
      </c>
      <c r="L25" s="4">
        <f t="shared" ca="1" si="3"/>
        <v>5</v>
      </c>
      <c r="M25" s="4">
        <f t="shared" ca="1" si="4"/>
        <v>2</v>
      </c>
      <c r="N25" s="4" t="str">
        <f t="shared" ca="1" si="5"/>
        <v>Campus Placements</v>
      </c>
      <c r="O25" s="4">
        <f t="shared" ca="1" si="6"/>
        <v>3</v>
      </c>
      <c r="P25" s="4" t="str">
        <f t="shared" ca="1" si="7"/>
        <v>No</v>
      </c>
      <c r="Q25" s="4">
        <f t="shared" ca="1" si="19"/>
        <v>83</v>
      </c>
      <c r="R25" s="4">
        <f ca="1">Table1[[#This Row],[ Total Number of Goals Set]]-RANDBETWEEN(1,49)</f>
        <v>68</v>
      </c>
      <c r="S25" s="4">
        <f t="shared" ca="1" si="20"/>
        <v>10</v>
      </c>
      <c r="T25" s="4">
        <f t="shared" ca="1" si="21"/>
        <v>4</v>
      </c>
      <c r="U25" s="4">
        <f t="shared" ca="1" si="8"/>
        <v>1</v>
      </c>
      <c r="V25" s="4">
        <f t="shared" ca="1" si="9"/>
        <v>2</v>
      </c>
      <c r="W25" s="4" t="str">
        <f t="shared" ca="1" si="10"/>
        <v>Not Completed</v>
      </c>
      <c r="X25" s="4">
        <f t="shared" ca="1" si="11"/>
        <v>2</v>
      </c>
      <c r="Y25" s="4">
        <f t="shared" ca="1" si="12"/>
        <v>25</v>
      </c>
      <c r="Z25" s="4">
        <f ca="1">Table1[[#This Row],[Number of Goals Achieved]]-RANDBETWEEN(1,5)</f>
        <v>65</v>
      </c>
      <c r="AA25" s="5">
        <f ca="1">Table1[[#This Row],[Join Date]]+ RANDBETWEEN(90, 180)</f>
        <v>43399</v>
      </c>
      <c r="AB25" s="4" t="str">
        <f t="shared" ca="1" si="13"/>
        <v>Advanced Excel Skills</v>
      </c>
      <c r="AC25" s="4">
        <v>283</v>
      </c>
      <c r="AD25" s="4">
        <f t="shared" ca="1" si="14"/>
        <v>17</v>
      </c>
      <c r="AE25" s="4">
        <f t="shared" ca="1" si="22"/>
        <v>6</v>
      </c>
      <c r="AF25" s="4">
        <f t="shared" ca="1" si="23"/>
        <v>10</v>
      </c>
      <c r="AG25" s="8">
        <f t="shared" ca="1" si="16"/>
        <v>1285</v>
      </c>
      <c r="AH25" s="4" t="str">
        <f ca="1">IF(Table1[[#This Row],[Training Completion Status]]="Completed", IF(RAND() &lt;= 0.63, "Yes", "No"), "No")</f>
        <v>No</v>
      </c>
      <c r="AI25" s="4" t="str">
        <f ca="1">IF(AND(Table1[[#This Row],[Training Completion Status]]="Completed", Table1[[#This Row],[Status]]="Active"), "Yes", "No")</f>
        <v>No</v>
      </c>
      <c r="AJ25" s="15">
        <f ca="1">IF(Table1[[#This Row],[Training Completion Status]]="Completed", Table1[[#This Row],[Training Cost]]+RANDBETWEEN(300,800),0)</f>
        <v>0</v>
      </c>
      <c r="AK25">
        <f ca="1">IF(Table1[[#This Row],[Training Completion Status]]="Completed", RANDBETWEEN(270,540),0)</f>
        <v>0</v>
      </c>
      <c r="AL25">
        <f ca="1">IF(Table1[[#This Row],[Training Completion Status]]="Completed", RANDBETWEEN(2,5),0)</f>
        <v>0</v>
      </c>
    </row>
    <row r="26" spans="1:38">
      <c r="A26" s="1" t="str">
        <f t="shared" si="0"/>
        <v>EMP025</v>
      </c>
      <c r="B26" s="1" t="str">
        <f t="shared" ca="1" si="17"/>
        <v>Female</v>
      </c>
      <c r="C26" s="1" t="str">
        <f t="shared" ca="1" si="1"/>
        <v>Finance Manager</v>
      </c>
      <c r="D26" t="str" cm="1">
        <f t="array" aca="1" ref="D26" ca="1">_xlfn.XLOOKUP(C26, {"Software Engineer","HR Manager","Marketing Manager","Finance Manager","Data Analyst"}, {"IT","HR","Sales","Finance","Analytics"})</f>
        <v>Finance</v>
      </c>
      <c r="E26" s="2">
        <f t="shared" ca="1" si="18"/>
        <v>44217</v>
      </c>
      <c r="F26" s="2">
        <f ca="1">Table1[[#This Row],[Job Posting Date]]+ RANDBETWEEN(15, 90)</f>
        <v>44258</v>
      </c>
      <c r="G26" s="2">
        <f ca="1">Table1[[#This Row],[Hire Date]]+ RANDBETWEEN(1, 15)</f>
        <v>44264</v>
      </c>
      <c r="H26" s="2">
        <f ca="1">IF(RAND() &lt; 0.5,  Table1[[#This Row],[Join Date]]+ RANDBETWEEN(30, TODAY()- Table1[[#This Row],[Join Date]]), "-")</f>
        <v>45234</v>
      </c>
      <c r="I26" s="1" t="str">
        <f ca="1">IF(Table1[[#This Row],[Exit Date]]= "-", "Active", "Exited")</f>
        <v>Exited</v>
      </c>
      <c r="J26" s="3">
        <f t="shared" ca="1" si="2"/>
        <v>2401</v>
      </c>
      <c r="K26" s="1">
        <f ca="1">Table1[[#This Row],[Offers Made]]*2</f>
        <v>10</v>
      </c>
      <c r="L26" s="1">
        <f t="shared" ca="1" si="3"/>
        <v>5</v>
      </c>
      <c r="M26" s="1">
        <f t="shared" ca="1" si="4"/>
        <v>4</v>
      </c>
      <c r="N26" s="1" t="str">
        <f t="shared" ca="1" si="5"/>
        <v>Direct Hiring</v>
      </c>
      <c r="O26" s="1">
        <f t="shared" ca="1" si="6"/>
        <v>4</v>
      </c>
      <c r="P26" s="1" t="str">
        <f t="shared" ca="1" si="7"/>
        <v>Yes</v>
      </c>
      <c r="Q26" s="1">
        <f t="shared" ca="1" si="19"/>
        <v>51</v>
      </c>
      <c r="R26" s="1">
        <f ca="1">Table1[[#This Row],[ Total Number of Goals Set]]-RANDBETWEEN(1,49)</f>
        <v>41</v>
      </c>
      <c r="S26" s="1">
        <f t="shared" ca="1" si="20"/>
        <v>9</v>
      </c>
      <c r="T26" s="1">
        <f t="shared" ca="1" si="21"/>
        <v>2</v>
      </c>
      <c r="U26" s="1">
        <f t="shared" ca="1" si="8"/>
        <v>4</v>
      </c>
      <c r="V26" s="1">
        <f t="shared" ca="1" si="9"/>
        <v>6</v>
      </c>
      <c r="W26" s="1" t="str">
        <f t="shared" ca="1" si="10"/>
        <v>Not Completed</v>
      </c>
      <c r="X26" s="1">
        <f t="shared" ca="1" si="11"/>
        <v>4</v>
      </c>
      <c r="Y26" s="1">
        <f t="shared" ca="1" si="12"/>
        <v>14</v>
      </c>
      <c r="Z26" s="1">
        <f ca="1">Table1[[#This Row],[Number of Goals Achieved]]-RANDBETWEEN(1,5)</f>
        <v>38</v>
      </c>
      <c r="AA26" s="2">
        <f ca="1">Table1[[#This Row],[Join Date]]+ RANDBETWEEN(90, 180)</f>
        <v>44398</v>
      </c>
      <c r="AB26" s="1" t="str">
        <f t="shared" ca="1" si="13"/>
        <v>Conflict Resolution</v>
      </c>
      <c r="AC26" s="1">
        <v>284</v>
      </c>
      <c r="AD26" s="1">
        <f t="shared" ca="1" si="14"/>
        <v>17</v>
      </c>
      <c r="AE26" s="1">
        <f t="shared" ca="1" si="22"/>
        <v>2</v>
      </c>
      <c r="AF26" s="1">
        <f t="shared" ca="1" si="23"/>
        <v>3</v>
      </c>
      <c r="AG26" s="7">
        <f t="shared" ca="1" si="16"/>
        <v>1767</v>
      </c>
      <c r="AH26" s="4" t="str">
        <f ca="1">IF(Table1[[#This Row],[Training Completion Status]]="Completed", IF(RAND() &lt;= 0.63, "Yes", "No"), "No")</f>
        <v>No</v>
      </c>
      <c r="AI26" s="4" t="str">
        <f ca="1">IF(AND(Table1[[#This Row],[Training Completion Status]]="Completed", Table1[[#This Row],[Status]]="Active"), "Yes", "No")</f>
        <v>No</v>
      </c>
      <c r="AJ26" s="15">
        <f ca="1">IF(Table1[[#This Row],[Training Completion Status]]="Completed", Table1[[#This Row],[Training Cost]]+RANDBETWEEN(300,800),0)</f>
        <v>0</v>
      </c>
      <c r="AK26">
        <f ca="1">IF(Table1[[#This Row],[Training Completion Status]]="Completed", RANDBETWEEN(270,540),0)</f>
        <v>0</v>
      </c>
      <c r="AL26">
        <f ca="1">IF(Table1[[#This Row],[Training Completion Status]]="Completed", RANDBETWEEN(2,5),0)</f>
        <v>0</v>
      </c>
    </row>
    <row r="27" spans="1:38">
      <c r="A27" s="4" t="str">
        <f t="shared" si="0"/>
        <v>EMP026</v>
      </c>
      <c r="B27" s="4" t="str">
        <f t="shared" ca="1" si="17"/>
        <v>Male</v>
      </c>
      <c r="C27" s="4" t="str">
        <f t="shared" ca="1" si="1"/>
        <v>Finance Manager</v>
      </c>
      <c r="D27" t="str" cm="1">
        <f t="array" aca="1" ref="D27" ca="1">_xlfn.XLOOKUP(C27, {"Software Engineer","HR Manager","Marketing Manager","Finance Manager","Data Analyst"}, {"IT","HR","Sales","Finance","Analytics"})</f>
        <v>Finance</v>
      </c>
      <c r="E27" s="5">
        <f t="shared" ca="1" si="18"/>
        <v>44007</v>
      </c>
      <c r="F27" s="5">
        <f ca="1">Table1[[#This Row],[Job Posting Date]]+ RANDBETWEEN(15, 90)</f>
        <v>44084</v>
      </c>
      <c r="G27" s="5">
        <f ca="1">Table1[[#This Row],[Hire Date]]+ RANDBETWEEN(1, 15)</f>
        <v>44090</v>
      </c>
      <c r="H27" s="5" t="str">
        <f ca="1">IF(RAND() &lt; 0.5,  Table1[[#This Row],[Join Date]]+ RANDBETWEEN(30, TODAY()- Table1[[#This Row],[Join Date]]), "-")</f>
        <v>-</v>
      </c>
      <c r="I27" s="4" t="str">
        <f ca="1">IF(Table1[[#This Row],[Exit Date]]= "-", "Active", "Exited")</f>
        <v>Active</v>
      </c>
      <c r="J27" s="6">
        <f t="shared" ca="1" si="2"/>
        <v>3942</v>
      </c>
      <c r="K27" s="4">
        <f ca="1">Table1[[#This Row],[Offers Made]]*2</f>
        <v>12</v>
      </c>
      <c r="L27" s="4">
        <f t="shared" ca="1" si="3"/>
        <v>6</v>
      </c>
      <c r="M27" s="4">
        <f t="shared" ca="1" si="4"/>
        <v>5</v>
      </c>
      <c r="N27" s="4" t="str">
        <f t="shared" ca="1" si="5"/>
        <v>Job Portals</v>
      </c>
      <c r="O27" s="4">
        <f t="shared" ca="1" si="6"/>
        <v>2</v>
      </c>
      <c r="P27" s="4" t="str">
        <f t="shared" ca="1" si="7"/>
        <v>No</v>
      </c>
      <c r="Q27" s="4">
        <f t="shared" ca="1" si="19"/>
        <v>52</v>
      </c>
      <c r="R27" s="4">
        <f ca="1">Table1[[#This Row],[ Total Number of Goals Set]]-RANDBETWEEN(1,49)</f>
        <v>10</v>
      </c>
      <c r="S27" s="4">
        <f t="shared" ca="1" si="20"/>
        <v>8</v>
      </c>
      <c r="T27" s="4">
        <f t="shared" ca="1" si="21"/>
        <v>4</v>
      </c>
      <c r="U27" s="4">
        <f t="shared" ca="1" si="8"/>
        <v>2</v>
      </c>
      <c r="V27" s="4">
        <f t="shared" ca="1" si="9"/>
        <v>6</v>
      </c>
      <c r="W27" s="4" t="str">
        <f t="shared" ca="1" si="10"/>
        <v>Not Completed</v>
      </c>
      <c r="X27" s="4">
        <f t="shared" ca="1" si="11"/>
        <v>1</v>
      </c>
      <c r="Y27" s="4">
        <f t="shared" ca="1" si="12"/>
        <v>28</v>
      </c>
      <c r="Z27" s="4">
        <f ca="1">Table1[[#This Row],[Number of Goals Achieved]]-RANDBETWEEN(1,5)</f>
        <v>8</v>
      </c>
      <c r="AA27" s="5">
        <f ca="1">Table1[[#This Row],[Join Date]]+ RANDBETWEEN(90, 180)</f>
        <v>44237</v>
      </c>
      <c r="AB27" s="4" t="str">
        <f t="shared" ca="1" si="13"/>
        <v>Advanced Excel Skills</v>
      </c>
      <c r="AC27" s="4">
        <v>285</v>
      </c>
      <c r="AD27" s="4">
        <f t="shared" ca="1" si="14"/>
        <v>20</v>
      </c>
      <c r="AE27" s="4">
        <f t="shared" ca="1" si="22"/>
        <v>9</v>
      </c>
      <c r="AF27" s="4">
        <f t="shared" ca="1" si="23"/>
        <v>10</v>
      </c>
      <c r="AG27" s="8">
        <f t="shared" ca="1" si="16"/>
        <v>1814</v>
      </c>
      <c r="AH27" s="4" t="str">
        <f ca="1">IF(Table1[[#This Row],[Training Completion Status]]="Completed", IF(RAND() &lt;= 0.63, "Yes", "No"), "No")</f>
        <v>No</v>
      </c>
      <c r="AI27" s="4" t="str">
        <f ca="1">IF(AND(Table1[[#This Row],[Training Completion Status]]="Completed", Table1[[#This Row],[Status]]="Active"), "Yes", "No")</f>
        <v>No</v>
      </c>
      <c r="AJ27" s="15">
        <f ca="1">IF(Table1[[#This Row],[Training Completion Status]]="Completed", Table1[[#This Row],[Training Cost]]+RANDBETWEEN(300,800),0)</f>
        <v>0</v>
      </c>
      <c r="AK27">
        <f ca="1">IF(Table1[[#This Row],[Training Completion Status]]="Completed", RANDBETWEEN(270,540),0)</f>
        <v>0</v>
      </c>
      <c r="AL27">
        <f ca="1">IF(Table1[[#This Row],[Training Completion Status]]="Completed", RANDBETWEEN(2,5),0)</f>
        <v>0</v>
      </c>
    </row>
    <row r="28" spans="1:38">
      <c r="A28" s="1" t="str">
        <f t="shared" si="0"/>
        <v>EMP027</v>
      </c>
      <c r="B28" s="1" t="str">
        <f t="shared" ca="1" si="17"/>
        <v>Male</v>
      </c>
      <c r="C28" s="1" t="str">
        <f t="shared" ca="1" si="1"/>
        <v>Marketing Manager</v>
      </c>
      <c r="D28" t="str" cm="1">
        <f t="array" aca="1" ref="D28" ca="1">_xlfn.XLOOKUP(C28, {"Software Engineer","HR Manager","Marketing Manager","Finance Manager","Data Analyst"}, {"IT","HR","Sales","Finance","Analytics"})</f>
        <v>Sales</v>
      </c>
      <c r="E28" s="2">
        <f t="shared" ca="1" si="18"/>
        <v>44361</v>
      </c>
      <c r="F28" s="2">
        <f ca="1">Table1[[#This Row],[Job Posting Date]]+ RANDBETWEEN(15, 90)</f>
        <v>44451</v>
      </c>
      <c r="G28" s="2">
        <f ca="1">Table1[[#This Row],[Hire Date]]+ RANDBETWEEN(1, 15)</f>
        <v>44466</v>
      </c>
      <c r="H28" s="2">
        <f ca="1">IF(RAND() &lt; 0.5,  Table1[[#This Row],[Join Date]]+ RANDBETWEEN(30, TODAY()- Table1[[#This Row],[Join Date]]), "-")</f>
        <v>45463</v>
      </c>
      <c r="I28" s="1" t="str">
        <f ca="1">IF(Table1[[#This Row],[Exit Date]]= "-", "Active", "Exited")</f>
        <v>Exited</v>
      </c>
      <c r="J28" s="3">
        <f t="shared" ca="1" si="2"/>
        <v>2860</v>
      </c>
      <c r="K28" s="1">
        <f ca="1">Table1[[#This Row],[Offers Made]]*2</f>
        <v>8</v>
      </c>
      <c r="L28" s="1">
        <f t="shared" ca="1" si="3"/>
        <v>4</v>
      </c>
      <c r="M28" s="1">
        <f t="shared" ca="1" si="4"/>
        <v>1</v>
      </c>
      <c r="N28" s="1" t="str">
        <f t="shared" ca="1" si="5"/>
        <v>Campus Placements</v>
      </c>
      <c r="O28" s="1">
        <f t="shared" ca="1" si="6"/>
        <v>3</v>
      </c>
      <c r="P28" s="1" t="str">
        <f t="shared" ca="1" si="7"/>
        <v>Yes</v>
      </c>
      <c r="Q28" s="1">
        <f t="shared" ca="1" si="19"/>
        <v>95</v>
      </c>
      <c r="R28" s="1">
        <f ca="1">Table1[[#This Row],[ Total Number of Goals Set]]-RANDBETWEEN(1,49)</f>
        <v>74</v>
      </c>
      <c r="S28" s="1">
        <f t="shared" ca="1" si="20"/>
        <v>9</v>
      </c>
      <c r="T28" s="1">
        <f t="shared" ca="1" si="21"/>
        <v>3</v>
      </c>
      <c r="U28" s="1">
        <f t="shared" ca="1" si="8"/>
        <v>1</v>
      </c>
      <c r="V28" s="1">
        <f t="shared" ca="1" si="9"/>
        <v>9</v>
      </c>
      <c r="W28" s="1" t="str">
        <f t="shared" ca="1" si="10"/>
        <v>Completed</v>
      </c>
      <c r="X28" s="1">
        <f t="shared" ca="1" si="11"/>
        <v>3</v>
      </c>
      <c r="Y28" s="1">
        <f t="shared" ca="1" si="12"/>
        <v>32</v>
      </c>
      <c r="Z28" s="1">
        <f ca="1">Table1[[#This Row],[Number of Goals Achieved]]-RANDBETWEEN(1,5)</f>
        <v>69</v>
      </c>
      <c r="AA28" s="2">
        <f ca="1">Table1[[#This Row],[Join Date]]+ RANDBETWEEN(90, 180)</f>
        <v>44604</v>
      </c>
      <c r="AB28" s="1" t="str">
        <f t="shared" ca="1" si="13"/>
        <v>Conflict Resolution</v>
      </c>
      <c r="AC28" s="1">
        <v>286</v>
      </c>
      <c r="AD28" s="1">
        <f t="shared" ca="1" si="14"/>
        <v>12</v>
      </c>
      <c r="AE28" s="1">
        <f t="shared" ca="1" si="22"/>
        <v>3</v>
      </c>
      <c r="AF28" s="1">
        <f t="shared" ca="1" si="23"/>
        <v>10</v>
      </c>
      <c r="AG28" s="7">
        <f t="shared" ca="1" si="16"/>
        <v>1400</v>
      </c>
      <c r="AH28" s="4" t="str">
        <f ca="1">IF(Table1[[#This Row],[Training Completion Status]]="Completed", IF(RAND() &lt;= 0.63, "Yes", "No"), "No")</f>
        <v>No</v>
      </c>
      <c r="AI28" s="4" t="str">
        <f ca="1">IF(AND(Table1[[#This Row],[Training Completion Status]]="Completed", Table1[[#This Row],[Status]]="Active"), "Yes", "No")</f>
        <v>No</v>
      </c>
      <c r="AJ28" s="15">
        <f ca="1">IF(Table1[[#This Row],[Training Completion Status]]="Completed", Table1[[#This Row],[Training Cost]]+RANDBETWEEN(300,800),0)</f>
        <v>2156</v>
      </c>
      <c r="AK28">
        <f ca="1">IF(Table1[[#This Row],[Training Completion Status]]="Completed", RANDBETWEEN(270,540),0)</f>
        <v>441</v>
      </c>
      <c r="AL28">
        <f ca="1">IF(Table1[[#This Row],[Training Completion Status]]="Completed", RANDBETWEEN(2,5),0)</f>
        <v>5</v>
      </c>
    </row>
    <row r="29" spans="1:38">
      <c r="A29" s="4" t="str">
        <f t="shared" si="0"/>
        <v>EMP028</v>
      </c>
      <c r="B29" s="4" t="str">
        <f t="shared" ca="1" si="17"/>
        <v>Female</v>
      </c>
      <c r="C29" s="4" t="str">
        <f t="shared" ca="1" si="1"/>
        <v>Marketing Manager</v>
      </c>
      <c r="D29" t="str" cm="1">
        <f t="array" aca="1" ref="D29" ca="1">_xlfn.XLOOKUP(C29, {"Software Engineer","HR Manager","Marketing Manager","Finance Manager","Data Analyst"}, {"IT","HR","Sales","Finance","Analytics"})</f>
        <v>Sales</v>
      </c>
      <c r="E29" s="5">
        <f t="shared" ca="1" si="18"/>
        <v>44842</v>
      </c>
      <c r="F29" s="5">
        <f ca="1">Table1[[#This Row],[Job Posting Date]]+ RANDBETWEEN(15, 90)</f>
        <v>44919</v>
      </c>
      <c r="G29" s="5">
        <f ca="1">Table1[[#This Row],[Hire Date]]+ RANDBETWEEN(1, 15)</f>
        <v>44928</v>
      </c>
      <c r="H29" s="5">
        <f ca="1">IF(RAND() &lt; 0.5,  Table1[[#This Row],[Join Date]]+ RANDBETWEEN(30, TODAY()- Table1[[#This Row],[Join Date]]), "-")</f>
        <v>45606</v>
      </c>
      <c r="I29" s="4" t="str">
        <f ca="1">IF(Table1[[#This Row],[Exit Date]]= "-", "Active", "Exited")</f>
        <v>Exited</v>
      </c>
      <c r="J29" s="6">
        <f t="shared" ca="1" si="2"/>
        <v>4483</v>
      </c>
      <c r="K29" s="4">
        <f ca="1">Table1[[#This Row],[Offers Made]]*2</f>
        <v>8</v>
      </c>
      <c r="L29" s="4">
        <f t="shared" ca="1" si="3"/>
        <v>4</v>
      </c>
      <c r="M29" s="4">
        <f t="shared" ca="1" si="4"/>
        <v>1</v>
      </c>
      <c r="N29" s="4" t="str">
        <f t="shared" ca="1" si="5"/>
        <v>Employee Referrals</v>
      </c>
      <c r="O29" s="4">
        <f t="shared" ca="1" si="6"/>
        <v>4</v>
      </c>
      <c r="P29" s="4" t="str">
        <f t="shared" ca="1" si="7"/>
        <v>Yes</v>
      </c>
      <c r="Q29" s="4">
        <f t="shared" ca="1" si="19"/>
        <v>69</v>
      </c>
      <c r="R29" s="4">
        <f ca="1">Table1[[#This Row],[ Total Number of Goals Set]]-RANDBETWEEN(1,49)</f>
        <v>55</v>
      </c>
      <c r="S29" s="4">
        <f t="shared" ca="1" si="20"/>
        <v>7</v>
      </c>
      <c r="T29" s="4">
        <f t="shared" ca="1" si="21"/>
        <v>4</v>
      </c>
      <c r="U29" s="4">
        <f t="shared" ca="1" si="8"/>
        <v>3</v>
      </c>
      <c r="V29" s="4">
        <f t="shared" ca="1" si="9"/>
        <v>1</v>
      </c>
      <c r="W29" s="4" t="str">
        <f t="shared" ca="1" si="10"/>
        <v>Completed</v>
      </c>
      <c r="X29" s="4">
        <f t="shared" ca="1" si="11"/>
        <v>3</v>
      </c>
      <c r="Y29" s="4">
        <f t="shared" ca="1" si="12"/>
        <v>38</v>
      </c>
      <c r="Z29" s="4">
        <f ca="1">Table1[[#This Row],[Number of Goals Achieved]]-RANDBETWEEN(1,5)</f>
        <v>54</v>
      </c>
      <c r="AA29" s="5">
        <f ca="1">Table1[[#This Row],[Join Date]]+ RANDBETWEEN(90, 180)</f>
        <v>45061</v>
      </c>
      <c r="AB29" s="4" t="str">
        <f t="shared" ca="1" si="13"/>
        <v>Advanced Excel Skills</v>
      </c>
      <c r="AC29" s="4">
        <v>287</v>
      </c>
      <c r="AD29" s="4">
        <f t="shared" ca="1" si="14"/>
        <v>14</v>
      </c>
      <c r="AE29" s="4">
        <f t="shared" ca="1" si="22"/>
        <v>3</v>
      </c>
      <c r="AF29" s="4">
        <f t="shared" ca="1" si="23"/>
        <v>10</v>
      </c>
      <c r="AG29" s="8">
        <f t="shared" ca="1" si="16"/>
        <v>1319</v>
      </c>
      <c r="AH29" s="4" t="str">
        <f ca="1">IF(Table1[[#This Row],[Training Completion Status]]="Completed", IF(RAND() &lt;= 0.63, "Yes", "No"), "No")</f>
        <v>No</v>
      </c>
      <c r="AI29" s="4" t="str">
        <f ca="1">IF(AND(Table1[[#This Row],[Training Completion Status]]="Completed", Table1[[#This Row],[Status]]="Active"), "Yes", "No")</f>
        <v>No</v>
      </c>
      <c r="AJ29" s="15">
        <f ca="1">IF(Table1[[#This Row],[Training Completion Status]]="Completed", Table1[[#This Row],[Training Cost]]+RANDBETWEEN(300,800),0)</f>
        <v>1995</v>
      </c>
      <c r="AK29">
        <f ca="1">IF(Table1[[#This Row],[Training Completion Status]]="Completed", RANDBETWEEN(270,540),0)</f>
        <v>381</v>
      </c>
      <c r="AL29">
        <f ca="1">IF(Table1[[#This Row],[Training Completion Status]]="Completed", RANDBETWEEN(2,5),0)</f>
        <v>3</v>
      </c>
    </row>
    <row r="30" spans="1:38">
      <c r="A30" s="1" t="str">
        <f t="shared" si="0"/>
        <v>EMP029</v>
      </c>
      <c r="B30" s="1" t="str">
        <f t="shared" ca="1" si="17"/>
        <v>Female</v>
      </c>
      <c r="C30" s="1" t="str">
        <f t="shared" ca="1" si="1"/>
        <v>Data Analyst</v>
      </c>
      <c r="D30" t="str" cm="1">
        <f t="array" aca="1" ref="D30" ca="1">_xlfn.XLOOKUP(C30, {"Software Engineer","HR Manager","Marketing Manager","Finance Manager","Data Analyst"}, {"IT","HR","Sales","Finance","Analytics"})</f>
        <v>Analytics</v>
      </c>
      <c r="E30" s="2">
        <f t="shared" ca="1" si="18"/>
        <v>43362</v>
      </c>
      <c r="F30" s="2">
        <f ca="1">Table1[[#This Row],[Job Posting Date]]+ RANDBETWEEN(15, 90)</f>
        <v>43425</v>
      </c>
      <c r="G30" s="2">
        <f ca="1">Table1[[#This Row],[Hire Date]]+ RANDBETWEEN(1, 15)</f>
        <v>43432</v>
      </c>
      <c r="H30" s="2">
        <f ca="1">IF(RAND() &lt; 0.5,  Table1[[#This Row],[Join Date]]+ RANDBETWEEN(30, TODAY()- Table1[[#This Row],[Join Date]]), "-")</f>
        <v>44257</v>
      </c>
      <c r="I30" s="1" t="str">
        <f ca="1">IF(Table1[[#This Row],[Exit Date]]= "-", "Active", "Exited")</f>
        <v>Exited</v>
      </c>
      <c r="J30" s="3">
        <f t="shared" ca="1" si="2"/>
        <v>4216</v>
      </c>
      <c r="K30" s="1">
        <f ca="1">Table1[[#This Row],[Offers Made]]*2</f>
        <v>16</v>
      </c>
      <c r="L30" s="1">
        <f t="shared" ca="1" si="3"/>
        <v>8</v>
      </c>
      <c r="M30" s="1">
        <f t="shared" ca="1" si="4"/>
        <v>1</v>
      </c>
      <c r="N30" s="1" t="str">
        <f t="shared" ca="1" si="5"/>
        <v>Employee Referrals</v>
      </c>
      <c r="O30" s="1">
        <f t="shared" ca="1" si="6"/>
        <v>1</v>
      </c>
      <c r="P30" s="1" t="str">
        <f t="shared" ca="1" si="7"/>
        <v>Yes</v>
      </c>
      <c r="Q30" s="1">
        <f t="shared" ca="1" si="19"/>
        <v>70</v>
      </c>
      <c r="R30" s="1">
        <f ca="1">Table1[[#This Row],[ Total Number of Goals Set]]-RANDBETWEEN(1,49)</f>
        <v>44</v>
      </c>
      <c r="S30" s="1">
        <f t="shared" ca="1" si="20"/>
        <v>8</v>
      </c>
      <c r="T30" s="1">
        <f t="shared" ca="1" si="21"/>
        <v>1</v>
      </c>
      <c r="U30" s="1">
        <f t="shared" ca="1" si="8"/>
        <v>4</v>
      </c>
      <c r="V30" s="1">
        <f t="shared" ca="1" si="9"/>
        <v>8</v>
      </c>
      <c r="W30" s="1" t="str">
        <f t="shared" ca="1" si="10"/>
        <v>Completed</v>
      </c>
      <c r="X30" s="1">
        <f t="shared" ca="1" si="11"/>
        <v>4</v>
      </c>
      <c r="Y30" s="1">
        <f t="shared" ca="1" si="12"/>
        <v>37</v>
      </c>
      <c r="Z30" s="1">
        <f ca="1">Table1[[#This Row],[Number of Goals Achieved]]-RANDBETWEEN(1,5)</f>
        <v>40</v>
      </c>
      <c r="AA30" s="2">
        <f ca="1">Table1[[#This Row],[Join Date]]+ RANDBETWEEN(90, 180)</f>
        <v>43606</v>
      </c>
      <c r="AB30" s="1" t="str">
        <f t="shared" ca="1" si="13"/>
        <v>Conflict Resolution</v>
      </c>
      <c r="AC30" s="1">
        <v>288</v>
      </c>
      <c r="AD30" s="1">
        <f t="shared" ca="1" si="14"/>
        <v>15</v>
      </c>
      <c r="AE30" s="1">
        <f t="shared" ca="1" si="22"/>
        <v>9</v>
      </c>
      <c r="AF30" s="1">
        <f t="shared" ca="1" si="23"/>
        <v>10</v>
      </c>
      <c r="AG30" s="7">
        <f t="shared" ca="1" si="16"/>
        <v>1653</v>
      </c>
      <c r="AH30" s="4" t="str">
        <f ca="1">IF(Table1[[#This Row],[Training Completion Status]]="Completed", IF(RAND() &lt;= 0.63, "Yes", "No"), "No")</f>
        <v>Yes</v>
      </c>
      <c r="AI30" s="4" t="str">
        <f ca="1">IF(AND(Table1[[#This Row],[Training Completion Status]]="Completed", Table1[[#This Row],[Status]]="Active"), "Yes", "No")</f>
        <v>No</v>
      </c>
      <c r="AJ30" s="15">
        <f ca="1">IF(Table1[[#This Row],[Training Completion Status]]="Completed", Table1[[#This Row],[Training Cost]]+RANDBETWEEN(300,800),0)</f>
        <v>2010</v>
      </c>
      <c r="AK30">
        <f ca="1">IF(Table1[[#This Row],[Training Completion Status]]="Completed", RANDBETWEEN(270,540),0)</f>
        <v>405</v>
      </c>
      <c r="AL30">
        <f ca="1">IF(Table1[[#This Row],[Training Completion Status]]="Completed", RANDBETWEEN(2,5),0)</f>
        <v>5</v>
      </c>
    </row>
    <row r="31" spans="1:38">
      <c r="A31" s="4" t="str">
        <f t="shared" si="0"/>
        <v>EMP030</v>
      </c>
      <c r="B31" s="4" t="str">
        <f t="shared" ca="1" si="17"/>
        <v>Female</v>
      </c>
      <c r="C31" s="4" t="str">
        <f t="shared" ca="1" si="1"/>
        <v>HR Manager</v>
      </c>
      <c r="D31" t="str" cm="1">
        <f t="array" aca="1" ref="D31" ca="1">_xlfn.XLOOKUP(C31, {"Software Engineer","HR Manager","Marketing Manager","Finance Manager","Data Analyst"}, {"IT","HR","Sales","Finance","Analytics"})</f>
        <v>HR</v>
      </c>
      <c r="E31" s="5">
        <f t="shared" ca="1" si="18"/>
        <v>44835</v>
      </c>
      <c r="F31" s="5">
        <f ca="1">Table1[[#This Row],[Job Posting Date]]+ RANDBETWEEN(15, 90)</f>
        <v>44918</v>
      </c>
      <c r="G31" s="5">
        <f ca="1">Table1[[#This Row],[Hire Date]]+ RANDBETWEEN(1, 15)</f>
        <v>44921</v>
      </c>
      <c r="H31" s="5" t="str">
        <f ca="1">IF(RAND() &lt; 0.5,  Table1[[#This Row],[Join Date]]+ RANDBETWEEN(30, TODAY()- Table1[[#This Row],[Join Date]]), "-")</f>
        <v>-</v>
      </c>
      <c r="I31" s="4" t="str">
        <f ca="1">IF(Table1[[#This Row],[Exit Date]]= "-", "Active", "Exited")</f>
        <v>Active</v>
      </c>
      <c r="J31" s="6">
        <f t="shared" ca="1" si="2"/>
        <v>2207</v>
      </c>
      <c r="K31" s="4">
        <f ca="1">Table1[[#This Row],[Offers Made]]*2</f>
        <v>6</v>
      </c>
      <c r="L31" s="4">
        <f t="shared" ca="1" si="3"/>
        <v>3</v>
      </c>
      <c r="M31" s="4">
        <f t="shared" ca="1" si="4"/>
        <v>1</v>
      </c>
      <c r="N31" s="4" t="str">
        <f t="shared" ca="1" si="5"/>
        <v>Employee Referrals</v>
      </c>
      <c r="O31" s="4">
        <f t="shared" ca="1" si="6"/>
        <v>4</v>
      </c>
      <c r="P31" s="4" t="str">
        <f t="shared" ca="1" si="7"/>
        <v>No</v>
      </c>
      <c r="Q31" s="4">
        <f t="shared" ca="1" si="19"/>
        <v>62</v>
      </c>
      <c r="R31" s="4">
        <f ca="1">Table1[[#This Row],[ Total Number of Goals Set]]-RANDBETWEEN(1,49)</f>
        <v>31</v>
      </c>
      <c r="S31" s="4">
        <f t="shared" ca="1" si="20"/>
        <v>9</v>
      </c>
      <c r="T31" s="4">
        <f t="shared" ca="1" si="21"/>
        <v>3</v>
      </c>
      <c r="U31" s="4">
        <f t="shared" ca="1" si="8"/>
        <v>2</v>
      </c>
      <c r="V31" s="4">
        <f t="shared" ca="1" si="9"/>
        <v>9</v>
      </c>
      <c r="W31" s="4" t="str">
        <f t="shared" ca="1" si="10"/>
        <v>Completed</v>
      </c>
      <c r="X31" s="4">
        <f t="shared" ca="1" si="11"/>
        <v>2</v>
      </c>
      <c r="Y31" s="4">
        <f t="shared" ca="1" si="12"/>
        <v>39</v>
      </c>
      <c r="Z31" s="4">
        <f ca="1">Table1[[#This Row],[Number of Goals Achieved]]-RANDBETWEEN(1,5)</f>
        <v>28</v>
      </c>
      <c r="AA31" s="5">
        <f ca="1">Table1[[#This Row],[Join Date]]+ RANDBETWEEN(90, 180)</f>
        <v>45069</v>
      </c>
      <c r="AB31" s="4" t="str">
        <f t="shared" ca="1" si="13"/>
        <v>Ethics and Responsibilities</v>
      </c>
      <c r="AC31" s="4">
        <v>289</v>
      </c>
      <c r="AD31" s="4">
        <f t="shared" ca="1" si="14"/>
        <v>18</v>
      </c>
      <c r="AE31" s="4">
        <f t="shared" ca="1" si="22"/>
        <v>6</v>
      </c>
      <c r="AF31" s="4">
        <f t="shared" ca="1" si="23"/>
        <v>8</v>
      </c>
      <c r="AG31" s="8">
        <f t="shared" ca="1" si="16"/>
        <v>1603</v>
      </c>
      <c r="AH31" s="4" t="str">
        <f ca="1">IF(Table1[[#This Row],[Training Completion Status]]="Completed", IF(RAND() &lt;= 0.63, "Yes", "No"), "No")</f>
        <v>Yes</v>
      </c>
      <c r="AI31" s="4" t="str">
        <f ca="1">IF(AND(Table1[[#This Row],[Training Completion Status]]="Completed", Table1[[#This Row],[Status]]="Active"), "Yes", "No")</f>
        <v>Yes</v>
      </c>
      <c r="AJ31" s="15">
        <f ca="1">IF(Table1[[#This Row],[Training Completion Status]]="Completed", Table1[[#This Row],[Training Cost]]+RANDBETWEEN(300,800),0)</f>
        <v>2204</v>
      </c>
      <c r="AK31">
        <f ca="1">IF(Table1[[#This Row],[Training Completion Status]]="Completed", RANDBETWEEN(270,540),0)</f>
        <v>448</v>
      </c>
      <c r="AL31">
        <f ca="1">IF(Table1[[#This Row],[Training Completion Status]]="Completed", RANDBETWEEN(2,5),0)</f>
        <v>5</v>
      </c>
    </row>
    <row r="32" spans="1:38">
      <c r="A32" s="1" t="str">
        <f t="shared" si="0"/>
        <v>EMP031</v>
      </c>
      <c r="B32" s="1" t="str">
        <f t="shared" ca="1" si="17"/>
        <v>Male</v>
      </c>
      <c r="C32" s="1" t="str">
        <f t="shared" ca="1" si="1"/>
        <v>HR Manager</v>
      </c>
      <c r="D32" t="str" cm="1">
        <f t="array" aca="1" ref="D32" ca="1">_xlfn.XLOOKUP(C32, {"Software Engineer","HR Manager","Marketing Manager","Finance Manager","Data Analyst"}, {"IT","HR","Sales","Finance","Analytics"})</f>
        <v>HR</v>
      </c>
      <c r="E32" s="2">
        <f t="shared" ca="1" si="18"/>
        <v>43642</v>
      </c>
      <c r="F32" s="2">
        <f ca="1">Table1[[#This Row],[Job Posting Date]]+ RANDBETWEEN(15, 90)</f>
        <v>43727</v>
      </c>
      <c r="G32" s="2">
        <f ca="1">Table1[[#This Row],[Hire Date]]+ RANDBETWEEN(1, 15)</f>
        <v>43734</v>
      </c>
      <c r="H32" s="2" t="str">
        <f ca="1">IF(RAND() &lt; 0.5,  Table1[[#This Row],[Join Date]]+ RANDBETWEEN(30, TODAY()- Table1[[#This Row],[Join Date]]), "-")</f>
        <v>-</v>
      </c>
      <c r="I32" s="1" t="str">
        <f ca="1">IF(Table1[[#This Row],[Exit Date]]= "-", "Active", "Exited")</f>
        <v>Active</v>
      </c>
      <c r="J32" s="3">
        <f t="shared" ca="1" si="2"/>
        <v>2617</v>
      </c>
      <c r="K32" s="1">
        <f ca="1">Table1[[#This Row],[Offers Made]]*2</f>
        <v>14</v>
      </c>
      <c r="L32" s="1">
        <f t="shared" ca="1" si="3"/>
        <v>7</v>
      </c>
      <c r="M32" s="1">
        <f t="shared" ca="1" si="4"/>
        <v>3</v>
      </c>
      <c r="N32" s="1" t="str">
        <f t="shared" ca="1" si="5"/>
        <v>Employee Referrals</v>
      </c>
      <c r="O32" s="1">
        <f t="shared" ca="1" si="6"/>
        <v>4</v>
      </c>
      <c r="P32" s="1" t="str">
        <f t="shared" ca="1" si="7"/>
        <v>Yes</v>
      </c>
      <c r="Q32" s="1">
        <f t="shared" ca="1" si="19"/>
        <v>64</v>
      </c>
      <c r="R32" s="1">
        <f ca="1">Table1[[#This Row],[ Total Number of Goals Set]]-RANDBETWEEN(1,49)</f>
        <v>53</v>
      </c>
      <c r="S32" s="1">
        <f t="shared" ca="1" si="20"/>
        <v>9</v>
      </c>
      <c r="T32" s="1">
        <f t="shared" ca="1" si="21"/>
        <v>2</v>
      </c>
      <c r="U32" s="1">
        <f t="shared" ca="1" si="8"/>
        <v>3</v>
      </c>
      <c r="V32" s="1">
        <f t="shared" ca="1" si="9"/>
        <v>3</v>
      </c>
      <c r="W32" s="1" t="str">
        <f t="shared" ca="1" si="10"/>
        <v>Completed</v>
      </c>
      <c r="X32" s="1">
        <f t="shared" ca="1" si="11"/>
        <v>1</v>
      </c>
      <c r="Y32" s="1">
        <f t="shared" ca="1" si="12"/>
        <v>33</v>
      </c>
      <c r="Z32" s="1">
        <f ca="1">Table1[[#This Row],[Number of Goals Achieved]]-RANDBETWEEN(1,5)</f>
        <v>49</v>
      </c>
      <c r="AA32" s="2">
        <f ca="1">Table1[[#This Row],[Join Date]]+ RANDBETWEEN(90, 180)</f>
        <v>43831</v>
      </c>
      <c r="AB32" s="1" t="str">
        <f t="shared" ca="1" si="13"/>
        <v>Leadership Development</v>
      </c>
      <c r="AC32" s="1">
        <v>290</v>
      </c>
      <c r="AD32" s="1">
        <f t="shared" ca="1" si="14"/>
        <v>0</v>
      </c>
      <c r="AE32" s="1">
        <f t="shared" ca="1" si="22"/>
        <v>6</v>
      </c>
      <c r="AF32" s="1">
        <f t="shared" ca="1" si="23"/>
        <v>8</v>
      </c>
      <c r="AG32" s="7">
        <f t="shared" ca="1" si="16"/>
        <v>2312</v>
      </c>
      <c r="AH32" s="4" t="str">
        <f ca="1">IF(Table1[[#This Row],[Training Completion Status]]="Completed", IF(RAND() &lt;= 0.63, "Yes", "No"), "No")</f>
        <v>No</v>
      </c>
      <c r="AI32" s="4" t="str">
        <f ca="1">IF(AND(Table1[[#This Row],[Training Completion Status]]="Completed", Table1[[#This Row],[Status]]="Active"), "Yes", "No")</f>
        <v>Yes</v>
      </c>
      <c r="AJ32" s="15">
        <f ca="1">IF(Table1[[#This Row],[Training Completion Status]]="Completed", Table1[[#This Row],[Training Cost]]+RANDBETWEEN(300,800),0)</f>
        <v>2987</v>
      </c>
      <c r="AK32">
        <f ca="1">IF(Table1[[#This Row],[Training Completion Status]]="Completed", RANDBETWEEN(270,540),0)</f>
        <v>524</v>
      </c>
      <c r="AL32">
        <f ca="1">IF(Table1[[#This Row],[Training Completion Status]]="Completed", RANDBETWEEN(2,5),0)</f>
        <v>5</v>
      </c>
    </row>
    <row r="33" spans="1:38">
      <c r="A33" s="4" t="str">
        <f t="shared" si="0"/>
        <v>EMP032</v>
      </c>
      <c r="B33" s="4" t="str">
        <f t="shared" ca="1" si="17"/>
        <v>Male</v>
      </c>
      <c r="C33" s="4" t="str">
        <f t="shared" ca="1" si="1"/>
        <v>Finance Manager</v>
      </c>
      <c r="D33" t="str" cm="1">
        <f t="array" aca="1" ref="D33" ca="1">_xlfn.XLOOKUP(C33, {"Software Engineer","HR Manager","Marketing Manager","Finance Manager","Data Analyst"}, {"IT","HR","Sales","Finance","Analytics"})</f>
        <v>Finance</v>
      </c>
      <c r="E33" s="5">
        <f t="shared" ca="1" si="18"/>
        <v>44348</v>
      </c>
      <c r="F33" s="5">
        <f ca="1">Table1[[#This Row],[Job Posting Date]]+ RANDBETWEEN(15, 90)</f>
        <v>44428</v>
      </c>
      <c r="G33" s="5">
        <f ca="1">Table1[[#This Row],[Hire Date]]+ RANDBETWEEN(1, 15)</f>
        <v>44440</v>
      </c>
      <c r="H33" s="5" t="str">
        <f ca="1">IF(RAND() &lt; 0.5,  Table1[[#This Row],[Join Date]]+ RANDBETWEEN(30, TODAY()- Table1[[#This Row],[Join Date]]), "-")</f>
        <v>-</v>
      </c>
      <c r="I33" s="4" t="str">
        <f ca="1">IF(Table1[[#This Row],[Exit Date]]= "-", "Active", "Exited")</f>
        <v>Active</v>
      </c>
      <c r="J33" s="6">
        <f t="shared" ca="1" si="2"/>
        <v>4226</v>
      </c>
      <c r="K33" s="4">
        <f ca="1">Table1[[#This Row],[Offers Made]]*2</f>
        <v>12</v>
      </c>
      <c r="L33" s="4">
        <f t="shared" ca="1" si="3"/>
        <v>6</v>
      </c>
      <c r="M33" s="4">
        <f t="shared" ca="1" si="4"/>
        <v>2</v>
      </c>
      <c r="N33" s="4" t="str">
        <f t="shared" ca="1" si="5"/>
        <v>Campus Placements</v>
      </c>
      <c r="O33" s="4">
        <f t="shared" ca="1" si="6"/>
        <v>2</v>
      </c>
      <c r="P33" s="4" t="str">
        <f t="shared" ca="1" si="7"/>
        <v>Yes</v>
      </c>
      <c r="Q33" s="4">
        <f t="shared" ca="1" si="19"/>
        <v>93</v>
      </c>
      <c r="R33" s="4">
        <f ca="1">Table1[[#This Row],[ Total Number of Goals Set]]-RANDBETWEEN(1,49)</f>
        <v>89</v>
      </c>
      <c r="S33" s="4">
        <f t="shared" ca="1" si="20"/>
        <v>8</v>
      </c>
      <c r="T33" s="4">
        <f t="shared" ca="1" si="21"/>
        <v>4</v>
      </c>
      <c r="U33" s="4">
        <f t="shared" ca="1" si="8"/>
        <v>4</v>
      </c>
      <c r="V33" s="4">
        <f t="shared" ca="1" si="9"/>
        <v>6</v>
      </c>
      <c r="W33" s="4" t="str">
        <f t="shared" ca="1" si="10"/>
        <v>Completed</v>
      </c>
      <c r="X33" s="4">
        <f t="shared" ca="1" si="11"/>
        <v>1</v>
      </c>
      <c r="Y33" s="4">
        <f t="shared" ca="1" si="12"/>
        <v>40</v>
      </c>
      <c r="Z33" s="4">
        <f ca="1">Table1[[#This Row],[Number of Goals Achieved]]-RANDBETWEEN(1,5)</f>
        <v>87</v>
      </c>
      <c r="AA33" s="5">
        <f ca="1">Table1[[#This Row],[Join Date]]+ RANDBETWEEN(90, 180)</f>
        <v>44539</v>
      </c>
      <c r="AB33" s="4" t="str">
        <f t="shared" ca="1" si="13"/>
        <v>Ethics and Responsibilities</v>
      </c>
      <c r="AC33" s="4">
        <v>291</v>
      </c>
      <c r="AD33" s="4">
        <f t="shared" ca="1" si="14"/>
        <v>17</v>
      </c>
      <c r="AE33" s="4">
        <f t="shared" ca="1" si="22"/>
        <v>2</v>
      </c>
      <c r="AF33" s="4">
        <f t="shared" ca="1" si="23"/>
        <v>7</v>
      </c>
      <c r="AG33" s="8">
        <f t="shared" ca="1" si="16"/>
        <v>2421</v>
      </c>
      <c r="AH33" s="4" t="str">
        <f ca="1">IF(Table1[[#This Row],[Training Completion Status]]="Completed", IF(RAND() &lt;= 0.63, "Yes", "No"), "No")</f>
        <v>No</v>
      </c>
      <c r="AI33" s="4" t="str">
        <f ca="1">IF(AND(Table1[[#This Row],[Training Completion Status]]="Completed", Table1[[#This Row],[Status]]="Active"), "Yes", "No")</f>
        <v>Yes</v>
      </c>
      <c r="AJ33" s="15">
        <f ca="1">IF(Table1[[#This Row],[Training Completion Status]]="Completed", Table1[[#This Row],[Training Cost]]+RANDBETWEEN(300,800),0)</f>
        <v>2792</v>
      </c>
      <c r="AK33">
        <f ca="1">IF(Table1[[#This Row],[Training Completion Status]]="Completed", RANDBETWEEN(270,540),0)</f>
        <v>537</v>
      </c>
      <c r="AL33">
        <f ca="1">IF(Table1[[#This Row],[Training Completion Status]]="Completed", RANDBETWEEN(2,5),0)</f>
        <v>4</v>
      </c>
    </row>
    <row r="34" spans="1:38">
      <c r="A34" s="1" t="str">
        <f t="shared" si="0"/>
        <v>EMP033</v>
      </c>
      <c r="B34" s="1" t="str">
        <f t="shared" ca="1" si="17"/>
        <v>Male</v>
      </c>
      <c r="C34" s="1" t="str">
        <f t="shared" ca="1" si="1"/>
        <v>Marketing Manager</v>
      </c>
      <c r="D34" t="str" cm="1">
        <f t="array" aca="1" ref="D34" ca="1">_xlfn.XLOOKUP(C34, {"Software Engineer","HR Manager","Marketing Manager","Finance Manager","Data Analyst"}, {"IT","HR","Sales","Finance","Analytics"})</f>
        <v>Sales</v>
      </c>
      <c r="E34" s="2">
        <f t="shared" ca="1" si="18"/>
        <v>44830</v>
      </c>
      <c r="F34" s="2">
        <f ca="1">Table1[[#This Row],[Job Posting Date]]+ RANDBETWEEN(15, 90)</f>
        <v>44873</v>
      </c>
      <c r="G34" s="2">
        <f ca="1">Table1[[#This Row],[Hire Date]]+ RANDBETWEEN(1, 15)</f>
        <v>44885</v>
      </c>
      <c r="H34" s="2">
        <f ca="1">IF(RAND() &lt; 0.5,  Table1[[#This Row],[Join Date]]+ RANDBETWEEN(30, TODAY()- Table1[[#This Row],[Join Date]]), "-")</f>
        <v>44925</v>
      </c>
      <c r="I34" s="1" t="str">
        <f ca="1">IF(Table1[[#This Row],[Exit Date]]= "-", "Active", "Exited")</f>
        <v>Exited</v>
      </c>
      <c r="J34" s="3">
        <f t="shared" ca="1" si="2"/>
        <v>2549</v>
      </c>
      <c r="K34" s="1">
        <f ca="1">Table1[[#This Row],[Offers Made]]*2</f>
        <v>16</v>
      </c>
      <c r="L34" s="1">
        <f t="shared" ca="1" si="3"/>
        <v>8</v>
      </c>
      <c r="M34" s="1">
        <f t="shared" ca="1" si="4"/>
        <v>7</v>
      </c>
      <c r="N34" s="1" t="str">
        <f t="shared" ca="1" si="5"/>
        <v>Campus Placements</v>
      </c>
      <c r="O34" s="1">
        <f t="shared" ca="1" si="6"/>
        <v>2</v>
      </c>
      <c r="P34" s="1" t="str">
        <f t="shared" ca="1" si="7"/>
        <v>No</v>
      </c>
      <c r="Q34" s="1">
        <f t="shared" ca="1" si="19"/>
        <v>73</v>
      </c>
      <c r="R34" s="1">
        <f ca="1">Table1[[#This Row],[ Total Number of Goals Set]]-RANDBETWEEN(1,49)</f>
        <v>53</v>
      </c>
      <c r="S34" s="1">
        <f t="shared" ca="1" si="20"/>
        <v>9</v>
      </c>
      <c r="T34" s="1">
        <f t="shared" ca="1" si="21"/>
        <v>2</v>
      </c>
      <c r="U34" s="1">
        <f t="shared" ca="1" si="8"/>
        <v>2</v>
      </c>
      <c r="V34" s="1">
        <f t="shared" ca="1" si="9"/>
        <v>1</v>
      </c>
      <c r="W34" s="1" t="str">
        <f t="shared" ca="1" si="10"/>
        <v>Completed</v>
      </c>
      <c r="X34" s="1">
        <f t="shared" ca="1" si="11"/>
        <v>4</v>
      </c>
      <c r="Y34" s="1">
        <f t="shared" ca="1" si="12"/>
        <v>29</v>
      </c>
      <c r="Z34" s="1">
        <f ca="1">Table1[[#This Row],[Number of Goals Achieved]]-RANDBETWEEN(1,5)</f>
        <v>49</v>
      </c>
      <c r="AA34" s="2">
        <f ca="1">Table1[[#This Row],[Join Date]]+ RANDBETWEEN(90, 180)</f>
        <v>45015</v>
      </c>
      <c r="AB34" s="1" t="str">
        <f t="shared" ca="1" si="13"/>
        <v>Advanced Excel Skills</v>
      </c>
      <c r="AC34" s="1">
        <v>292</v>
      </c>
      <c r="AD34" s="1">
        <f t="shared" ca="1" si="14"/>
        <v>16</v>
      </c>
      <c r="AE34" s="1">
        <f t="shared" ca="1" si="22"/>
        <v>8</v>
      </c>
      <c r="AF34" s="1">
        <f t="shared" ca="1" si="23"/>
        <v>9</v>
      </c>
      <c r="AG34" s="7">
        <f t="shared" ca="1" si="16"/>
        <v>2060</v>
      </c>
      <c r="AH34" s="4" t="str">
        <f ca="1">IF(Table1[[#This Row],[Training Completion Status]]="Completed", IF(RAND() &lt;= 0.63, "Yes", "No"), "No")</f>
        <v>No</v>
      </c>
      <c r="AI34" s="4" t="str">
        <f ca="1">IF(AND(Table1[[#This Row],[Training Completion Status]]="Completed", Table1[[#This Row],[Status]]="Active"), "Yes", "No")</f>
        <v>No</v>
      </c>
      <c r="AJ34" s="15">
        <f ca="1">IF(Table1[[#This Row],[Training Completion Status]]="Completed", Table1[[#This Row],[Training Cost]]+RANDBETWEEN(300,800),0)</f>
        <v>2674</v>
      </c>
      <c r="AK34">
        <f ca="1">IF(Table1[[#This Row],[Training Completion Status]]="Completed", RANDBETWEEN(270,540),0)</f>
        <v>284</v>
      </c>
      <c r="AL34">
        <f ca="1">IF(Table1[[#This Row],[Training Completion Status]]="Completed", RANDBETWEEN(2,5),0)</f>
        <v>3</v>
      </c>
    </row>
    <row r="35" spans="1:38">
      <c r="A35" s="4" t="str">
        <f t="shared" si="0"/>
        <v>EMP034</v>
      </c>
      <c r="B35" s="4" t="str">
        <f t="shared" ca="1" si="17"/>
        <v>Female</v>
      </c>
      <c r="C35" s="4" t="str">
        <f t="shared" ca="1" si="1"/>
        <v>Data Analyst</v>
      </c>
      <c r="D35" t="str" cm="1">
        <f t="array" aca="1" ref="D35" ca="1">_xlfn.XLOOKUP(C35, {"Software Engineer","HR Manager","Marketing Manager","Finance Manager","Data Analyst"}, {"IT","HR","Sales","Finance","Analytics"})</f>
        <v>Analytics</v>
      </c>
      <c r="E35" s="5">
        <f t="shared" ca="1" si="18"/>
        <v>43350</v>
      </c>
      <c r="F35" s="5">
        <f ca="1">Table1[[#This Row],[Job Posting Date]]+ RANDBETWEEN(15, 90)</f>
        <v>43412</v>
      </c>
      <c r="G35" s="5">
        <f ca="1">Table1[[#This Row],[Hire Date]]+ RANDBETWEEN(1, 15)</f>
        <v>43421</v>
      </c>
      <c r="H35" s="5" t="str">
        <f ca="1">IF(RAND() &lt; 0.5,  Table1[[#This Row],[Join Date]]+ RANDBETWEEN(30, TODAY()- Table1[[#This Row],[Join Date]]), "-")</f>
        <v>-</v>
      </c>
      <c r="I35" s="4" t="str">
        <f ca="1">IF(Table1[[#This Row],[Exit Date]]= "-", "Active", "Exited")</f>
        <v>Active</v>
      </c>
      <c r="J35" s="6">
        <f t="shared" ca="1" si="2"/>
        <v>4943</v>
      </c>
      <c r="K35" s="4">
        <f ca="1">Table1[[#This Row],[Offers Made]]*2</f>
        <v>14</v>
      </c>
      <c r="L35" s="4">
        <f t="shared" ca="1" si="3"/>
        <v>7</v>
      </c>
      <c r="M35" s="4">
        <f t="shared" ca="1" si="4"/>
        <v>6</v>
      </c>
      <c r="N35" s="4" t="str">
        <f t="shared" ca="1" si="5"/>
        <v>Job Portals</v>
      </c>
      <c r="O35" s="4">
        <f t="shared" ca="1" si="6"/>
        <v>3</v>
      </c>
      <c r="P35" s="4" t="str">
        <f t="shared" ca="1" si="7"/>
        <v>No</v>
      </c>
      <c r="Q35" s="4">
        <f t="shared" ca="1" si="19"/>
        <v>91</v>
      </c>
      <c r="R35" s="4">
        <f ca="1">Table1[[#This Row],[ Total Number of Goals Set]]-RANDBETWEEN(1,49)</f>
        <v>53</v>
      </c>
      <c r="S35" s="4">
        <f t="shared" ca="1" si="20"/>
        <v>10</v>
      </c>
      <c r="T35" s="4">
        <f t="shared" ca="1" si="21"/>
        <v>1</v>
      </c>
      <c r="U35" s="4">
        <f t="shared" ca="1" si="8"/>
        <v>1</v>
      </c>
      <c r="V35" s="4">
        <f t="shared" ca="1" si="9"/>
        <v>9</v>
      </c>
      <c r="W35" s="4" t="str">
        <f t="shared" ca="1" si="10"/>
        <v>Completed</v>
      </c>
      <c r="X35" s="4">
        <f t="shared" ca="1" si="11"/>
        <v>3</v>
      </c>
      <c r="Y35" s="4">
        <f t="shared" ca="1" si="12"/>
        <v>26</v>
      </c>
      <c r="Z35" s="4">
        <f ca="1">Table1[[#This Row],[Number of Goals Achieved]]-RANDBETWEEN(1,5)</f>
        <v>51</v>
      </c>
      <c r="AA35" s="5">
        <f ca="1">Table1[[#This Row],[Join Date]]+ RANDBETWEEN(90, 180)</f>
        <v>43567</v>
      </c>
      <c r="AB35" s="4" t="str">
        <f t="shared" ca="1" si="13"/>
        <v>Ethics and Responsibilities</v>
      </c>
      <c r="AC35" s="4">
        <v>293</v>
      </c>
      <c r="AD35" s="4">
        <f t="shared" ca="1" si="14"/>
        <v>17</v>
      </c>
      <c r="AE35" s="4">
        <f t="shared" ca="1" si="22"/>
        <v>5</v>
      </c>
      <c r="AF35" s="4">
        <f t="shared" ca="1" si="23"/>
        <v>9</v>
      </c>
      <c r="AG35" s="8">
        <f t="shared" ca="1" si="16"/>
        <v>1271</v>
      </c>
      <c r="AH35" s="4" t="str">
        <f ca="1">IF(Table1[[#This Row],[Training Completion Status]]="Completed", IF(RAND() &lt;= 0.63, "Yes", "No"), "No")</f>
        <v>Yes</v>
      </c>
      <c r="AI35" s="4" t="str">
        <f ca="1">IF(AND(Table1[[#This Row],[Training Completion Status]]="Completed", Table1[[#This Row],[Status]]="Active"), "Yes", "No")</f>
        <v>Yes</v>
      </c>
      <c r="AJ35" s="15">
        <f ca="1">IF(Table1[[#This Row],[Training Completion Status]]="Completed", Table1[[#This Row],[Training Cost]]+RANDBETWEEN(300,800),0)</f>
        <v>1725</v>
      </c>
      <c r="AK35">
        <f ca="1">IF(Table1[[#This Row],[Training Completion Status]]="Completed", RANDBETWEEN(270,540),0)</f>
        <v>354</v>
      </c>
      <c r="AL35">
        <f ca="1">IF(Table1[[#This Row],[Training Completion Status]]="Completed", RANDBETWEEN(2,5),0)</f>
        <v>3</v>
      </c>
    </row>
    <row r="36" spans="1:38">
      <c r="A36" s="1" t="str">
        <f t="shared" si="0"/>
        <v>EMP035</v>
      </c>
      <c r="B36" s="1" t="str">
        <f t="shared" ca="1" si="17"/>
        <v>Female</v>
      </c>
      <c r="C36" s="1" t="str">
        <f t="shared" ca="1" si="1"/>
        <v>Finance Manager</v>
      </c>
      <c r="D36" t="str" cm="1">
        <f t="array" aca="1" ref="D36" ca="1">_xlfn.XLOOKUP(C36, {"Software Engineer","HR Manager","Marketing Manager","Finance Manager","Data Analyst"}, {"IT","HR","Sales","Finance","Analytics"})</f>
        <v>Finance</v>
      </c>
      <c r="E36" s="2">
        <f t="shared" ca="1" si="18"/>
        <v>43994</v>
      </c>
      <c r="F36" s="2">
        <f ca="1">Table1[[#This Row],[Job Posting Date]]+ RANDBETWEEN(15, 90)</f>
        <v>44040</v>
      </c>
      <c r="G36" s="2">
        <f ca="1">Table1[[#This Row],[Hire Date]]+ RANDBETWEEN(1, 15)</f>
        <v>44046</v>
      </c>
      <c r="H36" s="2" t="str">
        <f ca="1">IF(RAND() &lt; 0.5,  Table1[[#This Row],[Join Date]]+ RANDBETWEEN(30, TODAY()- Table1[[#This Row],[Join Date]]), "-")</f>
        <v>-</v>
      </c>
      <c r="I36" s="1" t="str">
        <f ca="1">IF(Table1[[#This Row],[Exit Date]]= "-", "Active", "Exited")</f>
        <v>Active</v>
      </c>
      <c r="J36" s="3">
        <f t="shared" ca="1" si="2"/>
        <v>3433</v>
      </c>
      <c r="K36" s="1">
        <f ca="1">Table1[[#This Row],[Offers Made]]*2</f>
        <v>14</v>
      </c>
      <c r="L36" s="1">
        <f t="shared" ca="1" si="3"/>
        <v>7</v>
      </c>
      <c r="M36" s="1">
        <f t="shared" ca="1" si="4"/>
        <v>5</v>
      </c>
      <c r="N36" s="1" t="str">
        <f t="shared" ca="1" si="5"/>
        <v>Job Portals</v>
      </c>
      <c r="O36" s="1">
        <f t="shared" ca="1" si="6"/>
        <v>2</v>
      </c>
      <c r="P36" s="1" t="str">
        <f t="shared" ca="1" si="7"/>
        <v>No</v>
      </c>
      <c r="Q36" s="1">
        <f t="shared" ca="1" si="19"/>
        <v>98</v>
      </c>
      <c r="R36" s="1">
        <f ca="1">Table1[[#This Row],[ Total Number of Goals Set]]-RANDBETWEEN(1,49)</f>
        <v>97</v>
      </c>
      <c r="S36" s="1">
        <f t="shared" ca="1" si="20"/>
        <v>8</v>
      </c>
      <c r="T36" s="1">
        <f t="shared" ca="1" si="21"/>
        <v>4</v>
      </c>
      <c r="U36" s="1">
        <f t="shared" ca="1" si="8"/>
        <v>4</v>
      </c>
      <c r="V36" s="1">
        <f t="shared" ca="1" si="9"/>
        <v>9</v>
      </c>
      <c r="W36" s="1" t="str">
        <f t="shared" ca="1" si="10"/>
        <v>Completed</v>
      </c>
      <c r="X36" s="1">
        <f t="shared" ca="1" si="11"/>
        <v>1</v>
      </c>
      <c r="Y36" s="1">
        <f t="shared" ca="1" si="12"/>
        <v>31</v>
      </c>
      <c r="Z36" s="1">
        <f ca="1">Table1[[#This Row],[Number of Goals Achieved]]-RANDBETWEEN(1,5)</f>
        <v>92</v>
      </c>
      <c r="AA36" s="2">
        <f ca="1">Table1[[#This Row],[Join Date]]+ RANDBETWEEN(90, 180)</f>
        <v>44215</v>
      </c>
      <c r="AB36" s="1" t="str">
        <f t="shared" ca="1" si="13"/>
        <v>Leadership Development</v>
      </c>
      <c r="AC36" s="1">
        <v>294</v>
      </c>
      <c r="AD36" s="1">
        <f t="shared" ca="1" si="14"/>
        <v>12</v>
      </c>
      <c r="AE36" s="1">
        <f t="shared" ca="1" si="22"/>
        <v>2</v>
      </c>
      <c r="AF36" s="1">
        <f t="shared" ca="1" si="23"/>
        <v>7</v>
      </c>
      <c r="AG36" s="7">
        <f t="shared" ca="1" si="16"/>
        <v>1706</v>
      </c>
      <c r="AH36" s="4" t="str">
        <f ca="1">IF(Table1[[#This Row],[Training Completion Status]]="Completed", IF(RAND() &lt;= 0.63, "Yes", "No"), "No")</f>
        <v>No</v>
      </c>
      <c r="AI36" s="4" t="str">
        <f ca="1">IF(AND(Table1[[#This Row],[Training Completion Status]]="Completed", Table1[[#This Row],[Status]]="Active"), "Yes", "No")</f>
        <v>Yes</v>
      </c>
      <c r="AJ36" s="15">
        <f ca="1">IF(Table1[[#This Row],[Training Completion Status]]="Completed", Table1[[#This Row],[Training Cost]]+RANDBETWEEN(300,800),0)</f>
        <v>2033</v>
      </c>
      <c r="AK36">
        <f ca="1">IF(Table1[[#This Row],[Training Completion Status]]="Completed", RANDBETWEEN(270,540),0)</f>
        <v>522</v>
      </c>
      <c r="AL36">
        <f ca="1">IF(Table1[[#This Row],[Training Completion Status]]="Completed", RANDBETWEEN(2,5),0)</f>
        <v>3</v>
      </c>
    </row>
    <row r="37" spans="1:38">
      <c r="A37" s="4" t="str">
        <f t="shared" si="0"/>
        <v>EMP036</v>
      </c>
      <c r="B37" s="4" t="str">
        <f t="shared" ca="1" si="17"/>
        <v>Female</v>
      </c>
      <c r="C37" s="4" t="str">
        <f t="shared" ca="1" si="1"/>
        <v>Finance Manager</v>
      </c>
      <c r="D37" t="str" cm="1">
        <f t="array" aca="1" ref="D37" ca="1">_xlfn.XLOOKUP(C37, {"Software Engineer","HR Manager","Marketing Manager","Finance Manager","Data Analyst"}, {"IT","HR","Sales","Finance","Analytics"})</f>
        <v>Finance</v>
      </c>
      <c r="E37" s="5">
        <f t="shared" ca="1" si="18"/>
        <v>44637</v>
      </c>
      <c r="F37" s="5">
        <f ca="1">Table1[[#This Row],[Job Posting Date]]+ RANDBETWEEN(15, 90)</f>
        <v>44691</v>
      </c>
      <c r="G37" s="5">
        <f ca="1">Table1[[#This Row],[Hire Date]]+ RANDBETWEEN(1, 15)</f>
        <v>44694</v>
      </c>
      <c r="H37" s="5">
        <f ca="1">IF(RAND() &lt; 0.5,  Table1[[#This Row],[Join Date]]+ RANDBETWEEN(30, TODAY()- Table1[[#This Row],[Join Date]]), "-")</f>
        <v>44941</v>
      </c>
      <c r="I37" s="4" t="str">
        <f ca="1">IF(Table1[[#This Row],[Exit Date]]= "-", "Active", "Exited")</f>
        <v>Exited</v>
      </c>
      <c r="J37" s="6">
        <f t="shared" ca="1" si="2"/>
        <v>3677</v>
      </c>
      <c r="K37" s="4">
        <f ca="1">Table1[[#This Row],[Offers Made]]*2</f>
        <v>14</v>
      </c>
      <c r="L37" s="4">
        <f t="shared" ca="1" si="3"/>
        <v>7</v>
      </c>
      <c r="M37" s="4">
        <f t="shared" ca="1" si="4"/>
        <v>5</v>
      </c>
      <c r="N37" s="4" t="str">
        <f t="shared" ca="1" si="5"/>
        <v>Direct Hiring</v>
      </c>
      <c r="O37" s="4">
        <f t="shared" ca="1" si="6"/>
        <v>2</v>
      </c>
      <c r="P37" s="4" t="str">
        <f t="shared" ca="1" si="7"/>
        <v>Yes</v>
      </c>
      <c r="Q37" s="4">
        <f t="shared" ca="1" si="19"/>
        <v>89</v>
      </c>
      <c r="R37" s="4">
        <f ca="1">Table1[[#This Row],[ Total Number of Goals Set]]-RANDBETWEEN(1,49)</f>
        <v>66</v>
      </c>
      <c r="S37" s="4">
        <f t="shared" ca="1" si="20"/>
        <v>5</v>
      </c>
      <c r="T37" s="4">
        <f t="shared" ca="1" si="21"/>
        <v>4</v>
      </c>
      <c r="U37" s="4">
        <f t="shared" ca="1" si="8"/>
        <v>1</v>
      </c>
      <c r="V37" s="4">
        <f t="shared" ca="1" si="9"/>
        <v>8</v>
      </c>
      <c r="W37" s="4" t="str">
        <f t="shared" ca="1" si="10"/>
        <v>Completed</v>
      </c>
      <c r="X37" s="4">
        <f t="shared" ca="1" si="11"/>
        <v>4</v>
      </c>
      <c r="Y37" s="4">
        <f t="shared" ca="1" si="12"/>
        <v>20</v>
      </c>
      <c r="Z37" s="4">
        <f ca="1">Table1[[#This Row],[Number of Goals Achieved]]-RANDBETWEEN(1,5)</f>
        <v>62</v>
      </c>
      <c r="AA37" s="5">
        <f ca="1">Table1[[#This Row],[Join Date]]+ RANDBETWEEN(90, 180)</f>
        <v>44788</v>
      </c>
      <c r="AB37" s="4" t="str">
        <f t="shared" ca="1" si="13"/>
        <v>Communication Skills</v>
      </c>
      <c r="AC37" s="4">
        <v>295</v>
      </c>
      <c r="AD37" s="4">
        <f t="shared" ca="1" si="14"/>
        <v>11</v>
      </c>
      <c r="AE37" s="4">
        <f t="shared" ca="1" si="22"/>
        <v>6</v>
      </c>
      <c r="AF37" s="4">
        <f t="shared" ca="1" si="23"/>
        <v>9</v>
      </c>
      <c r="AG37" s="8">
        <f t="shared" ca="1" si="16"/>
        <v>1316</v>
      </c>
      <c r="AH37" s="4" t="str">
        <f ca="1">IF(Table1[[#This Row],[Training Completion Status]]="Completed", IF(RAND() &lt;= 0.63, "Yes", "No"), "No")</f>
        <v>Yes</v>
      </c>
      <c r="AI37" s="4" t="str">
        <f ca="1">IF(AND(Table1[[#This Row],[Training Completion Status]]="Completed", Table1[[#This Row],[Status]]="Active"), "Yes", "No")</f>
        <v>No</v>
      </c>
      <c r="AJ37" s="15">
        <f ca="1">IF(Table1[[#This Row],[Training Completion Status]]="Completed", Table1[[#This Row],[Training Cost]]+RANDBETWEEN(300,800),0)</f>
        <v>2024</v>
      </c>
      <c r="AK37">
        <f ca="1">IF(Table1[[#This Row],[Training Completion Status]]="Completed", RANDBETWEEN(270,540),0)</f>
        <v>289</v>
      </c>
      <c r="AL37">
        <f ca="1">IF(Table1[[#This Row],[Training Completion Status]]="Completed", RANDBETWEEN(2,5),0)</f>
        <v>3</v>
      </c>
    </row>
    <row r="38" spans="1:38">
      <c r="A38" s="1" t="str">
        <f t="shared" si="0"/>
        <v>EMP037</v>
      </c>
      <c r="B38" s="1" t="str">
        <f t="shared" ca="1" si="17"/>
        <v>Female</v>
      </c>
      <c r="C38" s="1" t="str">
        <f t="shared" ca="1" si="1"/>
        <v>HR Manager</v>
      </c>
      <c r="D38" t="str" cm="1">
        <f t="array" aca="1" ref="D38" ca="1">_xlfn.XLOOKUP(C38, {"Software Engineer","HR Manager","Marketing Manager","Finance Manager","Data Analyst"}, {"IT","HR","Sales","Finance","Analytics"})</f>
        <v>HR</v>
      </c>
      <c r="E38" s="2">
        <f t="shared" ca="1" si="18"/>
        <v>43358</v>
      </c>
      <c r="F38" s="2">
        <f ca="1">Table1[[#This Row],[Job Posting Date]]+ RANDBETWEEN(15, 90)</f>
        <v>43409</v>
      </c>
      <c r="G38" s="2">
        <f ca="1">Table1[[#This Row],[Hire Date]]+ RANDBETWEEN(1, 15)</f>
        <v>43422</v>
      </c>
      <c r="H38" s="2" t="str">
        <f ca="1">IF(RAND() &lt; 0.5,  Table1[[#This Row],[Join Date]]+ RANDBETWEEN(30, TODAY()- Table1[[#This Row],[Join Date]]), "-")</f>
        <v>-</v>
      </c>
      <c r="I38" s="1" t="str">
        <f ca="1">IF(Table1[[#This Row],[Exit Date]]= "-", "Active", "Exited")</f>
        <v>Active</v>
      </c>
      <c r="J38" s="3">
        <f t="shared" ca="1" si="2"/>
        <v>2043</v>
      </c>
      <c r="K38" s="1">
        <f ca="1">Table1[[#This Row],[Offers Made]]*2</f>
        <v>16</v>
      </c>
      <c r="L38" s="1">
        <f t="shared" ca="1" si="3"/>
        <v>8</v>
      </c>
      <c r="M38" s="1">
        <f t="shared" ca="1" si="4"/>
        <v>6</v>
      </c>
      <c r="N38" s="1" t="str">
        <f t="shared" ca="1" si="5"/>
        <v>Employee Referrals</v>
      </c>
      <c r="O38" s="1">
        <f t="shared" ca="1" si="6"/>
        <v>1</v>
      </c>
      <c r="P38" s="1" t="str">
        <f t="shared" ca="1" si="7"/>
        <v>No</v>
      </c>
      <c r="Q38" s="1">
        <f t="shared" ca="1" si="19"/>
        <v>68</v>
      </c>
      <c r="R38" s="1">
        <f ca="1">Table1[[#This Row],[ Total Number of Goals Set]]-RANDBETWEEN(1,49)</f>
        <v>33</v>
      </c>
      <c r="S38" s="1">
        <f t="shared" ca="1" si="20"/>
        <v>8</v>
      </c>
      <c r="T38" s="1">
        <f t="shared" ca="1" si="21"/>
        <v>4</v>
      </c>
      <c r="U38" s="1">
        <f t="shared" ca="1" si="8"/>
        <v>3</v>
      </c>
      <c r="V38" s="1">
        <f t="shared" ca="1" si="9"/>
        <v>2</v>
      </c>
      <c r="W38" s="1" t="str">
        <f t="shared" ca="1" si="10"/>
        <v>Completed</v>
      </c>
      <c r="X38" s="1">
        <f t="shared" ca="1" si="11"/>
        <v>1</v>
      </c>
      <c r="Y38" s="1">
        <f t="shared" ca="1" si="12"/>
        <v>35</v>
      </c>
      <c r="Z38" s="1">
        <f ca="1">Table1[[#This Row],[Number of Goals Achieved]]-RANDBETWEEN(1,5)</f>
        <v>31</v>
      </c>
      <c r="AA38" s="2">
        <f ca="1">Table1[[#This Row],[Join Date]]+ RANDBETWEEN(90, 180)</f>
        <v>43529</v>
      </c>
      <c r="AB38" s="1" t="str">
        <f t="shared" ca="1" si="13"/>
        <v>Conflict Resolution</v>
      </c>
      <c r="AC38" s="1">
        <v>296</v>
      </c>
      <c r="AD38" s="1">
        <f t="shared" ca="1" si="14"/>
        <v>17</v>
      </c>
      <c r="AE38" s="1">
        <f t="shared" ca="1" si="22"/>
        <v>5</v>
      </c>
      <c r="AF38" s="1">
        <f t="shared" ca="1" si="23"/>
        <v>7</v>
      </c>
      <c r="AG38" s="7">
        <f t="shared" ca="1" si="16"/>
        <v>1677</v>
      </c>
      <c r="AH38" s="4" t="str">
        <f ca="1">IF(Table1[[#This Row],[Training Completion Status]]="Completed", IF(RAND() &lt;= 0.63, "Yes", "No"), "No")</f>
        <v>Yes</v>
      </c>
      <c r="AI38" s="4" t="str">
        <f ca="1">IF(AND(Table1[[#This Row],[Training Completion Status]]="Completed", Table1[[#This Row],[Status]]="Active"), "Yes", "No")</f>
        <v>Yes</v>
      </c>
      <c r="AJ38" s="15">
        <f ca="1">IF(Table1[[#This Row],[Training Completion Status]]="Completed", Table1[[#This Row],[Training Cost]]+RANDBETWEEN(300,800),0)</f>
        <v>2278</v>
      </c>
      <c r="AK38">
        <f ca="1">IF(Table1[[#This Row],[Training Completion Status]]="Completed", RANDBETWEEN(270,540),0)</f>
        <v>498</v>
      </c>
      <c r="AL38">
        <f ca="1">IF(Table1[[#This Row],[Training Completion Status]]="Completed", RANDBETWEEN(2,5),0)</f>
        <v>5</v>
      </c>
    </row>
    <row r="39" spans="1:38">
      <c r="A39" s="4" t="str">
        <f t="shared" si="0"/>
        <v>EMP038</v>
      </c>
      <c r="B39" s="4" t="str">
        <f t="shared" ca="1" si="17"/>
        <v>Female</v>
      </c>
      <c r="C39" s="4" t="str">
        <f t="shared" ca="1" si="1"/>
        <v>Marketing Manager</v>
      </c>
      <c r="D39" t="str" cm="1">
        <f t="array" aca="1" ref="D39" ca="1">_xlfn.XLOOKUP(C39, {"Software Engineer","HR Manager","Marketing Manager","Finance Manager","Data Analyst"}, {"IT","HR","Sales","Finance","Analytics"})</f>
        <v>Sales</v>
      </c>
      <c r="E39" s="5">
        <f t="shared" ca="1" si="18"/>
        <v>44872</v>
      </c>
      <c r="F39" s="5">
        <f ca="1">Table1[[#This Row],[Job Posting Date]]+ RANDBETWEEN(15, 90)</f>
        <v>44907</v>
      </c>
      <c r="G39" s="5">
        <f ca="1">Table1[[#This Row],[Hire Date]]+ RANDBETWEEN(1, 15)</f>
        <v>44908</v>
      </c>
      <c r="H39" s="5">
        <f ca="1">IF(RAND() &lt; 0.5,  Table1[[#This Row],[Join Date]]+ RANDBETWEEN(30, TODAY()- Table1[[#This Row],[Join Date]]), "-")</f>
        <v>45534</v>
      </c>
      <c r="I39" s="4" t="str">
        <f ca="1">IF(Table1[[#This Row],[Exit Date]]= "-", "Active", "Exited")</f>
        <v>Exited</v>
      </c>
      <c r="J39" s="6">
        <f t="shared" ca="1" si="2"/>
        <v>3031</v>
      </c>
      <c r="K39" s="4">
        <f ca="1">Table1[[#This Row],[Offers Made]]*2</f>
        <v>12</v>
      </c>
      <c r="L39" s="4">
        <f t="shared" ca="1" si="3"/>
        <v>6</v>
      </c>
      <c r="M39" s="4">
        <f t="shared" ca="1" si="4"/>
        <v>1</v>
      </c>
      <c r="N39" s="4" t="str">
        <f t="shared" ca="1" si="5"/>
        <v>Direct Hiring</v>
      </c>
      <c r="O39" s="4">
        <f t="shared" ca="1" si="6"/>
        <v>2</v>
      </c>
      <c r="P39" s="4" t="str">
        <f t="shared" ca="1" si="7"/>
        <v>No</v>
      </c>
      <c r="Q39" s="4">
        <f t="shared" ca="1" si="19"/>
        <v>92</v>
      </c>
      <c r="R39" s="4">
        <f ca="1">Table1[[#This Row],[ Total Number of Goals Set]]-RANDBETWEEN(1,49)</f>
        <v>62</v>
      </c>
      <c r="S39" s="4">
        <f t="shared" ca="1" si="20"/>
        <v>10</v>
      </c>
      <c r="T39" s="4">
        <f t="shared" ca="1" si="21"/>
        <v>3</v>
      </c>
      <c r="U39" s="4">
        <f t="shared" ca="1" si="8"/>
        <v>1</v>
      </c>
      <c r="V39" s="4">
        <f t="shared" ca="1" si="9"/>
        <v>5</v>
      </c>
      <c r="W39" s="4" t="str">
        <f t="shared" ca="1" si="10"/>
        <v>Completed</v>
      </c>
      <c r="X39" s="4">
        <f t="shared" ca="1" si="11"/>
        <v>2</v>
      </c>
      <c r="Y39" s="4">
        <f t="shared" ca="1" si="12"/>
        <v>29</v>
      </c>
      <c r="Z39" s="4">
        <f ca="1">Table1[[#This Row],[Number of Goals Achieved]]-RANDBETWEEN(1,5)</f>
        <v>57</v>
      </c>
      <c r="AA39" s="5">
        <f ca="1">Table1[[#This Row],[Join Date]]+ RANDBETWEEN(90, 180)</f>
        <v>45046</v>
      </c>
      <c r="AB39" s="4" t="str">
        <f t="shared" ca="1" si="13"/>
        <v>Communication Skills</v>
      </c>
      <c r="AC39" s="4">
        <v>297</v>
      </c>
      <c r="AD39" s="4">
        <f t="shared" ca="1" si="14"/>
        <v>20</v>
      </c>
      <c r="AE39" s="4">
        <f t="shared" ca="1" si="22"/>
        <v>2</v>
      </c>
      <c r="AF39" s="4">
        <f t="shared" ca="1" si="23"/>
        <v>6</v>
      </c>
      <c r="AG39" s="8">
        <f t="shared" ca="1" si="16"/>
        <v>1832</v>
      </c>
      <c r="AH39" s="4" t="str">
        <f ca="1">IF(Table1[[#This Row],[Training Completion Status]]="Completed", IF(RAND() &lt;= 0.63, "Yes", "No"), "No")</f>
        <v>Yes</v>
      </c>
      <c r="AI39" s="4" t="str">
        <f ca="1">IF(AND(Table1[[#This Row],[Training Completion Status]]="Completed", Table1[[#This Row],[Status]]="Active"), "Yes", "No")</f>
        <v>No</v>
      </c>
      <c r="AJ39" s="15">
        <f ca="1">IF(Table1[[#This Row],[Training Completion Status]]="Completed", Table1[[#This Row],[Training Cost]]+RANDBETWEEN(300,800),0)</f>
        <v>2350</v>
      </c>
      <c r="AK39">
        <f ca="1">IF(Table1[[#This Row],[Training Completion Status]]="Completed", RANDBETWEEN(270,540),0)</f>
        <v>417</v>
      </c>
      <c r="AL39">
        <f ca="1">IF(Table1[[#This Row],[Training Completion Status]]="Completed", RANDBETWEEN(2,5),0)</f>
        <v>5</v>
      </c>
    </row>
    <row r="40" spans="1:38">
      <c r="A40" s="1" t="str">
        <f t="shared" si="0"/>
        <v>EMP039</v>
      </c>
      <c r="B40" s="1" t="str">
        <f t="shared" ca="1" si="17"/>
        <v>Male</v>
      </c>
      <c r="C40" s="1" t="str">
        <f t="shared" ca="1" si="1"/>
        <v>Data Analyst</v>
      </c>
      <c r="D40" t="str" cm="1">
        <f t="array" aca="1" ref="D40" ca="1">_xlfn.XLOOKUP(C40, {"Software Engineer","HR Manager","Marketing Manager","Finance Manager","Data Analyst"}, {"IT","HR","Sales","Finance","Analytics"})</f>
        <v>Analytics</v>
      </c>
      <c r="E40" s="2">
        <f t="shared" ca="1" si="18"/>
        <v>44886</v>
      </c>
      <c r="F40" s="2">
        <f ca="1">Table1[[#This Row],[Job Posting Date]]+ RANDBETWEEN(15, 90)</f>
        <v>44909</v>
      </c>
      <c r="G40" s="2">
        <f ca="1">Table1[[#This Row],[Hire Date]]+ RANDBETWEEN(1, 15)</f>
        <v>44910</v>
      </c>
      <c r="H40" s="2" t="str">
        <f ca="1">IF(RAND() &lt; 0.5,  Table1[[#This Row],[Join Date]]+ RANDBETWEEN(30, TODAY()- Table1[[#This Row],[Join Date]]), "-")</f>
        <v>-</v>
      </c>
      <c r="I40" s="1" t="str">
        <f ca="1">IF(Table1[[#This Row],[Exit Date]]= "-", "Active", "Exited")</f>
        <v>Active</v>
      </c>
      <c r="J40" s="3">
        <f t="shared" ca="1" si="2"/>
        <v>1859</v>
      </c>
      <c r="K40" s="1">
        <f ca="1">Table1[[#This Row],[Offers Made]]*2</f>
        <v>12</v>
      </c>
      <c r="L40" s="1">
        <f t="shared" ca="1" si="3"/>
        <v>6</v>
      </c>
      <c r="M40" s="1">
        <f t="shared" ca="1" si="4"/>
        <v>2</v>
      </c>
      <c r="N40" s="1" t="str">
        <f t="shared" ca="1" si="5"/>
        <v>Direct Hiring</v>
      </c>
      <c r="O40" s="1">
        <f t="shared" ca="1" si="6"/>
        <v>1</v>
      </c>
      <c r="P40" s="1" t="str">
        <f t="shared" ca="1" si="7"/>
        <v>No</v>
      </c>
      <c r="Q40" s="1">
        <f t="shared" ca="1" si="19"/>
        <v>79</v>
      </c>
      <c r="R40" s="1">
        <f ca="1">Table1[[#This Row],[ Total Number of Goals Set]]-RANDBETWEEN(1,49)</f>
        <v>39</v>
      </c>
      <c r="S40" s="1">
        <f t="shared" ca="1" si="20"/>
        <v>9</v>
      </c>
      <c r="T40" s="1">
        <f t="shared" ca="1" si="21"/>
        <v>3</v>
      </c>
      <c r="U40" s="1">
        <f t="shared" ca="1" si="8"/>
        <v>3</v>
      </c>
      <c r="V40" s="1">
        <f t="shared" ca="1" si="9"/>
        <v>3</v>
      </c>
      <c r="W40" s="1" t="str">
        <f t="shared" ca="1" si="10"/>
        <v>Completed</v>
      </c>
      <c r="X40" s="1">
        <f t="shared" ca="1" si="11"/>
        <v>4</v>
      </c>
      <c r="Y40" s="1">
        <f t="shared" ca="1" si="12"/>
        <v>16</v>
      </c>
      <c r="Z40" s="1">
        <f ca="1">Table1[[#This Row],[Number of Goals Achieved]]-RANDBETWEEN(1,5)</f>
        <v>35</v>
      </c>
      <c r="AA40" s="2">
        <f ca="1">Table1[[#This Row],[Join Date]]+ RANDBETWEEN(90, 180)</f>
        <v>45069</v>
      </c>
      <c r="AB40" s="1" t="str">
        <f t="shared" ca="1" si="13"/>
        <v>Ethics and Responsibilities</v>
      </c>
      <c r="AC40" s="1">
        <v>298</v>
      </c>
      <c r="AD40" s="1">
        <f t="shared" ca="1" si="14"/>
        <v>3</v>
      </c>
      <c r="AE40" s="1">
        <f t="shared" ca="1" si="22"/>
        <v>4</v>
      </c>
      <c r="AF40" s="1">
        <f t="shared" ca="1" si="23"/>
        <v>9</v>
      </c>
      <c r="AG40" s="7">
        <f t="shared" ca="1" si="16"/>
        <v>1288</v>
      </c>
      <c r="AH40" s="4" t="str">
        <f ca="1">IF(Table1[[#This Row],[Training Completion Status]]="Completed", IF(RAND() &lt;= 0.63, "Yes", "No"), "No")</f>
        <v>Yes</v>
      </c>
      <c r="AI40" s="4" t="str">
        <f ca="1">IF(AND(Table1[[#This Row],[Training Completion Status]]="Completed", Table1[[#This Row],[Status]]="Active"), "Yes", "No")</f>
        <v>Yes</v>
      </c>
      <c r="AJ40" s="15">
        <f ca="1">IF(Table1[[#This Row],[Training Completion Status]]="Completed", Table1[[#This Row],[Training Cost]]+RANDBETWEEN(300,800),0)</f>
        <v>1686</v>
      </c>
      <c r="AK40">
        <f ca="1">IF(Table1[[#This Row],[Training Completion Status]]="Completed", RANDBETWEEN(270,540),0)</f>
        <v>295</v>
      </c>
      <c r="AL40">
        <f ca="1">IF(Table1[[#This Row],[Training Completion Status]]="Completed", RANDBETWEEN(2,5),0)</f>
        <v>2</v>
      </c>
    </row>
    <row r="41" spans="1:38">
      <c r="A41" s="4" t="str">
        <f t="shared" si="0"/>
        <v>EMP040</v>
      </c>
      <c r="B41" s="4" t="str">
        <f t="shared" ca="1" si="17"/>
        <v>Female</v>
      </c>
      <c r="C41" s="4" t="str">
        <f t="shared" ca="1" si="1"/>
        <v>Data Analyst</v>
      </c>
      <c r="D41" t="str" cm="1">
        <f t="array" aca="1" ref="D41" ca="1">_xlfn.XLOOKUP(C41, {"Software Engineer","HR Manager","Marketing Manager","Finance Manager","Data Analyst"}, {"IT","HR","Sales","Finance","Analytics"})</f>
        <v>Analytics</v>
      </c>
      <c r="E41" s="5">
        <f t="shared" ca="1" si="18"/>
        <v>43112</v>
      </c>
      <c r="F41" s="5">
        <f ca="1">Table1[[#This Row],[Job Posting Date]]+ RANDBETWEEN(15, 90)</f>
        <v>43186</v>
      </c>
      <c r="G41" s="5">
        <f ca="1">Table1[[#This Row],[Hire Date]]+ RANDBETWEEN(1, 15)</f>
        <v>43201</v>
      </c>
      <c r="H41" s="5">
        <f ca="1">IF(RAND() &lt; 0.5,  Table1[[#This Row],[Join Date]]+ RANDBETWEEN(30, TODAY()- Table1[[#This Row],[Join Date]]), "-")</f>
        <v>45550</v>
      </c>
      <c r="I41" s="4" t="str">
        <f ca="1">IF(Table1[[#This Row],[Exit Date]]= "-", "Active", "Exited")</f>
        <v>Exited</v>
      </c>
      <c r="J41" s="6">
        <f t="shared" ca="1" si="2"/>
        <v>3762</v>
      </c>
      <c r="K41" s="4">
        <f ca="1">Table1[[#This Row],[Offers Made]]*2</f>
        <v>6</v>
      </c>
      <c r="L41" s="4">
        <f t="shared" ca="1" si="3"/>
        <v>3</v>
      </c>
      <c r="M41" s="4">
        <f t="shared" ca="1" si="4"/>
        <v>2</v>
      </c>
      <c r="N41" s="4" t="str">
        <f t="shared" ca="1" si="5"/>
        <v>Campus Placements</v>
      </c>
      <c r="O41" s="4">
        <f t="shared" ca="1" si="6"/>
        <v>4</v>
      </c>
      <c r="P41" s="4" t="str">
        <f t="shared" ca="1" si="7"/>
        <v>No</v>
      </c>
      <c r="Q41" s="4">
        <f t="shared" ca="1" si="19"/>
        <v>86</v>
      </c>
      <c r="R41" s="4">
        <f ca="1">Table1[[#This Row],[ Total Number of Goals Set]]-RANDBETWEEN(1,49)</f>
        <v>62</v>
      </c>
      <c r="S41" s="4">
        <f t="shared" ca="1" si="20"/>
        <v>5</v>
      </c>
      <c r="T41" s="4">
        <f t="shared" ca="1" si="21"/>
        <v>4</v>
      </c>
      <c r="U41" s="4">
        <f t="shared" ca="1" si="8"/>
        <v>2</v>
      </c>
      <c r="V41" s="4">
        <f t="shared" ca="1" si="9"/>
        <v>7</v>
      </c>
      <c r="W41" s="4" t="str">
        <f t="shared" ca="1" si="10"/>
        <v>Completed</v>
      </c>
      <c r="X41" s="4">
        <f t="shared" ca="1" si="11"/>
        <v>3</v>
      </c>
      <c r="Y41" s="4">
        <f t="shared" ca="1" si="12"/>
        <v>30</v>
      </c>
      <c r="Z41" s="4">
        <f ca="1">Table1[[#This Row],[Number of Goals Achieved]]-RANDBETWEEN(1,5)</f>
        <v>60</v>
      </c>
      <c r="AA41" s="5">
        <f ca="1">Table1[[#This Row],[Join Date]]+ RANDBETWEEN(90, 180)</f>
        <v>43298</v>
      </c>
      <c r="AB41" s="4" t="str">
        <f t="shared" ca="1" si="13"/>
        <v>Communication Skills</v>
      </c>
      <c r="AC41" s="4">
        <v>299</v>
      </c>
      <c r="AD41" s="4">
        <f t="shared" ca="1" si="14"/>
        <v>2</v>
      </c>
      <c r="AE41" s="4">
        <f t="shared" ca="1" si="22"/>
        <v>8</v>
      </c>
      <c r="AF41" s="4">
        <f t="shared" ca="1" si="23"/>
        <v>9</v>
      </c>
      <c r="AG41" s="8">
        <f t="shared" ca="1" si="16"/>
        <v>2220</v>
      </c>
      <c r="AH41" s="4" t="str">
        <f ca="1">IF(Table1[[#This Row],[Training Completion Status]]="Completed", IF(RAND() &lt;= 0.63, "Yes", "No"), "No")</f>
        <v>Yes</v>
      </c>
      <c r="AI41" s="4" t="str">
        <f ca="1">IF(AND(Table1[[#This Row],[Training Completion Status]]="Completed", Table1[[#This Row],[Status]]="Active"), "Yes", "No")</f>
        <v>No</v>
      </c>
      <c r="AJ41" s="15">
        <f ca="1">IF(Table1[[#This Row],[Training Completion Status]]="Completed", Table1[[#This Row],[Training Cost]]+RANDBETWEEN(300,800),0)</f>
        <v>2763</v>
      </c>
      <c r="AK41">
        <f ca="1">IF(Table1[[#This Row],[Training Completion Status]]="Completed", RANDBETWEEN(270,540),0)</f>
        <v>426</v>
      </c>
      <c r="AL41">
        <f ca="1">IF(Table1[[#This Row],[Training Completion Status]]="Completed", RANDBETWEEN(2,5),0)</f>
        <v>4</v>
      </c>
    </row>
    <row r="42" spans="1:38">
      <c r="A42" s="1" t="str">
        <f t="shared" si="0"/>
        <v>EMP041</v>
      </c>
      <c r="B42" s="1" t="str">
        <f t="shared" ca="1" si="17"/>
        <v>Female</v>
      </c>
      <c r="C42" s="1" t="str">
        <f t="shared" ca="1" si="1"/>
        <v>HR Manager</v>
      </c>
      <c r="D42" t="str" cm="1">
        <f t="array" aca="1" ref="D42" ca="1">_xlfn.XLOOKUP(C42, {"Software Engineer","HR Manager","Marketing Manager","Finance Manager","Data Analyst"}, {"IT","HR","Sales","Finance","Analytics"})</f>
        <v>HR</v>
      </c>
      <c r="E42" s="2">
        <f t="shared" ca="1" si="18"/>
        <v>43218</v>
      </c>
      <c r="F42" s="2">
        <f ca="1">Table1[[#This Row],[Job Posting Date]]+ RANDBETWEEN(15, 90)</f>
        <v>43275</v>
      </c>
      <c r="G42" s="2">
        <f ca="1">Table1[[#This Row],[Hire Date]]+ RANDBETWEEN(1, 15)</f>
        <v>43278</v>
      </c>
      <c r="H42" s="2" t="str">
        <f ca="1">IF(RAND() &lt; 0.5,  Table1[[#This Row],[Join Date]]+ RANDBETWEEN(30, TODAY()- Table1[[#This Row],[Join Date]]), "-")</f>
        <v>-</v>
      </c>
      <c r="I42" s="1" t="str">
        <f ca="1">IF(Table1[[#This Row],[Exit Date]]= "-", "Active", "Exited")</f>
        <v>Active</v>
      </c>
      <c r="J42" s="3">
        <f t="shared" ca="1" si="2"/>
        <v>3487</v>
      </c>
      <c r="K42" s="1">
        <f ca="1">Table1[[#This Row],[Offers Made]]*2</f>
        <v>8</v>
      </c>
      <c r="L42" s="1">
        <f t="shared" ca="1" si="3"/>
        <v>4</v>
      </c>
      <c r="M42" s="1">
        <f t="shared" ca="1" si="4"/>
        <v>1</v>
      </c>
      <c r="N42" s="1" t="str">
        <f t="shared" ca="1" si="5"/>
        <v>Job Portals</v>
      </c>
      <c r="O42" s="1">
        <f t="shared" ca="1" si="6"/>
        <v>3</v>
      </c>
      <c r="P42" s="1" t="str">
        <f t="shared" ca="1" si="7"/>
        <v>No</v>
      </c>
      <c r="Q42" s="1">
        <f t="shared" ca="1" si="19"/>
        <v>70</v>
      </c>
      <c r="R42" s="1">
        <f ca="1">Table1[[#This Row],[ Total Number of Goals Set]]-RANDBETWEEN(1,49)</f>
        <v>33</v>
      </c>
      <c r="S42" s="1">
        <f t="shared" ca="1" si="20"/>
        <v>7</v>
      </c>
      <c r="T42" s="1">
        <f t="shared" ca="1" si="21"/>
        <v>2</v>
      </c>
      <c r="U42" s="1">
        <f t="shared" ca="1" si="8"/>
        <v>2</v>
      </c>
      <c r="V42" s="1">
        <f t="shared" ca="1" si="9"/>
        <v>1</v>
      </c>
      <c r="W42" s="1" t="str">
        <f t="shared" ca="1" si="10"/>
        <v>Not Completed</v>
      </c>
      <c r="X42" s="1">
        <f t="shared" ca="1" si="11"/>
        <v>1</v>
      </c>
      <c r="Y42" s="1">
        <f t="shared" ca="1" si="12"/>
        <v>30</v>
      </c>
      <c r="Z42" s="1">
        <f ca="1">Table1[[#This Row],[Number of Goals Achieved]]-RANDBETWEEN(1,5)</f>
        <v>28</v>
      </c>
      <c r="AA42" s="2">
        <f ca="1">Table1[[#This Row],[Join Date]]+ RANDBETWEEN(90, 180)</f>
        <v>43457</v>
      </c>
      <c r="AB42" s="1" t="str">
        <f t="shared" ca="1" si="13"/>
        <v>Communication Skills</v>
      </c>
      <c r="AC42" s="1">
        <v>300</v>
      </c>
      <c r="AD42" s="1">
        <f t="shared" ca="1" si="14"/>
        <v>6</v>
      </c>
      <c r="AE42" s="1">
        <f t="shared" ca="1" si="22"/>
        <v>9</v>
      </c>
      <c r="AF42" s="1">
        <f t="shared" ca="1" si="23"/>
        <v>10</v>
      </c>
      <c r="AG42" s="7">
        <f t="shared" ca="1" si="16"/>
        <v>2367</v>
      </c>
      <c r="AH42" s="4" t="str">
        <f ca="1">IF(Table1[[#This Row],[Training Completion Status]]="Completed", IF(RAND() &lt;= 0.63, "Yes", "No"), "No")</f>
        <v>No</v>
      </c>
      <c r="AI42" s="4" t="str">
        <f ca="1">IF(AND(Table1[[#This Row],[Training Completion Status]]="Completed", Table1[[#This Row],[Status]]="Active"), "Yes", "No")</f>
        <v>No</v>
      </c>
      <c r="AJ42" s="15">
        <f ca="1">IF(Table1[[#This Row],[Training Completion Status]]="Completed", Table1[[#This Row],[Training Cost]]+RANDBETWEEN(300,800),0)</f>
        <v>0</v>
      </c>
      <c r="AK42">
        <f ca="1">IF(Table1[[#This Row],[Training Completion Status]]="Completed", RANDBETWEEN(270,540),0)</f>
        <v>0</v>
      </c>
      <c r="AL42">
        <f ca="1">IF(Table1[[#This Row],[Training Completion Status]]="Completed", RANDBETWEEN(2,5),0)</f>
        <v>0</v>
      </c>
    </row>
    <row r="43" spans="1:38">
      <c r="A43" s="4" t="str">
        <f t="shared" si="0"/>
        <v>EMP042</v>
      </c>
      <c r="B43" s="4" t="str">
        <f t="shared" ca="1" si="17"/>
        <v>Male</v>
      </c>
      <c r="C43" s="4" t="str">
        <f t="shared" ca="1" si="1"/>
        <v>Software Engineer</v>
      </c>
      <c r="D43" t="str" cm="1">
        <f t="array" aca="1" ref="D43" ca="1">_xlfn.XLOOKUP(C43, {"Software Engineer","HR Manager","Marketing Manager","Finance Manager","Data Analyst"}, {"IT","HR","Sales","Finance","Analytics"})</f>
        <v>IT</v>
      </c>
      <c r="E43" s="5">
        <f t="shared" ca="1" si="18"/>
        <v>44358</v>
      </c>
      <c r="F43" s="5">
        <f ca="1">Table1[[#This Row],[Job Posting Date]]+ RANDBETWEEN(15, 90)</f>
        <v>44445</v>
      </c>
      <c r="G43" s="5">
        <f ca="1">Table1[[#This Row],[Hire Date]]+ RANDBETWEEN(1, 15)</f>
        <v>44458</v>
      </c>
      <c r="H43" s="5" t="str">
        <f ca="1">IF(RAND() &lt; 0.5,  Table1[[#This Row],[Join Date]]+ RANDBETWEEN(30, TODAY()- Table1[[#This Row],[Join Date]]), "-")</f>
        <v>-</v>
      </c>
      <c r="I43" s="4" t="str">
        <f ca="1">IF(Table1[[#This Row],[Exit Date]]= "-", "Active", "Exited")</f>
        <v>Active</v>
      </c>
      <c r="J43" s="6">
        <f t="shared" ca="1" si="2"/>
        <v>4083</v>
      </c>
      <c r="K43" s="4">
        <f ca="1">Table1[[#This Row],[Offers Made]]*2</f>
        <v>6</v>
      </c>
      <c r="L43" s="4">
        <f t="shared" ca="1" si="3"/>
        <v>3</v>
      </c>
      <c r="M43" s="4">
        <f t="shared" ca="1" si="4"/>
        <v>1</v>
      </c>
      <c r="N43" s="4" t="str">
        <f t="shared" ca="1" si="5"/>
        <v>Campus Placements</v>
      </c>
      <c r="O43" s="4">
        <f t="shared" ca="1" si="6"/>
        <v>5</v>
      </c>
      <c r="P43" s="4" t="str">
        <f t="shared" ca="1" si="7"/>
        <v>No</v>
      </c>
      <c r="Q43" s="4">
        <f t="shared" ca="1" si="19"/>
        <v>85</v>
      </c>
      <c r="R43" s="4">
        <f ca="1">Table1[[#This Row],[ Total Number of Goals Set]]-RANDBETWEEN(1,49)</f>
        <v>41</v>
      </c>
      <c r="S43" s="4">
        <f t="shared" ca="1" si="20"/>
        <v>6</v>
      </c>
      <c r="T43" s="4">
        <f t="shared" ca="1" si="21"/>
        <v>3</v>
      </c>
      <c r="U43" s="4">
        <f t="shared" ca="1" si="8"/>
        <v>1</v>
      </c>
      <c r="V43" s="4">
        <f t="shared" ca="1" si="9"/>
        <v>2</v>
      </c>
      <c r="W43" s="4" t="str">
        <f t="shared" ca="1" si="10"/>
        <v>Completed</v>
      </c>
      <c r="X43" s="4">
        <f t="shared" ca="1" si="11"/>
        <v>2</v>
      </c>
      <c r="Y43" s="4">
        <f t="shared" ca="1" si="12"/>
        <v>23</v>
      </c>
      <c r="Z43" s="4">
        <f ca="1">Table1[[#This Row],[Number of Goals Achieved]]-RANDBETWEEN(1,5)</f>
        <v>39</v>
      </c>
      <c r="AA43" s="5">
        <f ca="1">Table1[[#This Row],[Join Date]]+ RANDBETWEEN(90, 180)</f>
        <v>44571</v>
      </c>
      <c r="AB43" s="4" t="str">
        <f t="shared" ca="1" si="13"/>
        <v>Leadership Development</v>
      </c>
      <c r="AC43" s="4">
        <v>301</v>
      </c>
      <c r="AD43" s="4">
        <f t="shared" ca="1" si="14"/>
        <v>9</v>
      </c>
      <c r="AE43" s="4">
        <f t="shared" ca="1" si="22"/>
        <v>6</v>
      </c>
      <c r="AF43" s="4">
        <f t="shared" ca="1" si="23"/>
        <v>8</v>
      </c>
      <c r="AG43" s="8">
        <f t="shared" ca="1" si="16"/>
        <v>1995</v>
      </c>
      <c r="AH43" s="4" t="str">
        <f ca="1">IF(Table1[[#This Row],[Training Completion Status]]="Completed", IF(RAND() &lt;= 0.63, "Yes", "No"), "No")</f>
        <v>Yes</v>
      </c>
      <c r="AI43" s="4" t="str">
        <f ca="1">IF(AND(Table1[[#This Row],[Training Completion Status]]="Completed", Table1[[#This Row],[Status]]="Active"), "Yes", "No")</f>
        <v>Yes</v>
      </c>
      <c r="AJ43" s="15">
        <f ca="1">IF(Table1[[#This Row],[Training Completion Status]]="Completed", Table1[[#This Row],[Training Cost]]+RANDBETWEEN(300,800),0)</f>
        <v>2651</v>
      </c>
      <c r="AK43">
        <f ca="1">IF(Table1[[#This Row],[Training Completion Status]]="Completed", RANDBETWEEN(270,540),0)</f>
        <v>533</v>
      </c>
      <c r="AL43">
        <f ca="1">IF(Table1[[#This Row],[Training Completion Status]]="Completed", RANDBETWEEN(2,5),0)</f>
        <v>2</v>
      </c>
    </row>
    <row r="44" spans="1:38">
      <c r="A44" s="1" t="str">
        <f t="shared" si="0"/>
        <v>EMP043</v>
      </c>
      <c r="B44" s="1" t="str">
        <f t="shared" ca="1" si="17"/>
        <v>Male</v>
      </c>
      <c r="C44" s="1" t="str">
        <f t="shared" ca="1" si="1"/>
        <v>Marketing Manager</v>
      </c>
      <c r="D44" t="str" cm="1">
        <f t="array" aca="1" ref="D44" ca="1">_xlfn.XLOOKUP(C44, {"Software Engineer","HR Manager","Marketing Manager","Finance Manager","Data Analyst"}, {"IT","HR","Sales","Finance","Analytics"})</f>
        <v>Sales</v>
      </c>
      <c r="E44" s="2">
        <f t="shared" ca="1" si="18"/>
        <v>43132</v>
      </c>
      <c r="F44" s="2">
        <f ca="1">Table1[[#This Row],[Job Posting Date]]+ RANDBETWEEN(15, 90)</f>
        <v>43162</v>
      </c>
      <c r="G44" s="2">
        <f ca="1">Table1[[#This Row],[Hire Date]]+ RANDBETWEEN(1, 15)</f>
        <v>43172</v>
      </c>
      <c r="H44" s="2" t="str">
        <f ca="1">IF(RAND() &lt; 0.5,  Table1[[#This Row],[Join Date]]+ RANDBETWEEN(30, TODAY()- Table1[[#This Row],[Join Date]]), "-")</f>
        <v>-</v>
      </c>
      <c r="I44" s="1" t="str">
        <f ca="1">IF(Table1[[#This Row],[Exit Date]]= "-", "Active", "Exited")</f>
        <v>Active</v>
      </c>
      <c r="J44" s="3">
        <f t="shared" ca="1" si="2"/>
        <v>1694</v>
      </c>
      <c r="K44" s="1">
        <f ca="1">Table1[[#This Row],[Offers Made]]*2</f>
        <v>16</v>
      </c>
      <c r="L44" s="1">
        <f t="shared" ca="1" si="3"/>
        <v>8</v>
      </c>
      <c r="M44" s="1">
        <f t="shared" ca="1" si="4"/>
        <v>2</v>
      </c>
      <c r="N44" s="1" t="str">
        <f t="shared" ca="1" si="5"/>
        <v>Job Portals</v>
      </c>
      <c r="O44" s="1">
        <f t="shared" ca="1" si="6"/>
        <v>2</v>
      </c>
      <c r="P44" s="1" t="str">
        <f t="shared" ca="1" si="7"/>
        <v>No</v>
      </c>
      <c r="Q44" s="1">
        <f t="shared" ca="1" si="19"/>
        <v>98</v>
      </c>
      <c r="R44" s="1">
        <f ca="1">Table1[[#This Row],[ Total Number of Goals Set]]-RANDBETWEEN(1,49)</f>
        <v>64</v>
      </c>
      <c r="S44" s="1">
        <f t="shared" ca="1" si="20"/>
        <v>8</v>
      </c>
      <c r="T44" s="1">
        <f t="shared" ca="1" si="21"/>
        <v>1</v>
      </c>
      <c r="U44" s="1">
        <f t="shared" ca="1" si="8"/>
        <v>1</v>
      </c>
      <c r="V44" s="1">
        <f t="shared" ca="1" si="9"/>
        <v>1</v>
      </c>
      <c r="W44" s="1" t="str">
        <f t="shared" ca="1" si="10"/>
        <v>Not Completed</v>
      </c>
      <c r="X44" s="1">
        <f t="shared" ca="1" si="11"/>
        <v>4</v>
      </c>
      <c r="Y44" s="1">
        <f t="shared" ca="1" si="12"/>
        <v>15</v>
      </c>
      <c r="Z44" s="1">
        <f ca="1">Table1[[#This Row],[Number of Goals Achieved]]-RANDBETWEEN(1,5)</f>
        <v>59</v>
      </c>
      <c r="AA44" s="2">
        <f ca="1">Table1[[#This Row],[Join Date]]+ RANDBETWEEN(90, 180)</f>
        <v>43276</v>
      </c>
      <c r="AB44" s="1" t="str">
        <f t="shared" ca="1" si="13"/>
        <v>Leadership Development</v>
      </c>
      <c r="AC44" s="1">
        <v>302</v>
      </c>
      <c r="AD44" s="1">
        <f t="shared" ca="1" si="14"/>
        <v>0</v>
      </c>
      <c r="AE44" s="1">
        <f t="shared" ca="1" si="22"/>
        <v>7</v>
      </c>
      <c r="AF44" s="1">
        <f t="shared" ca="1" si="23"/>
        <v>8</v>
      </c>
      <c r="AG44" s="7">
        <f t="shared" ca="1" si="16"/>
        <v>2315</v>
      </c>
      <c r="AH44" s="4" t="str">
        <f ca="1">IF(Table1[[#This Row],[Training Completion Status]]="Completed", IF(RAND() &lt;= 0.63, "Yes", "No"), "No")</f>
        <v>No</v>
      </c>
      <c r="AI44" s="4" t="str">
        <f ca="1">IF(AND(Table1[[#This Row],[Training Completion Status]]="Completed", Table1[[#This Row],[Status]]="Active"), "Yes", "No")</f>
        <v>No</v>
      </c>
      <c r="AJ44" s="15">
        <f ca="1">IF(Table1[[#This Row],[Training Completion Status]]="Completed", Table1[[#This Row],[Training Cost]]+RANDBETWEEN(300,800),0)</f>
        <v>0</v>
      </c>
      <c r="AK44">
        <f ca="1">IF(Table1[[#This Row],[Training Completion Status]]="Completed", RANDBETWEEN(270,540),0)</f>
        <v>0</v>
      </c>
      <c r="AL44">
        <f ca="1">IF(Table1[[#This Row],[Training Completion Status]]="Completed", RANDBETWEEN(2,5),0)</f>
        <v>0</v>
      </c>
    </row>
    <row r="45" spans="1:38">
      <c r="A45" s="4" t="str">
        <f t="shared" si="0"/>
        <v>EMP044</v>
      </c>
      <c r="B45" s="4" t="str">
        <f t="shared" ca="1" si="17"/>
        <v>Female</v>
      </c>
      <c r="C45" s="4" t="str">
        <f t="shared" ca="1" si="1"/>
        <v>Marketing Manager</v>
      </c>
      <c r="D45" t="str" cm="1">
        <f t="array" aca="1" ref="D45" ca="1">_xlfn.XLOOKUP(C45, {"Software Engineer","HR Manager","Marketing Manager","Finance Manager","Data Analyst"}, {"IT","HR","Sales","Finance","Analytics"})</f>
        <v>Sales</v>
      </c>
      <c r="E45" s="5">
        <f t="shared" ca="1" si="18"/>
        <v>43580</v>
      </c>
      <c r="F45" s="5">
        <f ca="1">Table1[[#This Row],[Job Posting Date]]+ RANDBETWEEN(15, 90)</f>
        <v>43656</v>
      </c>
      <c r="G45" s="5">
        <f ca="1">Table1[[#This Row],[Hire Date]]+ RANDBETWEEN(1, 15)</f>
        <v>43662</v>
      </c>
      <c r="H45" s="5" t="str">
        <f ca="1">IF(RAND() &lt; 0.5,  Table1[[#This Row],[Join Date]]+ RANDBETWEEN(30, TODAY()- Table1[[#This Row],[Join Date]]), "-")</f>
        <v>-</v>
      </c>
      <c r="I45" s="4" t="str">
        <f ca="1">IF(Table1[[#This Row],[Exit Date]]= "-", "Active", "Exited")</f>
        <v>Active</v>
      </c>
      <c r="J45" s="6">
        <f t="shared" ca="1" si="2"/>
        <v>4876</v>
      </c>
      <c r="K45" s="4">
        <f ca="1">Table1[[#This Row],[Offers Made]]*2</f>
        <v>6</v>
      </c>
      <c r="L45" s="4">
        <f t="shared" ca="1" si="3"/>
        <v>3</v>
      </c>
      <c r="M45" s="4">
        <f t="shared" ca="1" si="4"/>
        <v>2</v>
      </c>
      <c r="N45" s="4" t="str">
        <f t="shared" ca="1" si="5"/>
        <v>Campus Placements</v>
      </c>
      <c r="O45" s="4">
        <f t="shared" ca="1" si="6"/>
        <v>3</v>
      </c>
      <c r="P45" s="4" t="str">
        <f t="shared" ca="1" si="7"/>
        <v>Yes</v>
      </c>
      <c r="Q45" s="4">
        <f t="shared" ca="1" si="19"/>
        <v>67</v>
      </c>
      <c r="R45" s="4">
        <f ca="1">Table1[[#This Row],[ Total Number of Goals Set]]-RANDBETWEEN(1,49)</f>
        <v>21</v>
      </c>
      <c r="S45" s="4">
        <f t="shared" ca="1" si="20"/>
        <v>9</v>
      </c>
      <c r="T45" s="4">
        <f t="shared" ca="1" si="21"/>
        <v>4</v>
      </c>
      <c r="U45" s="4">
        <f t="shared" ca="1" si="8"/>
        <v>3</v>
      </c>
      <c r="V45" s="4">
        <f t="shared" ca="1" si="9"/>
        <v>8</v>
      </c>
      <c r="W45" s="4" t="str">
        <f t="shared" ca="1" si="10"/>
        <v>Completed</v>
      </c>
      <c r="X45" s="4">
        <f t="shared" ca="1" si="11"/>
        <v>1</v>
      </c>
      <c r="Y45" s="4">
        <f t="shared" ca="1" si="12"/>
        <v>16</v>
      </c>
      <c r="Z45" s="4">
        <f ca="1">Table1[[#This Row],[Number of Goals Achieved]]-RANDBETWEEN(1,5)</f>
        <v>19</v>
      </c>
      <c r="AA45" s="5">
        <f ca="1">Table1[[#This Row],[Join Date]]+ RANDBETWEEN(90, 180)</f>
        <v>43785</v>
      </c>
      <c r="AB45" s="4" t="str">
        <f t="shared" ca="1" si="13"/>
        <v>Conflict Resolution</v>
      </c>
      <c r="AC45" s="4">
        <v>303</v>
      </c>
      <c r="AD45" s="4">
        <f t="shared" ca="1" si="14"/>
        <v>14</v>
      </c>
      <c r="AE45" s="4">
        <f t="shared" ca="1" si="22"/>
        <v>4</v>
      </c>
      <c r="AF45" s="4">
        <f t="shared" ca="1" si="23"/>
        <v>6</v>
      </c>
      <c r="AG45" s="8">
        <f t="shared" ca="1" si="16"/>
        <v>1703</v>
      </c>
      <c r="AH45" s="4" t="str">
        <f ca="1">IF(Table1[[#This Row],[Training Completion Status]]="Completed", IF(RAND() &lt;= 0.63, "Yes", "No"), "No")</f>
        <v>Yes</v>
      </c>
      <c r="AI45" s="4" t="str">
        <f ca="1">IF(AND(Table1[[#This Row],[Training Completion Status]]="Completed", Table1[[#This Row],[Status]]="Active"), "Yes", "No")</f>
        <v>Yes</v>
      </c>
      <c r="AJ45" s="15">
        <f ca="1">IF(Table1[[#This Row],[Training Completion Status]]="Completed", Table1[[#This Row],[Training Cost]]+RANDBETWEEN(300,800),0)</f>
        <v>2331</v>
      </c>
      <c r="AK45">
        <f ca="1">IF(Table1[[#This Row],[Training Completion Status]]="Completed", RANDBETWEEN(270,540),0)</f>
        <v>465</v>
      </c>
      <c r="AL45">
        <f ca="1">IF(Table1[[#This Row],[Training Completion Status]]="Completed", RANDBETWEEN(2,5),0)</f>
        <v>5</v>
      </c>
    </row>
    <row r="46" spans="1:38">
      <c r="A46" s="1" t="str">
        <f t="shared" si="0"/>
        <v>EMP045</v>
      </c>
      <c r="B46" s="1" t="str">
        <f t="shared" ca="1" si="17"/>
        <v>Male</v>
      </c>
      <c r="C46" s="1" t="str">
        <f t="shared" ca="1" si="1"/>
        <v>Marketing Manager</v>
      </c>
      <c r="D46" t="str" cm="1">
        <f t="array" aca="1" ref="D46" ca="1">_xlfn.XLOOKUP(C46, {"Software Engineer","HR Manager","Marketing Manager","Finance Manager","Data Analyst"}, {"IT","HR","Sales","Finance","Analytics"})</f>
        <v>Sales</v>
      </c>
      <c r="E46" s="2">
        <f t="shared" ca="1" si="18"/>
        <v>43171</v>
      </c>
      <c r="F46" s="2">
        <f ca="1">Table1[[#This Row],[Job Posting Date]]+ RANDBETWEEN(15, 90)</f>
        <v>43248</v>
      </c>
      <c r="G46" s="2">
        <f ca="1">Table1[[#This Row],[Hire Date]]+ RANDBETWEEN(1, 15)</f>
        <v>43257</v>
      </c>
      <c r="H46" s="2" t="str">
        <f ca="1">IF(RAND() &lt; 0.5,  Table1[[#This Row],[Join Date]]+ RANDBETWEEN(30, TODAY()- Table1[[#This Row],[Join Date]]), "-")</f>
        <v>-</v>
      </c>
      <c r="I46" s="1" t="str">
        <f ca="1">IF(Table1[[#This Row],[Exit Date]]= "-", "Active", "Exited")</f>
        <v>Active</v>
      </c>
      <c r="J46" s="3">
        <f t="shared" ca="1" si="2"/>
        <v>3286</v>
      </c>
      <c r="K46" s="1">
        <f ca="1">Table1[[#This Row],[Offers Made]]*2</f>
        <v>8</v>
      </c>
      <c r="L46" s="1">
        <f t="shared" ca="1" si="3"/>
        <v>4</v>
      </c>
      <c r="M46" s="1">
        <f t="shared" ca="1" si="4"/>
        <v>3</v>
      </c>
      <c r="N46" s="1" t="str">
        <f t="shared" ca="1" si="5"/>
        <v>Campus Placements</v>
      </c>
      <c r="O46" s="1">
        <f t="shared" ca="1" si="6"/>
        <v>2</v>
      </c>
      <c r="P46" s="1" t="str">
        <f t="shared" ca="1" si="7"/>
        <v>Yes</v>
      </c>
      <c r="Q46" s="1">
        <f t="shared" ca="1" si="19"/>
        <v>51</v>
      </c>
      <c r="R46" s="1">
        <f ca="1">Table1[[#This Row],[ Total Number of Goals Set]]-RANDBETWEEN(1,49)</f>
        <v>41</v>
      </c>
      <c r="S46" s="1">
        <f t="shared" ca="1" si="20"/>
        <v>6</v>
      </c>
      <c r="T46" s="1">
        <f t="shared" ca="1" si="21"/>
        <v>4</v>
      </c>
      <c r="U46" s="1">
        <f t="shared" ca="1" si="8"/>
        <v>3</v>
      </c>
      <c r="V46" s="1">
        <f t="shared" ca="1" si="9"/>
        <v>1</v>
      </c>
      <c r="W46" s="1" t="str">
        <f t="shared" ca="1" si="10"/>
        <v>Completed</v>
      </c>
      <c r="X46" s="1">
        <f t="shared" ca="1" si="11"/>
        <v>3</v>
      </c>
      <c r="Y46" s="1">
        <f t="shared" ca="1" si="12"/>
        <v>31</v>
      </c>
      <c r="Z46" s="1">
        <f ca="1">Table1[[#This Row],[Number of Goals Achieved]]-RANDBETWEEN(1,5)</f>
        <v>40</v>
      </c>
      <c r="AA46" s="2">
        <f ca="1">Table1[[#This Row],[Join Date]]+ RANDBETWEEN(90, 180)</f>
        <v>43377</v>
      </c>
      <c r="AB46" s="1" t="str">
        <f t="shared" ca="1" si="13"/>
        <v>Ethics and Responsibilities</v>
      </c>
      <c r="AC46" s="1">
        <v>304</v>
      </c>
      <c r="AD46" s="1">
        <f t="shared" ca="1" si="14"/>
        <v>2</v>
      </c>
      <c r="AE46" s="1">
        <f t="shared" ca="1" si="22"/>
        <v>9</v>
      </c>
      <c r="AF46" s="1">
        <f t="shared" ca="1" si="23"/>
        <v>10</v>
      </c>
      <c r="AG46" s="7">
        <f t="shared" ca="1" si="16"/>
        <v>2471</v>
      </c>
      <c r="AH46" s="4" t="str">
        <f ca="1">IF(Table1[[#This Row],[Training Completion Status]]="Completed", IF(RAND() &lt;= 0.63, "Yes", "No"), "No")</f>
        <v>No</v>
      </c>
      <c r="AI46" s="4" t="str">
        <f ca="1">IF(AND(Table1[[#This Row],[Training Completion Status]]="Completed", Table1[[#This Row],[Status]]="Active"), "Yes", "No")</f>
        <v>Yes</v>
      </c>
      <c r="AJ46" s="15">
        <f ca="1">IF(Table1[[#This Row],[Training Completion Status]]="Completed", Table1[[#This Row],[Training Cost]]+RANDBETWEEN(300,800),0)</f>
        <v>2843</v>
      </c>
      <c r="AK46">
        <f ca="1">IF(Table1[[#This Row],[Training Completion Status]]="Completed", RANDBETWEEN(270,540),0)</f>
        <v>407</v>
      </c>
      <c r="AL46">
        <f ca="1">IF(Table1[[#This Row],[Training Completion Status]]="Completed", RANDBETWEEN(2,5),0)</f>
        <v>4</v>
      </c>
    </row>
    <row r="47" spans="1:38">
      <c r="A47" s="4" t="str">
        <f t="shared" si="0"/>
        <v>EMP046</v>
      </c>
      <c r="B47" s="4" t="str">
        <f t="shared" ca="1" si="17"/>
        <v>Male</v>
      </c>
      <c r="C47" s="4" t="str">
        <f t="shared" ca="1" si="1"/>
        <v>HR Manager</v>
      </c>
      <c r="D47" t="str" cm="1">
        <f t="array" aca="1" ref="D47" ca="1">_xlfn.XLOOKUP(C47, {"Software Engineer","HR Manager","Marketing Manager","Finance Manager","Data Analyst"}, {"IT","HR","Sales","Finance","Analytics"})</f>
        <v>HR</v>
      </c>
      <c r="E47" s="5">
        <f t="shared" ca="1" si="18"/>
        <v>43530</v>
      </c>
      <c r="F47" s="5">
        <f ca="1">Table1[[#This Row],[Job Posting Date]]+ RANDBETWEEN(15, 90)</f>
        <v>43568</v>
      </c>
      <c r="G47" s="5">
        <f ca="1">Table1[[#This Row],[Hire Date]]+ RANDBETWEEN(1, 15)</f>
        <v>43582</v>
      </c>
      <c r="H47" s="5" t="str">
        <f ca="1">IF(RAND() &lt; 0.5,  Table1[[#This Row],[Join Date]]+ RANDBETWEEN(30, TODAY()- Table1[[#This Row],[Join Date]]), "-")</f>
        <v>-</v>
      </c>
      <c r="I47" s="4" t="str">
        <f ca="1">IF(Table1[[#This Row],[Exit Date]]= "-", "Active", "Exited")</f>
        <v>Active</v>
      </c>
      <c r="J47" s="6">
        <f t="shared" ca="1" si="2"/>
        <v>3722</v>
      </c>
      <c r="K47" s="4">
        <f ca="1">Table1[[#This Row],[Offers Made]]*2</f>
        <v>12</v>
      </c>
      <c r="L47" s="4">
        <f t="shared" ca="1" si="3"/>
        <v>6</v>
      </c>
      <c r="M47" s="4">
        <f t="shared" ca="1" si="4"/>
        <v>1</v>
      </c>
      <c r="N47" s="4" t="str">
        <f t="shared" ca="1" si="5"/>
        <v>Campus Placements</v>
      </c>
      <c r="O47" s="4">
        <f t="shared" ca="1" si="6"/>
        <v>3</v>
      </c>
      <c r="P47" s="4" t="str">
        <f t="shared" ca="1" si="7"/>
        <v>Yes</v>
      </c>
      <c r="Q47" s="4">
        <f t="shared" ca="1" si="19"/>
        <v>81</v>
      </c>
      <c r="R47" s="4">
        <f ca="1">Table1[[#This Row],[ Total Number of Goals Set]]-RANDBETWEEN(1,49)</f>
        <v>76</v>
      </c>
      <c r="S47" s="4">
        <f t="shared" ca="1" si="20"/>
        <v>5</v>
      </c>
      <c r="T47" s="4">
        <f t="shared" ca="1" si="21"/>
        <v>1</v>
      </c>
      <c r="U47" s="4">
        <f t="shared" ca="1" si="8"/>
        <v>1</v>
      </c>
      <c r="V47" s="4">
        <f t="shared" ca="1" si="9"/>
        <v>1</v>
      </c>
      <c r="W47" s="4" t="str">
        <f t="shared" ca="1" si="10"/>
        <v>Not Completed</v>
      </c>
      <c r="X47" s="4">
        <f t="shared" ca="1" si="11"/>
        <v>1</v>
      </c>
      <c r="Y47" s="4">
        <f t="shared" ca="1" si="12"/>
        <v>13</v>
      </c>
      <c r="Z47" s="4">
        <f ca="1">Table1[[#This Row],[Number of Goals Achieved]]-RANDBETWEEN(1,5)</f>
        <v>72</v>
      </c>
      <c r="AA47" s="5">
        <f ca="1">Table1[[#This Row],[Join Date]]+ RANDBETWEEN(90, 180)</f>
        <v>43722</v>
      </c>
      <c r="AB47" s="4" t="str">
        <f t="shared" ca="1" si="13"/>
        <v>Communication Skills</v>
      </c>
      <c r="AC47" s="4">
        <v>305</v>
      </c>
      <c r="AD47" s="4">
        <f t="shared" ca="1" si="14"/>
        <v>1</v>
      </c>
      <c r="AE47" s="4">
        <f t="shared" ca="1" si="22"/>
        <v>5</v>
      </c>
      <c r="AF47" s="4">
        <f t="shared" ca="1" si="23"/>
        <v>7</v>
      </c>
      <c r="AG47" s="8">
        <f t="shared" ca="1" si="16"/>
        <v>1765</v>
      </c>
      <c r="AH47" s="4" t="str">
        <f ca="1">IF(Table1[[#This Row],[Training Completion Status]]="Completed", IF(RAND() &lt;= 0.63, "Yes", "No"), "No")</f>
        <v>No</v>
      </c>
      <c r="AI47" s="4" t="str">
        <f ca="1">IF(AND(Table1[[#This Row],[Training Completion Status]]="Completed", Table1[[#This Row],[Status]]="Active"), "Yes", "No")</f>
        <v>No</v>
      </c>
      <c r="AJ47" s="15">
        <f ca="1">IF(Table1[[#This Row],[Training Completion Status]]="Completed", Table1[[#This Row],[Training Cost]]+RANDBETWEEN(300,800),0)</f>
        <v>0</v>
      </c>
      <c r="AK47">
        <f ca="1">IF(Table1[[#This Row],[Training Completion Status]]="Completed", RANDBETWEEN(270,540),0)</f>
        <v>0</v>
      </c>
      <c r="AL47">
        <f ca="1">IF(Table1[[#This Row],[Training Completion Status]]="Completed", RANDBETWEEN(2,5),0)</f>
        <v>0</v>
      </c>
    </row>
    <row r="48" spans="1:38">
      <c r="A48" s="1" t="str">
        <f t="shared" si="0"/>
        <v>EMP047</v>
      </c>
      <c r="B48" s="1" t="str">
        <f t="shared" ca="1" si="17"/>
        <v>Female</v>
      </c>
      <c r="C48" s="1" t="str">
        <f t="shared" ca="1" si="1"/>
        <v>Marketing Manager</v>
      </c>
      <c r="D48" t="str" cm="1">
        <f t="array" aca="1" ref="D48" ca="1">_xlfn.XLOOKUP(C48, {"Software Engineer","HR Manager","Marketing Manager","Finance Manager","Data Analyst"}, {"IT","HR","Sales","Finance","Analytics"})</f>
        <v>Sales</v>
      </c>
      <c r="E48" s="2">
        <f t="shared" ca="1" si="18"/>
        <v>44272</v>
      </c>
      <c r="F48" s="2">
        <f ca="1">Table1[[#This Row],[Job Posting Date]]+ RANDBETWEEN(15, 90)</f>
        <v>44293</v>
      </c>
      <c r="G48" s="2">
        <f ca="1">Table1[[#This Row],[Hire Date]]+ RANDBETWEEN(1, 15)</f>
        <v>44305</v>
      </c>
      <c r="H48" s="2" t="str">
        <f ca="1">IF(RAND() &lt; 0.5,  Table1[[#This Row],[Join Date]]+ RANDBETWEEN(30, TODAY()- Table1[[#This Row],[Join Date]]), "-")</f>
        <v>-</v>
      </c>
      <c r="I48" s="1" t="str">
        <f ca="1">IF(Table1[[#This Row],[Exit Date]]= "-", "Active", "Exited")</f>
        <v>Active</v>
      </c>
      <c r="J48" s="3">
        <f t="shared" ca="1" si="2"/>
        <v>3876</v>
      </c>
      <c r="K48" s="1">
        <f ca="1">Table1[[#This Row],[Offers Made]]*2</f>
        <v>6</v>
      </c>
      <c r="L48" s="1">
        <f t="shared" ca="1" si="3"/>
        <v>3</v>
      </c>
      <c r="M48" s="1">
        <f t="shared" ca="1" si="4"/>
        <v>2</v>
      </c>
      <c r="N48" s="1" t="str">
        <f t="shared" ca="1" si="5"/>
        <v>Employee Referrals</v>
      </c>
      <c r="O48" s="1">
        <f t="shared" ca="1" si="6"/>
        <v>1</v>
      </c>
      <c r="P48" s="1" t="str">
        <f t="shared" ca="1" si="7"/>
        <v>Yes</v>
      </c>
      <c r="Q48" s="1">
        <f t="shared" ca="1" si="19"/>
        <v>81</v>
      </c>
      <c r="R48" s="1">
        <f ca="1">Table1[[#This Row],[ Total Number of Goals Set]]-RANDBETWEEN(1,49)</f>
        <v>34</v>
      </c>
      <c r="S48" s="1">
        <f t="shared" ca="1" si="20"/>
        <v>8</v>
      </c>
      <c r="T48" s="1">
        <f t="shared" ca="1" si="21"/>
        <v>1</v>
      </c>
      <c r="U48" s="1">
        <f t="shared" ca="1" si="8"/>
        <v>2</v>
      </c>
      <c r="V48" s="1">
        <f t="shared" ca="1" si="9"/>
        <v>8</v>
      </c>
      <c r="W48" s="1" t="str">
        <f t="shared" ca="1" si="10"/>
        <v>Not Completed</v>
      </c>
      <c r="X48" s="1">
        <f t="shared" ca="1" si="11"/>
        <v>4</v>
      </c>
      <c r="Y48" s="1">
        <f t="shared" ca="1" si="12"/>
        <v>36</v>
      </c>
      <c r="Z48" s="1">
        <f ca="1">Table1[[#This Row],[Number of Goals Achieved]]-RANDBETWEEN(1,5)</f>
        <v>32</v>
      </c>
      <c r="AA48" s="2">
        <f ca="1">Table1[[#This Row],[Join Date]]+ RANDBETWEEN(90, 180)</f>
        <v>44402</v>
      </c>
      <c r="AB48" s="1" t="str">
        <f t="shared" ca="1" si="13"/>
        <v>Conflict Resolution</v>
      </c>
      <c r="AC48" s="1">
        <v>306</v>
      </c>
      <c r="AD48" s="1">
        <f t="shared" ca="1" si="14"/>
        <v>5</v>
      </c>
      <c r="AE48" s="1">
        <f t="shared" ca="1" si="22"/>
        <v>7</v>
      </c>
      <c r="AF48" s="1">
        <f t="shared" ca="1" si="23"/>
        <v>9</v>
      </c>
      <c r="AG48" s="7">
        <f t="shared" ca="1" si="16"/>
        <v>1501</v>
      </c>
      <c r="AH48" s="4" t="str">
        <f ca="1">IF(Table1[[#This Row],[Training Completion Status]]="Completed", IF(RAND() &lt;= 0.63, "Yes", "No"), "No")</f>
        <v>No</v>
      </c>
      <c r="AI48" s="4" t="str">
        <f ca="1">IF(AND(Table1[[#This Row],[Training Completion Status]]="Completed", Table1[[#This Row],[Status]]="Active"), "Yes", "No")</f>
        <v>No</v>
      </c>
      <c r="AJ48" s="15">
        <f ca="1">IF(Table1[[#This Row],[Training Completion Status]]="Completed", Table1[[#This Row],[Training Cost]]+RANDBETWEEN(300,800),0)</f>
        <v>0</v>
      </c>
      <c r="AK48">
        <f ca="1">IF(Table1[[#This Row],[Training Completion Status]]="Completed", RANDBETWEEN(270,540),0)</f>
        <v>0</v>
      </c>
      <c r="AL48">
        <f ca="1">IF(Table1[[#This Row],[Training Completion Status]]="Completed", RANDBETWEEN(2,5),0)</f>
        <v>0</v>
      </c>
    </row>
    <row r="49" spans="1:38">
      <c r="A49" s="4" t="str">
        <f t="shared" si="0"/>
        <v>EMP048</v>
      </c>
      <c r="B49" s="4" t="str">
        <f t="shared" ca="1" si="17"/>
        <v>Female</v>
      </c>
      <c r="C49" s="4" t="str">
        <f t="shared" ca="1" si="1"/>
        <v>Software Engineer</v>
      </c>
      <c r="D49" t="str" cm="1">
        <f t="array" aca="1" ref="D49" ca="1">_xlfn.XLOOKUP(C49, {"Software Engineer","HR Manager","Marketing Manager","Finance Manager","Data Analyst"}, {"IT","HR","Sales","Finance","Analytics"})</f>
        <v>IT</v>
      </c>
      <c r="E49" s="5">
        <f t="shared" ca="1" si="18"/>
        <v>43300</v>
      </c>
      <c r="F49" s="5">
        <f ca="1">Table1[[#This Row],[Job Posting Date]]+ RANDBETWEEN(15, 90)</f>
        <v>43344</v>
      </c>
      <c r="G49" s="5">
        <f ca="1">Table1[[#This Row],[Hire Date]]+ RANDBETWEEN(1, 15)</f>
        <v>43354</v>
      </c>
      <c r="H49" s="5" t="str">
        <f ca="1">IF(RAND() &lt; 0.5,  Table1[[#This Row],[Join Date]]+ RANDBETWEEN(30, TODAY()- Table1[[#This Row],[Join Date]]), "-")</f>
        <v>-</v>
      </c>
      <c r="I49" s="4" t="str">
        <f ca="1">IF(Table1[[#This Row],[Exit Date]]= "-", "Active", "Exited")</f>
        <v>Active</v>
      </c>
      <c r="J49" s="6">
        <f t="shared" ca="1" si="2"/>
        <v>3811</v>
      </c>
      <c r="K49" s="4">
        <f ca="1">Table1[[#This Row],[Offers Made]]*2</f>
        <v>10</v>
      </c>
      <c r="L49" s="4">
        <f t="shared" ca="1" si="3"/>
        <v>5</v>
      </c>
      <c r="M49" s="4">
        <f t="shared" ca="1" si="4"/>
        <v>3</v>
      </c>
      <c r="N49" s="4" t="str">
        <f t="shared" ca="1" si="5"/>
        <v>Job Portals</v>
      </c>
      <c r="O49" s="4">
        <f t="shared" ca="1" si="6"/>
        <v>3</v>
      </c>
      <c r="P49" s="4" t="str">
        <f t="shared" ca="1" si="7"/>
        <v>Yes</v>
      </c>
      <c r="Q49" s="4">
        <f t="shared" ca="1" si="19"/>
        <v>67</v>
      </c>
      <c r="R49" s="4">
        <f ca="1">Table1[[#This Row],[ Total Number of Goals Set]]-RANDBETWEEN(1,49)</f>
        <v>34</v>
      </c>
      <c r="S49" s="4">
        <f t="shared" ca="1" si="20"/>
        <v>5</v>
      </c>
      <c r="T49" s="4">
        <f t="shared" ca="1" si="21"/>
        <v>3</v>
      </c>
      <c r="U49" s="4">
        <f t="shared" ca="1" si="8"/>
        <v>2</v>
      </c>
      <c r="V49" s="4">
        <f t="shared" ca="1" si="9"/>
        <v>7</v>
      </c>
      <c r="W49" s="4" t="str">
        <f t="shared" ca="1" si="10"/>
        <v>Not Completed</v>
      </c>
      <c r="X49" s="4">
        <f t="shared" ca="1" si="11"/>
        <v>1</v>
      </c>
      <c r="Y49" s="4">
        <f t="shared" ca="1" si="12"/>
        <v>31</v>
      </c>
      <c r="Z49" s="4">
        <f ca="1">Table1[[#This Row],[Number of Goals Achieved]]-RANDBETWEEN(1,5)</f>
        <v>31</v>
      </c>
      <c r="AA49" s="5">
        <f ca="1">Table1[[#This Row],[Join Date]]+ RANDBETWEEN(90, 180)</f>
        <v>43497</v>
      </c>
      <c r="AB49" s="4" t="str">
        <f t="shared" ca="1" si="13"/>
        <v>Ethics and Responsibilities</v>
      </c>
      <c r="AC49" s="4">
        <v>307</v>
      </c>
      <c r="AD49" s="4">
        <f t="shared" ca="1" si="14"/>
        <v>20</v>
      </c>
      <c r="AE49" s="4">
        <f t="shared" ca="1" si="22"/>
        <v>2</v>
      </c>
      <c r="AF49" s="4">
        <f t="shared" ca="1" si="23"/>
        <v>9</v>
      </c>
      <c r="AG49" s="8">
        <f t="shared" ca="1" si="16"/>
        <v>2156</v>
      </c>
      <c r="AH49" s="4" t="str">
        <f ca="1">IF(Table1[[#This Row],[Training Completion Status]]="Completed", IF(RAND() &lt;= 0.63, "Yes", "No"), "No")</f>
        <v>No</v>
      </c>
      <c r="AI49" s="4" t="str">
        <f ca="1">IF(AND(Table1[[#This Row],[Training Completion Status]]="Completed", Table1[[#This Row],[Status]]="Active"), "Yes", "No")</f>
        <v>No</v>
      </c>
      <c r="AJ49" s="15">
        <f ca="1">IF(Table1[[#This Row],[Training Completion Status]]="Completed", Table1[[#This Row],[Training Cost]]+RANDBETWEEN(300,800),0)</f>
        <v>0</v>
      </c>
      <c r="AK49">
        <f ca="1">IF(Table1[[#This Row],[Training Completion Status]]="Completed", RANDBETWEEN(270,540),0)</f>
        <v>0</v>
      </c>
      <c r="AL49">
        <f ca="1">IF(Table1[[#This Row],[Training Completion Status]]="Completed", RANDBETWEEN(2,5),0)</f>
        <v>0</v>
      </c>
    </row>
    <row r="50" spans="1:38">
      <c r="A50" s="1" t="str">
        <f t="shared" si="0"/>
        <v>EMP049</v>
      </c>
      <c r="B50" s="1" t="str">
        <f t="shared" ca="1" si="17"/>
        <v>Female</v>
      </c>
      <c r="C50" s="1" t="str">
        <f t="shared" ca="1" si="1"/>
        <v>Finance Manager</v>
      </c>
      <c r="D50" t="str" cm="1">
        <f t="array" aca="1" ref="D50" ca="1">_xlfn.XLOOKUP(C50, {"Software Engineer","HR Manager","Marketing Manager","Finance Manager","Data Analyst"}, {"IT","HR","Sales","Finance","Analytics"})</f>
        <v>Finance</v>
      </c>
      <c r="E50" s="2">
        <f t="shared" ca="1" si="18"/>
        <v>43126</v>
      </c>
      <c r="F50" s="2">
        <f ca="1">Table1[[#This Row],[Job Posting Date]]+ RANDBETWEEN(15, 90)</f>
        <v>43175</v>
      </c>
      <c r="G50" s="2">
        <f ca="1">Table1[[#This Row],[Hire Date]]+ RANDBETWEEN(1, 15)</f>
        <v>43180</v>
      </c>
      <c r="H50" s="2">
        <f ca="1">IF(RAND() &lt; 0.5,  Table1[[#This Row],[Join Date]]+ RANDBETWEEN(30, TODAY()- Table1[[#This Row],[Join Date]]), "-")</f>
        <v>43802</v>
      </c>
      <c r="I50" s="1" t="str">
        <f ca="1">IF(Table1[[#This Row],[Exit Date]]= "-", "Active", "Exited")</f>
        <v>Exited</v>
      </c>
      <c r="J50" s="3">
        <f t="shared" ca="1" si="2"/>
        <v>2312</v>
      </c>
      <c r="K50" s="1">
        <f ca="1">Table1[[#This Row],[Offers Made]]*2</f>
        <v>6</v>
      </c>
      <c r="L50" s="1">
        <f t="shared" ca="1" si="3"/>
        <v>3</v>
      </c>
      <c r="M50" s="1">
        <f t="shared" ca="1" si="4"/>
        <v>2</v>
      </c>
      <c r="N50" s="1" t="str">
        <f t="shared" ca="1" si="5"/>
        <v>Direct Hiring</v>
      </c>
      <c r="O50" s="1">
        <f t="shared" ca="1" si="6"/>
        <v>1</v>
      </c>
      <c r="P50" s="1" t="str">
        <f t="shared" ca="1" si="7"/>
        <v>No</v>
      </c>
      <c r="Q50" s="1">
        <f t="shared" ca="1" si="19"/>
        <v>73</v>
      </c>
      <c r="R50" s="1">
        <f ca="1">Table1[[#This Row],[ Total Number of Goals Set]]-RANDBETWEEN(1,49)</f>
        <v>50</v>
      </c>
      <c r="S50" s="1">
        <f t="shared" ca="1" si="20"/>
        <v>10</v>
      </c>
      <c r="T50" s="1">
        <f t="shared" ca="1" si="21"/>
        <v>3</v>
      </c>
      <c r="U50" s="1">
        <f t="shared" ca="1" si="8"/>
        <v>4</v>
      </c>
      <c r="V50" s="1">
        <f t="shared" ca="1" si="9"/>
        <v>9</v>
      </c>
      <c r="W50" s="1" t="str">
        <f t="shared" ca="1" si="10"/>
        <v>Completed</v>
      </c>
      <c r="X50" s="1">
        <f t="shared" ca="1" si="11"/>
        <v>2</v>
      </c>
      <c r="Y50" s="1">
        <f t="shared" ca="1" si="12"/>
        <v>27</v>
      </c>
      <c r="Z50" s="1">
        <f ca="1">Table1[[#This Row],[Number of Goals Achieved]]-RANDBETWEEN(1,5)</f>
        <v>48</v>
      </c>
      <c r="AA50" s="2">
        <f ca="1">Table1[[#This Row],[Join Date]]+ RANDBETWEEN(90, 180)</f>
        <v>43294</v>
      </c>
      <c r="AB50" s="1" t="str">
        <f t="shared" ca="1" si="13"/>
        <v>Communication Skills</v>
      </c>
      <c r="AC50" s="1">
        <v>308</v>
      </c>
      <c r="AD50" s="1">
        <f t="shared" ca="1" si="14"/>
        <v>1</v>
      </c>
      <c r="AE50" s="1">
        <f t="shared" ca="1" si="22"/>
        <v>4</v>
      </c>
      <c r="AF50" s="1">
        <f t="shared" ca="1" si="23"/>
        <v>7</v>
      </c>
      <c r="AG50" s="7">
        <f t="shared" ca="1" si="16"/>
        <v>1918</v>
      </c>
      <c r="AH50" s="4" t="str">
        <f ca="1">IF(Table1[[#This Row],[Training Completion Status]]="Completed", IF(RAND() &lt;= 0.63, "Yes", "No"), "No")</f>
        <v>Yes</v>
      </c>
      <c r="AI50" s="4" t="str">
        <f ca="1">IF(AND(Table1[[#This Row],[Training Completion Status]]="Completed", Table1[[#This Row],[Status]]="Active"), "Yes", "No")</f>
        <v>No</v>
      </c>
      <c r="AJ50" s="15">
        <f ca="1">IF(Table1[[#This Row],[Training Completion Status]]="Completed", Table1[[#This Row],[Training Cost]]+RANDBETWEEN(300,800),0)</f>
        <v>2599</v>
      </c>
      <c r="AK50">
        <f ca="1">IF(Table1[[#This Row],[Training Completion Status]]="Completed", RANDBETWEEN(270,540),0)</f>
        <v>443</v>
      </c>
      <c r="AL50">
        <f ca="1">IF(Table1[[#This Row],[Training Completion Status]]="Completed", RANDBETWEEN(2,5),0)</f>
        <v>3</v>
      </c>
    </row>
    <row r="51" spans="1:38">
      <c r="A51" s="4" t="str">
        <f t="shared" si="0"/>
        <v>EMP050</v>
      </c>
      <c r="B51" s="4" t="str">
        <f t="shared" ca="1" si="17"/>
        <v>Female</v>
      </c>
      <c r="C51" s="4" t="str">
        <f t="shared" ca="1" si="1"/>
        <v>Software Engineer</v>
      </c>
      <c r="D51" t="str" cm="1">
        <f t="array" aca="1" ref="D51" ca="1">_xlfn.XLOOKUP(C51, {"Software Engineer","HR Manager","Marketing Manager","Finance Manager","Data Analyst"}, {"IT","HR","Sales","Finance","Analytics"})</f>
        <v>IT</v>
      </c>
      <c r="E51" s="5">
        <f t="shared" ca="1" si="18"/>
        <v>44397</v>
      </c>
      <c r="F51" s="5">
        <f ca="1">Table1[[#This Row],[Job Posting Date]]+ RANDBETWEEN(15, 90)</f>
        <v>44462</v>
      </c>
      <c r="G51" s="5">
        <f ca="1">Table1[[#This Row],[Hire Date]]+ RANDBETWEEN(1, 15)</f>
        <v>44467</v>
      </c>
      <c r="H51" s="5" t="str">
        <f ca="1">IF(RAND() &lt; 0.5,  Table1[[#This Row],[Join Date]]+ RANDBETWEEN(30, TODAY()- Table1[[#This Row],[Join Date]]), "-")</f>
        <v>-</v>
      </c>
      <c r="I51" s="4" t="str">
        <f ca="1">IF(Table1[[#This Row],[Exit Date]]= "-", "Active", "Exited")</f>
        <v>Active</v>
      </c>
      <c r="J51" s="6">
        <f t="shared" ca="1" si="2"/>
        <v>1960</v>
      </c>
      <c r="K51" s="4">
        <f ca="1">Table1[[#This Row],[Offers Made]]*2</f>
        <v>12</v>
      </c>
      <c r="L51" s="4">
        <f t="shared" ca="1" si="3"/>
        <v>6</v>
      </c>
      <c r="M51" s="4">
        <f t="shared" ca="1" si="4"/>
        <v>5</v>
      </c>
      <c r="N51" s="4" t="str">
        <f t="shared" ca="1" si="5"/>
        <v>Direct Hiring</v>
      </c>
      <c r="O51" s="4">
        <f t="shared" ca="1" si="6"/>
        <v>4</v>
      </c>
      <c r="P51" s="4" t="str">
        <f t="shared" ca="1" si="7"/>
        <v>Yes</v>
      </c>
      <c r="Q51" s="4">
        <f t="shared" ca="1" si="19"/>
        <v>83</v>
      </c>
      <c r="R51" s="4">
        <f ca="1">Table1[[#This Row],[ Total Number of Goals Set]]-RANDBETWEEN(1,49)</f>
        <v>52</v>
      </c>
      <c r="S51" s="4">
        <f t="shared" ca="1" si="20"/>
        <v>8</v>
      </c>
      <c r="T51" s="4">
        <f t="shared" ca="1" si="21"/>
        <v>2</v>
      </c>
      <c r="U51" s="4">
        <f t="shared" ca="1" si="8"/>
        <v>1</v>
      </c>
      <c r="V51" s="4">
        <f t="shared" ca="1" si="9"/>
        <v>7</v>
      </c>
      <c r="W51" s="4" t="str">
        <f t="shared" ca="1" si="10"/>
        <v>Completed</v>
      </c>
      <c r="X51" s="4">
        <f t="shared" ca="1" si="11"/>
        <v>4</v>
      </c>
      <c r="Y51" s="4">
        <f t="shared" ca="1" si="12"/>
        <v>32</v>
      </c>
      <c r="Z51" s="4">
        <f ca="1">Table1[[#This Row],[Number of Goals Achieved]]-RANDBETWEEN(1,5)</f>
        <v>47</v>
      </c>
      <c r="AA51" s="5">
        <f ca="1">Table1[[#This Row],[Join Date]]+ RANDBETWEEN(90, 180)</f>
        <v>44627</v>
      </c>
      <c r="AB51" s="4" t="str">
        <f t="shared" ca="1" si="13"/>
        <v>Communication Skills</v>
      </c>
      <c r="AC51" s="4">
        <v>309</v>
      </c>
      <c r="AD51" s="4">
        <f t="shared" ca="1" si="14"/>
        <v>3</v>
      </c>
      <c r="AE51" s="4">
        <f t="shared" ca="1" si="22"/>
        <v>6</v>
      </c>
      <c r="AF51" s="4">
        <f t="shared" ca="1" si="23"/>
        <v>7</v>
      </c>
      <c r="AG51" s="8">
        <f t="shared" ca="1" si="16"/>
        <v>1658</v>
      </c>
      <c r="AH51" s="4" t="str">
        <f ca="1">IF(Table1[[#This Row],[Training Completion Status]]="Completed", IF(RAND() &lt;= 0.63, "Yes", "No"), "No")</f>
        <v>Yes</v>
      </c>
      <c r="AI51" s="4" t="str">
        <f ca="1">IF(AND(Table1[[#This Row],[Training Completion Status]]="Completed", Table1[[#This Row],[Status]]="Active"), "Yes", "No")</f>
        <v>Yes</v>
      </c>
      <c r="AJ51" s="15">
        <f ca="1">IF(Table1[[#This Row],[Training Completion Status]]="Completed", Table1[[#This Row],[Training Cost]]+RANDBETWEEN(300,800),0)</f>
        <v>2231</v>
      </c>
      <c r="AK51">
        <f ca="1">IF(Table1[[#This Row],[Training Completion Status]]="Completed", RANDBETWEEN(270,540),0)</f>
        <v>302</v>
      </c>
      <c r="AL51">
        <f ca="1">IF(Table1[[#This Row],[Training Completion Status]]="Completed", RANDBETWEEN(2,5),0)</f>
        <v>3</v>
      </c>
    </row>
    <row r="52" spans="1:38">
      <c r="A52" s="1" t="str">
        <f t="shared" si="0"/>
        <v>EMP051</v>
      </c>
      <c r="B52" s="1" t="str">
        <f t="shared" ca="1" si="17"/>
        <v>Female</v>
      </c>
      <c r="C52" s="1" t="str">
        <f t="shared" ca="1" si="1"/>
        <v>HR Manager</v>
      </c>
      <c r="D52" t="str" cm="1">
        <f t="array" aca="1" ref="D52" ca="1">_xlfn.XLOOKUP(C52, {"Software Engineer","HR Manager","Marketing Manager","Finance Manager","Data Analyst"}, {"IT","HR","Sales","Finance","Analytics"})</f>
        <v>HR</v>
      </c>
      <c r="E52" s="2">
        <f t="shared" ca="1" si="18"/>
        <v>44063</v>
      </c>
      <c r="F52" s="2">
        <f ca="1">Table1[[#This Row],[Job Posting Date]]+ RANDBETWEEN(15, 90)</f>
        <v>44137</v>
      </c>
      <c r="G52" s="2">
        <f ca="1">Table1[[#This Row],[Hire Date]]+ RANDBETWEEN(1, 15)</f>
        <v>44152</v>
      </c>
      <c r="H52" s="2" t="str">
        <f ca="1">IF(RAND() &lt; 0.5,  Table1[[#This Row],[Join Date]]+ RANDBETWEEN(30, TODAY()- Table1[[#This Row],[Join Date]]), "-")</f>
        <v>-</v>
      </c>
      <c r="I52" s="1" t="str">
        <f ca="1">IF(Table1[[#This Row],[Exit Date]]= "-", "Active", "Exited")</f>
        <v>Active</v>
      </c>
      <c r="J52" s="3">
        <f t="shared" ca="1" si="2"/>
        <v>3630</v>
      </c>
      <c r="K52" s="1">
        <f ca="1">Table1[[#This Row],[Offers Made]]*2</f>
        <v>8</v>
      </c>
      <c r="L52" s="1">
        <f t="shared" ca="1" si="3"/>
        <v>4</v>
      </c>
      <c r="M52" s="1">
        <f t="shared" ca="1" si="4"/>
        <v>2</v>
      </c>
      <c r="N52" s="1" t="str">
        <f t="shared" ca="1" si="5"/>
        <v>Employee Referrals</v>
      </c>
      <c r="O52" s="1">
        <f t="shared" ca="1" si="6"/>
        <v>1</v>
      </c>
      <c r="P52" s="1" t="str">
        <f t="shared" ca="1" si="7"/>
        <v>Yes</v>
      </c>
      <c r="Q52" s="1">
        <f t="shared" ca="1" si="19"/>
        <v>89</v>
      </c>
      <c r="R52" s="1">
        <f ca="1">Table1[[#This Row],[ Total Number of Goals Set]]-RANDBETWEEN(1,49)</f>
        <v>59</v>
      </c>
      <c r="S52" s="1">
        <f t="shared" ca="1" si="20"/>
        <v>10</v>
      </c>
      <c r="T52" s="1">
        <f t="shared" ca="1" si="21"/>
        <v>3</v>
      </c>
      <c r="U52" s="1">
        <f t="shared" ca="1" si="8"/>
        <v>2</v>
      </c>
      <c r="V52" s="1">
        <f t="shared" ca="1" si="9"/>
        <v>3</v>
      </c>
      <c r="W52" s="1" t="str">
        <f t="shared" ca="1" si="10"/>
        <v>Not Completed</v>
      </c>
      <c r="X52" s="1">
        <f t="shared" ca="1" si="11"/>
        <v>4</v>
      </c>
      <c r="Y52" s="1">
        <f t="shared" ca="1" si="12"/>
        <v>31</v>
      </c>
      <c r="Z52" s="1">
        <f ca="1">Table1[[#This Row],[Number of Goals Achieved]]-RANDBETWEEN(1,5)</f>
        <v>57</v>
      </c>
      <c r="AA52" s="2">
        <f ca="1">Table1[[#This Row],[Join Date]]+ RANDBETWEEN(90, 180)</f>
        <v>44276</v>
      </c>
      <c r="AB52" s="1" t="str">
        <f t="shared" ca="1" si="13"/>
        <v>Advanced Excel Skills</v>
      </c>
      <c r="AC52" s="1">
        <v>310</v>
      </c>
      <c r="AD52" s="1">
        <f t="shared" ca="1" si="14"/>
        <v>12</v>
      </c>
      <c r="AE52" s="1">
        <f t="shared" ca="1" si="22"/>
        <v>5</v>
      </c>
      <c r="AF52" s="1">
        <f t="shared" ca="1" si="23"/>
        <v>8</v>
      </c>
      <c r="AG52" s="7">
        <f t="shared" ca="1" si="16"/>
        <v>1933</v>
      </c>
      <c r="AH52" s="4" t="str">
        <f ca="1">IF(Table1[[#This Row],[Training Completion Status]]="Completed", IF(RAND() &lt;= 0.63, "Yes", "No"), "No")</f>
        <v>No</v>
      </c>
      <c r="AI52" s="4" t="str">
        <f ca="1">IF(AND(Table1[[#This Row],[Training Completion Status]]="Completed", Table1[[#This Row],[Status]]="Active"), "Yes", "No")</f>
        <v>No</v>
      </c>
      <c r="AJ52" s="15">
        <f ca="1">IF(Table1[[#This Row],[Training Completion Status]]="Completed", Table1[[#This Row],[Training Cost]]+RANDBETWEEN(300,800),0)</f>
        <v>0</v>
      </c>
      <c r="AK52">
        <f ca="1">IF(Table1[[#This Row],[Training Completion Status]]="Completed", RANDBETWEEN(270,540),0)</f>
        <v>0</v>
      </c>
      <c r="AL52">
        <f ca="1">IF(Table1[[#This Row],[Training Completion Status]]="Completed", RANDBETWEEN(2,5),0)</f>
        <v>0</v>
      </c>
    </row>
    <row r="53" spans="1:38">
      <c r="A53" s="4" t="str">
        <f t="shared" si="0"/>
        <v>EMP052</v>
      </c>
      <c r="B53" s="4" t="str">
        <f t="shared" ca="1" si="17"/>
        <v>Female</v>
      </c>
      <c r="C53" s="4" t="str">
        <f t="shared" ca="1" si="1"/>
        <v>Marketing Manager</v>
      </c>
      <c r="D53" t="str" cm="1">
        <f t="array" aca="1" ref="D53" ca="1">_xlfn.XLOOKUP(C53, {"Software Engineer","HR Manager","Marketing Manager","Finance Manager","Data Analyst"}, {"IT","HR","Sales","Finance","Analytics"})</f>
        <v>Sales</v>
      </c>
      <c r="E53" s="5">
        <f t="shared" ca="1" si="18"/>
        <v>44330</v>
      </c>
      <c r="F53" s="5">
        <f ca="1">Table1[[#This Row],[Job Posting Date]]+ RANDBETWEEN(15, 90)</f>
        <v>44406</v>
      </c>
      <c r="G53" s="5">
        <f ca="1">Table1[[#This Row],[Hire Date]]+ RANDBETWEEN(1, 15)</f>
        <v>44412</v>
      </c>
      <c r="H53" s="5" t="str">
        <f ca="1">IF(RAND() &lt; 0.5,  Table1[[#This Row],[Join Date]]+ RANDBETWEEN(30, TODAY()- Table1[[#This Row],[Join Date]]), "-")</f>
        <v>-</v>
      </c>
      <c r="I53" s="4" t="str">
        <f ca="1">IF(Table1[[#This Row],[Exit Date]]= "-", "Active", "Exited")</f>
        <v>Active</v>
      </c>
      <c r="J53" s="6">
        <f t="shared" ca="1" si="2"/>
        <v>3350</v>
      </c>
      <c r="K53" s="4">
        <f ca="1">Table1[[#This Row],[Offers Made]]*2</f>
        <v>16</v>
      </c>
      <c r="L53" s="4">
        <f t="shared" ca="1" si="3"/>
        <v>8</v>
      </c>
      <c r="M53" s="4">
        <f t="shared" ca="1" si="4"/>
        <v>6</v>
      </c>
      <c r="N53" s="4" t="str">
        <f t="shared" ca="1" si="5"/>
        <v>Campus Placements</v>
      </c>
      <c r="O53" s="4">
        <f t="shared" ca="1" si="6"/>
        <v>2</v>
      </c>
      <c r="P53" s="4" t="str">
        <f t="shared" ca="1" si="7"/>
        <v>Yes</v>
      </c>
      <c r="Q53" s="4">
        <f t="shared" ca="1" si="19"/>
        <v>83</v>
      </c>
      <c r="R53" s="4">
        <f ca="1">Table1[[#This Row],[ Total Number of Goals Set]]-RANDBETWEEN(1,49)</f>
        <v>58</v>
      </c>
      <c r="S53" s="4">
        <f t="shared" ca="1" si="20"/>
        <v>7</v>
      </c>
      <c r="T53" s="4">
        <f t="shared" ca="1" si="21"/>
        <v>1</v>
      </c>
      <c r="U53" s="4">
        <f t="shared" ca="1" si="8"/>
        <v>3</v>
      </c>
      <c r="V53" s="4">
        <f t="shared" ca="1" si="9"/>
        <v>7</v>
      </c>
      <c r="W53" s="4" t="str">
        <f t="shared" ca="1" si="10"/>
        <v>Not Completed</v>
      </c>
      <c r="X53" s="4">
        <f t="shared" ca="1" si="11"/>
        <v>4</v>
      </c>
      <c r="Y53" s="4">
        <f t="shared" ca="1" si="12"/>
        <v>23</v>
      </c>
      <c r="Z53" s="4">
        <f ca="1">Table1[[#This Row],[Number of Goals Achieved]]-RANDBETWEEN(1,5)</f>
        <v>56</v>
      </c>
      <c r="AA53" s="5">
        <f ca="1">Table1[[#This Row],[Join Date]]+ RANDBETWEEN(90, 180)</f>
        <v>44546</v>
      </c>
      <c r="AB53" s="4" t="str">
        <f t="shared" ca="1" si="13"/>
        <v>Leadership Development</v>
      </c>
      <c r="AC53" s="4">
        <v>311</v>
      </c>
      <c r="AD53" s="4">
        <f t="shared" ca="1" si="14"/>
        <v>6</v>
      </c>
      <c r="AE53" s="4">
        <f t="shared" ca="1" si="22"/>
        <v>6</v>
      </c>
      <c r="AF53" s="4">
        <f t="shared" ca="1" si="23"/>
        <v>8</v>
      </c>
      <c r="AG53" s="8">
        <f t="shared" ca="1" si="16"/>
        <v>1232</v>
      </c>
      <c r="AH53" s="4" t="str">
        <f ca="1">IF(Table1[[#This Row],[Training Completion Status]]="Completed", IF(RAND() &lt;= 0.63, "Yes", "No"), "No")</f>
        <v>No</v>
      </c>
      <c r="AI53" s="4" t="str">
        <f ca="1">IF(AND(Table1[[#This Row],[Training Completion Status]]="Completed", Table1[[#This Row],[Status]]="Active"), "Yes", "No")</f>
        <v>No</v>
      </c>
      <c r="AJ53" s="15">
        <f ca="1">IF(Table1[[#This Row],[Training Completion Status]]="Completed", Table1[[#This Row],[Training Cost]]+RANDBETWEEN(300,800),0)</f>
        <v>0</v>
      </c>
      <c r="AK53">
        <f ca="1">IF(Table1[[#This Row],[Training Completion Status]]="Completed", RANDBETWEEN(270,540),0)</f>
        <v>0</v>
      </c>
      <c r="AL53">
        <f ca="1">IF(Table1[[#This Row],[Training Completion Status]]="Completed", RANDBETWEEN(2,5),0)</f>
        <v>0</v>
      </c>
    </row>
    <row r="54" spans="1:38">
      <c r="A54" s="1" t="str">
        <f t="shared" si="0"/>
        <v>EMP053</v>
      </c>
      <c r="B54" s="1" t="str">
        <f t="shared" ca="1" si="17"/>
        <v>Female</v>
      </c>
      <c r="C54" s="1" t="str">
        <f t="shared" ca="1" si="1"/>
        <v>Marketing Manager</v>
      </c>
      <c r="D54" t="str" cm="1">
        <f t="array" aca="1" ref="D54" ca="1">_xlfn.XLOOKUP(C54, {"Software Engineer","HR Manager","Marketing Manager","Finance Manager","Data Analyst"}, {"IT","HR","Sales","Finance","Analytics"})</f>
        <v>Sales</v>
      </c>
      <c r="E54" s="2">
        <f t="shared" ca="1" si="18"/>
        <v>44762</v>
      </c>
      <c r="F54" s="2">
        <f ca="1">Table1[[#This Row],[Job Posting Date]]+ RANDBETWEEN(15, 90)</f>
        <v>44840</v>
      </c>
      <c r="G54" s="2">
        <f ca="1">Table1[[#This Row],[Hire Date]]+ RANDBETWEEN(1, 15)</f>
        <v>44851</v>
      </c>
      <c r="H54" s="2" t="str">
        <f ca="1">IF(RAND() &lt; 0.5,  Table1[[#This Row],[Join Date]]+ RANDBETWEEN(30, TODAY()- Table1[[#This Row],[Join Date]]), "-")</f>
        <v>-</v>
      </c>
      <c r="I54" s="1" t="str">
        <f ca="1">IF(Table1[[#This Row],[Exit Date]]= "-", "Active", "Exited")</f>
        <v>Active</v>
      </c>
      <c r="J54" s="3">
        <f t="shared" ca="1" si="2"/>
        <v>3669</v>
      </c>
      <c r="K54" s="1">
        <f ca="1">Table1[[#This Row],[Offers Made]]*2</f>
        <v>8</v>
      </c>
      <c r="L54" s="1">
        <f t="shared" ca="1" si="3"/>
        <v>4</v>
      </c>
      <c r="M54" s="1">
        <f t="shared" ca="1" si="4"/>
        <v>1</v>
      </c>
      <c r="N54" s="1" t="str">
        <f t="shared" ca="1" si="5"/>
        <v>Job Portals</v>
      </c>
      <c r="O54" s="1">
        <f t="shared" ca="1" si="6"/>
        <v>2</v>
      </c>
      <c r="P54" s="1" t="str">
        <f t="shared" ca="1" si="7"/>
        <v>No</v>
      </c>
      <c r="Q54" s="1">
        <f t="shared" ca="1" si="19"/>
        <v>69</v>
      </c>
      <c r="R54" s="1">
        <f ca="1">Table1[[#This Row],[ Total Number of Goals Set]]-RANDBETWEEN(1,49)</f>
        <v>53</v>
      </c>
      <c r="S54" s="1">
        <f t="shared" ca="1" si="20"/>
        <v>5</v>
      </c>
      <c r="T54" s="1">
        <f t="shared" ca="1" si="21"/>
        <v>4</v>
      </c>
      <c r="U54" s="1">
        <f t="shared" ca="1" si="8"/>
        <v>4</v>
      </c>
      <c r="V54" s="1">
        <f t="shared" ca="1" si="9"/>
        <v>5</v>
      </c>
      <c r="W54" s="1" t="str">
        <f t="shared" ca="1" si="10"/>
        <v>Completed</v>
      </c>
      <c r="X54" s="1">
        <f t="shared" ca="1" si="11"/>
        <v>4</v>
      </c>
      <c r="Y54" s="1">
        <f t="shared" ca="1" si="12"/>
        <v>19</v>
      </c>
      <c r="Z54" s="1">
        <f ca="1">Table1[[#This Row],[Number of Goals Achieved]]-RANDBETWEEN(1,5)</f>
        <v>49</v>
      </c>
      <c r="AA54" s="2">
        <f ca="1">Table1[[#This Row],[Join Date]]+ RANDBETWEEN(90, 180)</f>
        <v>45024</v>
      </c>
      <c r="AB54" s="1" t="str">
        <f t="shared" ca="1" si="13"/>
        <v>Communication Skills</v>
      </c>
      <c r="AC54" s="1">
        <v>312</v>
      </c>
      <c r="AD54" s="1">
        <f t="shared" ca="1" si="14"/>
        <v>6</v>
      </c>
      <c r="AE54" s="1">
        <f t="shared" ca="1" si="22"/>
        <v>2</v>
      </c>
      <c r="AF54" s="1">
        <f t="shared" ca="1" si="23"/>
        <v>7</v>
      </c>
      <c r="AG54" s="7">
        <f t="shared" ca="1" si="16"/>
        <v>1993</v>
      </c>
      <c r="AH54" s="4" t="str">
        <f ca="1">IF(Table1[[#This Row],[Training Completion Status]]="Completed", IF(RAND() &lt;= 0.63, "Yes", "No"), "No")</f>
        <v>Yes</v>
      </c>
      <c r="AI54" s="4" t="str">
        <f ca="1">IF(AND(Table1[[#This Row],[Training Completion Status]]="Completed", Table1[[#This Row],[Status]]="Active"), "Yes", "No")</f>
        <v>Yes</v>
      </c>
      <c r="AJ54" s="15">
        <f ca="1">IF(Table1[[#This Row],[Training Completion Status]]="Completed", Table1[[#This Row],[Training Cost]]+RANDBETWEEN(300,800),0)</f>
        <v>2593</v>
      </c>
      <c r="AK54">
        <f ca="1">IF(Table1[[#This Row],[Training Completion Status]]="Completed", RANDBETWEEN(270,540),0)</f>
        <v>311</v>
      </c>
      <c r="AL54">
        <f ca="1">IF(Table1[[#This Row],[Training Completion Status]]="Completed", RANDBETWEEN(2,5),0)</f>
        <v>2</v>
      </c>
    </row>
    <row r="55" spans="1:38">
      <c r="A55" s="4" t="str">
        <f t="shared" si="0"/>
        <v>EMP054</v>
      </c>
      <c r="B55" s="4" t="str">
        <f t="shared" ca="1" si="17"/>
        <v>Male</v>
      </c>
      <c r="C55" s="4" t="str">
        <f t="shared" ca="1" si="1"/>
        <v>Software Engineer</v>
      </c>
      <c r="D55" t="str" cm="1">
        <f t="array" aca="1" ref="D55" ca="1">_xlfn.XLOOKUP(C55, {"Software Engineer","HR Manager","Marketing Manager","Finance Manager","Data Analyst"}, {"IT","HR","Sales","Finance","Analytics"})</f>
        <v>IT</v>
      </c>
      <c r="E55" s="5">
        <f t="shared" ca="1" si="18"/>
        <v>44393</v>
      </c>
      <c r="F55" s="5">
        <f ca="1">Table1[[#This Row],[Job Posting Date]]+ RANDBETWEEN(15, 90)</f>
        <v>44419</v>
      </c>
      <c r="G55" s="5">
        <f ca="1">Table1[[#This Row],[Hire Date]]+ RANDBETWEEN(1, 15)</f>
        <v>44422</v>
      </c>
      <c r="H55" s="5">
        <f ca="1">IF(RAND() &lt; 0.5,  Table1[[#This Row],[Join Date]]+ RANDBETWEEN(30, TODAY()- Table1[[#This Row],[Join Date]]), "-")</f>
        <v>45178</v>
      </c>
      <c r="I55" s="4" t="str">
        <f ca="1">IF(Table1[[#This Row],[Exit Date]]= "-", "Active", "Exited")</f>
        <v>Exited</v>
      </c>
      <c r="J55" s="6">
        <f t="shared" ca="1" si="2"/>
        <v>1541</v>
      </c>
      <c r="K55" s="4">
        <f ca="1">Table1[[#This Row],[Offers Made]]*2</f>
        <v>8</v>
      </c>
      <c r="L55" s="4">
        <f t="shared" ca="1" si="3"/>
        <v>4</v>
      </c>
      <c r="M55" s="4">
        <f t="shared" ca="1" si="4"/>
        <v>3</v>
      </c>
      <c r="N55" s="4" t="str">
        <f t="shared" ca="1" si="5"/>
        <v>Direct Hiring</v>
      </c>
      <c r="O55" s="4">
        <f t="shared" ca="1" si="6"/>
        <v>1</v>
      </c>
      <c r="P55" s="4" t="str">
        <f t="shared" ca="1" si="7"/>
        <v>No</v>
      </c>
      <c r="Q55" s="4">
        <f t="shared" ca="1" si="19"/>
        <v>50</v>
      </c>
      <c r="R55" s="4">
        <f ca="1">Table1[[#This Row],[ Total Number of Goals Set]]-RANDBETWEEN(1,49)</f>
        <v>3</v>
      </c>
      <c r="S55" s="4">
        <f t="shared" ca="1" si="20"/>
        <v>9</v>
      </c>
      <c r="T55" s="4">
        <f t="shared" ca="1" si="21"/>
        <v>2</v>
      </c>
      <c r="U55" s="4">
        <f t="shared" ca="1" si="8"/>
        <v>1</v>
      </c>
      <c r="V55" s="4">
        <f t="shared" ca="1" si="9"/>
        <v>2</v>
      </c>
      <c r="W55" s="4" t="str">
        <f t="shared" ca="1" si="10"/>
        <v>Completed</v>
      </c>
      <c r="X55" s="4">
        <f t="shared" ca="1" si="11"/>
        <v>3</v>
      </c>
      <c r="Y55" s="4">
        <f t="shared" ca="1" si="12"/>
        <v>19</v>
      </c>
      <c r="Z55" s="4">
        <f ca="1">Table1[[#This Row],[Number of Goals Achieved]]-RANDBETWEEN(1,5)</f>
        <v>1</v>
      </c>
      <c r="AA55" s="5">
        <f ca="1">Table1[[#This Row],[Join Date]]+ RANDBETWEEN(90, 180)</f>
        <v>44559</v>
      </c>
      <c r="AB55" s="4" t="str">
        <f t="shared" ca="1" si="13"/>
        <v>Ethics and Responsibilities</v>
      </c>
      <c r="AC55" s="4">
        <v>313</v>
      </c>
      <c r="AD55" s="4">
        <f t="shared" ca="1" si="14"/>
        <v>18</v>
      </c>
      <c r="AE55" s="4">
        <f t="shared" ca="1" si="22"/>
        <v>2</v>
      </c>
      <c r="AF55" s="4">
        <f t="shared" ca="1" si="23"/>
        <v>7</v>
      </c>
      <c r="AG55" s="8">
        <f t="shared" ca="1" si="16"/>
        <v>2460</v>
      </c>
      <c r="AH55" s="4" t="str">
        <f ca="1">IF(Table1[[#This Row],[Training Completion Status]]="Completed", IF(RAND() &lt;= 0.63, "Yes", "No"), "No")</f>
        <v>No</v>
      </c>
      <c r="AI55" s="4" t="str">
        <f ca="1">IF(AND(Table1[[#This Row],[Training Completion Status]]="Completed", Table1[[#This Row],[Status]]="Active"), "Yes", "No")</f>
        <v>No</v>
      </c>
      <c r="AJ55" s="15">
        <f ca="1">IF(Table1[[#This Row],[Training Completion Status]]="Completed", Table1[[#This Row],[Training Cost]]+RANDBETWEEN(300,800),0)</f>
        <v>2909</v>
      </c>
      <c r="AK55">
        <f ca="1">IF(Table1[[#This Row],[Training Completion Status]]="Completed", RANDBETWEEN(270,540),0)</f>
        <v>526</v>
      </c>
      <c r="AL55">
        <f ca="1">IF(Table1[[#This Row],[Training Completion Status]]="Completed", RANDBETWEEN(2,5),0)</f>
        <v>5</v>
      </c>
    </row>
    <row r="56" spans="1:38">
      <c r="A56" s="1" t="str">
        <f t="shared" si="0"/>
        <v>EMP055</v>
      </c>
      <c r="B56" s="1" t="str">
        <f t="shared" ca="1" si="17"/>
        <v>Female</v>
      </c>
      <c r="C56" s="1" t="str">
        <f t="shared" ca="1" si="1"/>
        <v>HR Manager</v>
      </c>
      <c r="D56" t="str" cm="1">
        <f t="array" aca="1" ref="D56" ca="1">_xlfn.XLOOKUP(C56, {"Software Engineer","HR Manager","Marketing Manager","Finance Manager","Data Analyst"}, {"IT","HR","Sales","Finance","Analytics"})</f>
        <v>HR</v>
      </c>
      <c r="E56" s="2">
        <f t="shared" ca="1" si="18"/>
        <v>44595</v>
      </c>
      <c r="F56" s="2">
        <f ca="1">Table1[[#This Row],[Job Posting Date]]+ RANDBETWEEN(15, 90)</f>
        <v>44683</v>
      </c>
      <c r="G56" s="2">
        <f ca="1">Table1[[#This Row],[Hire Date]]+ RANDBETWEEN(1, 15)</f>
        <v>44692</v>
      </c>
      <c r="H56" s="2">
        <f ca="1">IF(RAND() &lt; 0.5,  Table1[[#This Row],[Join Date]]+ RANDBETWEEN(30, TODAY()- Table1[[#This Row],[Join Date]]), "-")</f>
        <v>45315</v>
      </c>
      <c r="I56" s="1" t="str">
        <f ca="1">IF(Table1[[#This Row],[Exit Date]]= "-", "Active", "Exited")</f>
        <v>Exited</v>
      </c>
      <c r="J56" s="3">
        <f t="shared" ca="1" si="2"/>
        <v>2869</v>
      </c>
      <c r="K56" s="1">
        <f ca="1">Table1[[#This Row],[Offers Made]]*2</f>
        <v>16</v>
      </c>
      <c r="L56" s="1">
        <f t="shared" ca="1" si="3"/>
        <v>8</v>
      </c>
      <c r="M56" s="1">
        <f t="shared" ca="1" si="4"/>
        <v>6</v>
      </c>
      <c r="N56" s="1" t="str">
        <f t="shared" ca="1" si="5"/>
        <v>Employee Referrals</v>
      </c>
      <c r="O56" s="1">
        <f t="shared" ca="1" si="6"/>
        <v>1</v>
      </c>
      <c r="P56" s="1" t="str">
        <f t="shared" ca="1" si="7"/>
        <v>No</v>
      </c>
      <c r="Q56" s="1">
        <f t="shared" ca="1" si="19"/>
        <v>50</v>
      </c>
      <c r="R56" s="1">
        <f ca="1">Table1[[#This Row],[ Total Number of Goals Set]]-RANDBETWEEN(1,49)</f>
        <v>3</v>
      </c>
      <c r="S56" s="1">
        <f t="shared" ca="1" si="20"/>
        <v>7</v>
      </c>
      <c r="T56" s="1">
        <f t="shared" ca="1" si="21"/>
        <v>1</v>
      </c>
      <c r="U56" s="1">
        <f t="shared" ca="1" si="8"/>
        <v>2</v>
      </c>
      <c r="V56" s="1">
        <f t="shared" ca="1" si="9"/>
        <v>8</v>
      </c>
      <c r="W56" s="1" t="str">
        <f t="shared" ca="1" si="10"/>
        <v>Completed</v>
      </c>
      <c r="X56" s="1">
        <f t="shared" ca="1" si="11"/>
        <v>2</v>
      </c>
      <c r="Y56" s="1">
        <f t="shared" ca="1" si="12"/>
        <v>40</v>
      </c>
      <c r="Z56" s="1">
        <f ca="1">Table1[[#This Row],[Number of Goals Achieved]]-RANDBETWEEN(1,5)</f>
        <v>0</v>
      </c>
      <c r="AA56" s="2">
        <f ca="1">Table1[[#This Row],[Join Date]]+ RANDBETWEEN(90, 180)</f>
        <v>44784</v>
      </c>
      <c r="AB56" s="1" t="str">
        <f t="shared" ca="1" si="13"/>
        <v>Conflict Resolution</v>
      </c>
      <c r="AC56" s="1">
        <v>314</v>
      </c>
      <c r="AD56" s="1">
        <f t="shared" ca="1" si="14"/>
        <v>16</v>
      </c>
      <c r="AE56" s="1">
        <f t="shared" ca="1" si="22"/>
        <v>4</v>
      </c>
      <c r="AF56" s="1">
        <f t="shared" ca="1" si="23"/>
        <v>5</v>
      </c>
      <c r="AG56" s="7">
        <f t="shared" ca="1" si="16"/>
        <v>1738</v>
      </c>
      <c r="AH56" s="4" t="str">
        <f ca="1">IF(Table1[[#This Row],[Training Completion Status]]="Completed", IF(RAND() &lt;= 0.63, "Yes", "No"), "No")</f>
        <v>Yes</v>
      </c>
      <c r="AI56" s="4" t="str">
        <f ca="1">IF(AND(Table1[[#This Row],[Training Completion Status]]="Completed", Table1[[#This Row],[Status]]="Active"), "Yes", "No")</f>
        <v>No</v>
      </c>
      <c r="AJ56" s="15">
        <f ca="1">IF(Table1[[#This Row],[Training Completion Status]]="Completed", Table1[[#This Row],[Training Cost]]+RANDBETWEEN(300,800),0)</f>
        <v>2466</v>
      </c>
      <c r="AK56">
        <f ca="1">IF(Table1[[#This Row],[Training Completion Status]]="Completed", RANDBETWEEN(270,540),0)</f>
        <v>534</v>
      </c>
      <c r="AL56">
        <f ca="1">IF(Table1[[#This Row],[Training Completion Status]]="Completed", RANDBETWEEN(2,5),0)</f>
        <v>5</v>
      </c>
    </row>
    <row r="57" spans="1:38">
      <c r="A57" s="4" t="str">
        <f t="shared" si="0"/>
        <v>EMP056</v>
      </c>
      <c r="B57" s="4" t="str">
        <f t="shared" ca="1" si="17"/>
        <v>Female</v>
      </c>
      <c r="C57" s="4" t="str">
        <f t="shared" ca="1" si="1"/>
        <v>Software Engineer</v>
      </c>
      <c r="D57" t="str" cm="1">
        <f t="array" aca="1" ref="D57" ca="1">_xlfn.XLOOKUP(C57, {"Software Engineer","HR Manager","Marketing Manager","Finance Manager","Data Analyst"}, {"IT","HR","Sales","Finance","Analytics"})</f>
        <v>IT</v>
      </c>
      <c r="E57" s="5">
        <f t="shared" ca="1" si="18"/>
        <v>43156</v>
      </c>
      <c r="F57" s="5">
        <f ca="1">Table1[[#This Row],[Job Posting Date]]+ RANDBETWEEN(15, 90)</f>
        <v>43181</v>
      </c>
      <c r="G57" s="5">
        <f ca="1">Table1[[#This Row],[Hire Date]]+ RANDBETWEEN(1, 15)</f>
        <v>43185</v>
      </c>
      <c r="H57" s="5" t="str">
        <f ca="1">IF(RAND() &lt; 0.5,  Table1[[#This Row],[Join Date]]+ RANDBETWEEN(30, TODAY()- Table1[[#This Row],[Join Date]]), "-")</f>
        <v>-</v>
      </c>
      <c r="I57" s="4" t="str">
        <f ca="1">IF(Table1[[#This Row],[Exit Date]]= "-", "Active", "Exited")</f>
        <v>Active</v>
      </c>
      <c r="J57" s="6">
        <f t="shared" ca="1" si="2"/>
        <v>2094</v>
      </c>
      <c r="K57" s="4">
        <f ca="1">Table1[[#This Row],[Offers Made]]*2</f>
        <v>10</v>
      </c>
      <c r="L57" s="4">
        <f t="shared" ca="1" si="3"/>
        <v>5</v>
      </c>
      <c r="M57" s="4">
        <f t="shared" ca="1" si="4"/>
        <v>3</v>
      </c>
      <c r="N57" s="4" t="str">
        <f t="shared" ca="1" si="5"/>
        <v>Job Portals</v>
      </c>
      <c r="O57" s="4">
        <f t="shared" ca="1" si="6"/>
        <v>3</v>
      </c>
      <c r="P57" s="4" t="str">
        <f t="shared" ca="1" si="7"/>
        <v>Yes</v>
      </c>
      <c r="Q57" s="4">
        <f t="shared" ca="1" si="19"/>
        <v>90</v>
      </c>
      <c r="R57" s="4">
        <f ca="1">Table1[[#This Row],[ Total Number of Goals Set]]-RANDBETWEEN(1,49)</f>
        <v>58</v>
      </c>
      <c r="S57" s="4">
        <f t="shared" ca="1" si="20"/>
        <v>7</v>
      </c>
      <c r="T57" s="4">
        <f t="shared" ca="1" si="21"/>
        <v>4</v>
      </c>
      <c r="U57" s="4">
        <f t="shared" ca="1" si="8"/>
        <v>3</v>
      </c>
      <c r="V57" s="4">
        <f t="shared" ca="1" si="9"/>
        <v>6</v>
      </c>
      <c r="W57" s="4" t="str">
        <f t="shared" ca="1" si="10"/>
        <v>Completed</v>
      </c>
      <c r="X57" s="4">
        <f t="shared" ca="1" si="11"/>
        <v>2</v>
      </c>
      <c r="Y57" s="4">
        <f t="shared" ca="1" si="12"/>
        <v>15</v>
      </c>
      <c r="Z57" s="4">
        <f ca="1">Table1[[#This Row],[Number of Goals Achieved]]-RANDBETWEEN(1,5)</f>
        <v>56</v>
      </c>
      <c r="AA57" s="5">
        <f ca="1">Table1[[#This Row],[Join Date]]+ RANDBETWEEN(90, 180)</f>
        <v>43311</v>
      </c>
      <c r="AB57" s="4" t="str">
        <f t="shared" ca="1" si="13"/>
        <v>Leadership Development</v>
      </c>
      <c r="AC57" s="4">
        <v>315</v>
      </c>
      <c r="AD57" s="4">
        <f t="shared" ca="1" si="14"/>
        <v>8</v>
      </c>
      <c r="AE57" s="4">
        <f t="shared" ca="1" si="22"/>
        <v>4</v>
      </c>
      <c r="AF57" s="4">
        <f t="shared" ca="1" si="23"/>
        <v>5</v>
      </c>
      <c r="AG57" s="8">
        <f t="shared" ca="1" si="16"/>
        <v>1529</v>
      </c>
      <c r="AH57" s="4" t="str">
        <f ca="1">IF(Table1[[#This Row],[Training Completion Status]]="Completed", IF(RAND() &lt;= 0.63, "Yes", "No"), "No")</f>
        <v>No</v>
      </c>
      <c r="AI57" s="4" t="str">
        <f ca="1">IF(AND(Table1[[#This Row],[Training Completion Status]]="Completed", Table1[[#This Row],[Status]]="Active"), "Yes", "No")</f>
        <v>Yes</v>
      </c>
      <c r="AJ57" s="15">
        <f ca="1">IF(Table1[[#This Row],[Training Completion Status]]="Completed", Table1[[#This Row],[Training Cost]]+RANDBETWEEN(300,800),0)</f>
        <v>2200</v>
      </c>
      <c r="AK57">
        <f ca="1">IF(Table1[[#This Row],[Training Completion Status]]="Completed", RANDBETWEEN(270,540),0)</f>
        <v>444</v>
      </c>
      <c r="AL57">
        <f ca="1">IF(Table1[[#This Row],[Training Completion Status]]="Completed", RANDBETWEEN(2,5),0)</f>
        <v>4</v>
      </c>
    </row>
    <row r="58" spans="1:38">
      <c r="A58" s="1" t="str">
        <f t="shared" si="0"/>
        <v>EMP057</v>
      </c>
      <c r="B58" s="1" t="str">
        <f t="shared" ca="1" si="17"/>
        <v>Male</v>
      </c>
      <c r="C58" s="1" t="str">
        <f t="shared" ca="1" si="1"/>
        <v>Software Engineer</v>
      </c>
      <c r="D58" t="str" cm="1">
        <f t="array" aca="1" ref="D58" ca="1">_xlfn.XLOOKUP(C58, {"Software Engineer","HR Manager","Marketing Manager","Finance Manager","Data Analyst"}, {"IT","HR","Sales","Finance","Analytics"})</f>
        <v>IT</v>
      </c>
      <c r="E58" s="2">
        <f t="shared" ca="1" si="18"/>
        <v>44617</v>
      </c>
      <c r="F58" s="2">
        <f ca="1">Table1[[#This Row],[Job Posting Date]]+ RANDBETWEEN(15, 90)</f>
        <v>44637</v>
      </c>
      <c r="G58" s="2">
        <f ca="1">Table1[[#This Row],[Hire Date]]+ RANDBETWEEN(1, 15)</f>
        <v>44639</v>
      </c>
      <c r="H58" s="2">
        <f ca="1">IF(RAND() &lt; 0.5,  Table1[[#This Row],[Join Date]]+ RANDBETWEEN(30, TODAY()- Table1[[#This Row],[Join Date]]), "-")</f>
        <v>45566</v>
      </c>
      <c r="I58" s="1" t="str">
        <f ca="1">IF(Table1[[#This Row],[Exit Date]]= "-", "Active", "Exited")</f>
        <v>Exited</v>
      </c>
      <c r="J58" s="3">
        <f t="shared" ca="1" si="2"/>
        <v>3636</v>
      </c>
      <c r="K58" s="1">
        <f ca="1">Table1[[#This Row],[Offers Made]]*2</f>
        <v>14</v>
      </c>
      <c r="L58" s="1">
        <f t="shared" ca="1" si="3"/>
        <v>7</v>
      </c>
      <c r="M58" s="1">
        <f t="shared" ca="1" si="4"/>
        <v>6</v>
      </c>
      <c r="N58" s="1" t="str">
        <f t="shared" ca="1" si="5"/>
        <v>Employee Referrals</v>
      </c>
      <c r="O58" s="1">
        <f t="shared" ca="1" si="6"/>
        <v>5</v>
      </c>
      <c r="P58" s="1" t="str">
        <f t="shared" ca="1" si="7"/>
        <v>No</v>
      </c>
      <c r="Q58" s="1">
        <f t="shared" ca="1" si="19"/>
        <v>72</v>
      </c>
      <c r="R58" s="1">
        <f ca="1">Table1[[#This Row],[ Total Number of Goals Set]]-RANDBETWEEN(1,49)</f>
        <v>38</v>
      </c>
      <c r="S58" s="1">
        <f t="shared" ca="1" si="20"/>
        <v>7</v>
      </c>
      <c r="T58" s="1">
        <f t="shared" ca="1" si="21"/>
        <v>3</v>
      </c>
      <c r="U58" s="1">
        <f t="shared" ca="1" si="8"/>
        <v>4</v>
      </c>
      <c r="V58" s="1">
        <f t="shared" ca="1" si="9"/>
        <v>3</v>
      </c>
      <c r="W58" s="1" t="str">
        <f t="shared" ca="1" si="10"/>
        <v>Not Completed</v>
      </c>
      <c r="X58" s="1">
        <f t="shared" ca="1" si="11"/>
        <v>2</v>
      </c>
      <c r="Y58" s="1">
        <f t="shared" ca="1" si="12"/>
        <v>17</v>
      </c>
      <c r="Z58" s="1">
        <f ca="1">Table1[[#This Row],[Number of Goals Achieved]]-RANDBETWEEN(1,5)</f>
        <v>33</v>
      </c>
      <c r="AA58" s="2">
        <f ca="1">Table1[[#This Row],[Join Date]]+ RANDBETWEEN(90, 180)</f>
        <v>44787</v>
      </c>
      <c r="AB58" s="1" t="str">
        <f t="shared" ca="1" si="13"/>
        <v>Conflict Resolution</v>
      </c>
      <c r="AC58" s="1">
        <v>316</v>
      </c>
      <c r="AD58" s="1">
        <f t="shared" ca="1" si="14"/>
        <v>10</v>
      </c>
      <c r="AE58" s="1">
        <f t="shared" ca="1" si="22"/>
        <v>5</v>
      </c>
      <c r="AF58" s="1">
        <f t="shared" ca="1" si="23"/>
        <v>8</v>
      </c>
      <c r="AG58" s="7">
        <f t="shared" ca="1" si="16"/>
        <v>1495</v>
      </c>
      <c r="AH58" s="4" t="str">
        <f ca="1">IF(Table1[[#This Row],[Training Completion Status]]="Completed", IF(RAND() &lt;= 0.63, "Yes", "No"), "No")</f>
        <v>No</v>
      </c>
      <c r="AI58" s="4" t="str">
        <f ca="1">IF(AND(Table1[[#This Row],[Training Completion Status]]="Completed", Table1[[#This Row],[Status]]="Active"), "Yes", "No")</f>
        <v>No</v>
      </c>
      <c r="AJ58" s="15">
        <f ca="1">IF(Table1[[#This Row],[Training Completion Status]]="Completed", Table1[[#This Row],[Training Cost]]+RANDBETWEEN(300,800),0)</f>
        <v>0</v>
      </c>
      <c r="AK58">
        <f ca="1">IF(Table1[[#This Row],[Training Completion Status]]="Completed", RANDBETWEEN(270,540),0)</f>
        <v>0</v>
      </c>
      <c r="AL58">
        <f ca="1">IF(Table1[[#This Row],[Training Completion Status]]="Completed", RANDBETWEEN(2,5),0)</f>
        <v>0</v>
      </c>
    </row>
    <row r="59" spans="1:38">
      <c r="A59" s="4" t="str">
        <f t="shared" si="0"/>
        <v>EMP058</v>
      </c>
      <c r="B59" s="4" t="str">
        <f t="shared" ca="1" si="17"/>
        <v>Female</v>
      </c>
      <c r="C59" s="4" t="str">
        <f t="shared" ca="1" si="1"/>
        <v>Software Engineer</v>
      </c>
      <c r="D59" t="str" cm="1">
        <f t="array" aca="1" ref="D59" ca="1">_xlfn.XLOOKUP(C59, {"Software Engineer","HR Manager","Marketing Manager","Finance Manager","Data Analyst"}, {"IT","HR","Sales","Finance","Analytics"})</f>
        <v>IT</v>
      </c>
      <c r="E59" s="5">
        <f t="shared" ca="1" si="18"/>
        <v>44690</v>
      </c>
      <c r="F59" s="5">
        <f ca="1">Table1[[#This Row],[Job Posting Date]]+ RANDBETWEEN(15, 90)</f>
        <v>44757</v>
      </c>
      <c r="G59" s="5">
        <f ca="1">Table1[[#This Row],[Hire Date]]+ RANDBETWEEN(1, 15)</f>
        <v>44766</v>
      </c>
      <c r="H59" s="5" t="str">
        <f ca="1">IF(RAND() &lt; 0.5,  Table1[[#This Row],[Join Date]]+ RANDBETWEEN(30, TODAY()- Table1[[#This Row],[Join Date]]), "-")</f>
        <v>-</v>
      </c>
      <c r="I59" s="4" t="str">
        <f ca="1">IF(Table1[[#This Row],[Exit Date]]= "-", "Active", "Exited")</f>
        <v>Active</v>
      </c>
      <c r="J59" s="6">
        <f t="shared" ca="1" si="2"/>
        <v>1570</v>
      </c>
      <c r="K59" s="4">
        <f ca="1">Table1[[#This Row],[Offers Made]]*2</f>
        <v>10</v>
      </c>
      <c r="L59" s="4">
        <f t="shared" ca="1" si="3"/>
        <v>5</v>
      </c>
      <c r="M59" s="4">
        <f t="shared" ca="1" si="4"/>
        <v>1</v>
      </c>
      <c r="N59" s="4" t="str">
        <f t="shared" ca="1" si="5"/>
        <v>Direct Hiring</v>
      </c>
      <c r="O59" s="4">
        <f t="shared" ca="1" si="6"/>
        <v>4</v>
      </c>
      <c r="P59" s="4" t="str">
        <f t="shared" ca="1" si="7"/>
        <v>Yes</v>
      </c>
      <c r="Q59" s="4">
        <f t="shared" ca="1" si="19"/>
        <v>61</v>
      </c>
      <c r="R59" s="4">
        <f ca="1">Table1[[#This Row],[ Total Number of Goals Set]]-RANDBETWEEN(1,49)</f>
        <v>33</v>
      </c>
      <c r="S59" s="4">
        <f t="shared" ca="1" si="20"/>
        <v>10</v>
      </c>
      <c r="T59" s="4">
        <f t="shared" ca="1" si="21"/>
        <v>2</v>
      </c>
      <c r="U59" s="4">
        <f t="shared" ca="1" si="8"/>
        <v>3</v>
      </c>
      <c r="V59" s="4">
        <f t="shared" ca="1" si="9"/>
        <v>1</v>
      </c>
      <c r="W59" s="4" t="str">
        <f t="shared" ca="1" si="10"/>
        <v>Completed</v>
      </c>
      <c r="X59" s="4">
        <f t="shared" ca="1" si="11"/>
        <v>4</v>
      </c>
      <c r="Y59" s="4">
        <f t="shared" ca="1" si="12"/>
        <v>12</v>
      </c>
      <c r="Z59" s="4">
        <f ca="1">Table1[[#This Row],[Number of Goals Achieved]]-RANDBETWEEN(1,5)</f>
        <v>32</v>
      </c>
      <c r="AA59" s="5">
        <f ca="1">Table1[[#This Row],[Join Date]]+ RANDBETWEEN(90, 180)</f>
        <v>44889</v>
      </c>
      <c r="AB59" s="4" t="str">
        <f t="shared" ca="1" si="13"/>
        <v>Leadership Development</v>
      </c>
      <c r="AC59" s="4">
        <v>317</v>
      </c>
      <c r="AD59" s="4">
        <f t="shared" ca="1" si="14"/>
        <v>9</v>
      </c>
      <c r="AE59" s="4">
        <f t="shared" ca="1" si="22"/>
        <v>6</v>
      </c>
      <c r="AF59" s="4">
        <f t="shared" ca="1" si="23"/>
        <v>8</v>
      </c>
      <c r="AG59" s="8">
        <f t="shared" ca="1" si="16"/>
        <v>1809</v>
      </c>
      <c r="AH59" s="4" t="str">
        <f ca="1">IF(Table1[[#This Row],[Training Completion Status]]="Completed", IF(RAND() &lt;= 0.63, "Yes", "No"), "No")</f>
        <v>Yes</v>
      </c>
      <c r="AI59" s="4" t="str">
        <f ca="1">IF(AND(Table1[[#This Row],[Training Completion Status]]="Completed", Table1[[#This Row],[Status]]="Active"), "Yes", "No")</f>
        <v>Yes</v>
      </c>
      <c r="AJ59" s="15">
        <f ca="1">IF(Table1[[#This Row],[Training Completion Status]]="Completed", Table1[[#This Row],[Training Cost]]+RANDBETWEEN(300,800),0)</f>
        <v>2181</v>
      </c>
      <c r="AK59">
        <f ca="1">IF(Table1[[#This Row],[Training Completion Status]]="Completed", RANDBETWEEN(270,540),0)</f>
        <v>416</v>
      </c>
      <c r="AL59">
        <f ca="1">IF(Table1[[#This Row],[Training Completion Status]]="Completed", RANDBETWEEN(2,5),0)</f>
        <v>5</v>
      </c>
    </row>
    <row r="60" spans="1:38">
      <c r="A60" s="1" t="str">
        <f t="shared" si="0"/>
        <v>EMP059</v>
      </c>
      <c r="B60" s="1" t="str">
        <f t="shared" ca="1" si="17"/>
        <v>Female</v>
      </c>
      <c r="C60" s="1" t="str">
        <f t="shared" ca="1" si="1"/>
        <v>Data Analyst</v>
      </c>
      <c r="D60" t="str" cm="1">
        <f t="array" aca="1" ref="D60" ca="1">_xlfn.XLOOKUP(C60, {"Software Engineer","HR Manager","Marketing Manager","Finance Manager","Data Analyst"}, {"IT","HR","Sales","Finance","Analytics"})</f>
        <v>Analytics</v>
      </c>
      <c r="E60" s="2">
        <f t="shared" ca="1" si="18"/>
        <v>43231</v>
      </c>
      <c r="F60" s="2">
        <f ca="1">Table1[[#This Row],[Job Posting Date]]+ RANDBETWEEN(15, 90)</f>
        <v>43295</v>
      </c>
      <c r="G60" s="2">
        <f ca="1">Table1[[#This Row],[Hire Date]]+ RANDBETWEEN(1, 15)</f>
        <v>43309</v>
      </c>
      <c r="H60" s="2" t="str">
        <f ca="1">IF(RAND() &lt; 0.5,  Table1[[#This Row],[Join Date]]+ RANDBETWEEN(30, TODAY()- Table1[[#This Row],[Join Date]]), "-")</f>
        <v>-</v>
      </c>
      <c r="I60" s="1" t="str">
        <f ca="1">IF(Table1[[#This Row],[Exit Date]]= "-", "Active", "Exited")</f>
        <v>Active</v>
      </c>
      <c r="J60" s="3">
        <f t="shared" ca="1" si="2"/>
        <v>2997</v>
      </c>
      <c r="K60" s="1">
        <f ca="1">Table1[[#This Row],[Offers Made]]*2</f>
        <v>10</v>
      </c>
      <c r="L60" s="1">
        <f t="shared" ca="1" si="3"/>
        <v>5</v>
      </c>
      <c r="M60" s="1">
        <f t="shared" ca="1" si="4"/>
        <v>4</v>
      </c>
      <c r="N60" s="1" t="str">
        <f t="shared" ca="1" si="5"/>
        <v>Direct Hiring</v>
      </c>
      <c r="O60" s="1">
        <f t="shared" ca="1" si="6"/>
        <v>4</v>
      </c>
      <c r="P60" s="1" t="str">
        <f t="shared" ca="1" si="7"/>
        <v>Yes</v>
      </c>
      <c r="Q60" s="1">
        <f t="shared" ca="1" si="19"/>
        <v>72</v>
      </c>
      <c r="R60" s="1">
        <f ca="1">Table1[[#This Row],[ Total Number of Goals Set]]-RANDBETWEEN(1,49)</f>
        <v>35</v>
      </c>
      <c r="S60" s="1">
        <f t="shared" ca="1" si="20"/>
        <v>6</v>
      </c>
      <c r="T60" s="1">
        <f t="shared" ca="1" si="21"/>
        <v>3</v>
      </c>
      <c r="U60" s="1">
        <f t="shared" ca="1" si="8"/>
        <v>2</v>
      </c>
      <c r="V60" s="1">
        <f t="shared" ca="1" si="9"/>
        <v>1</v>
      </c>
      <c r="W60" s="1" t="str">
        <f t="shared" ca="1" si="10"/>
        <v>Not Completed</v>
      </c>
      <c r="X60" s="1">
        <f t="shared" ca="1" si="11"/>
        <v>3</v>
      </c>
      <c r="Y60" s="1">
        <f t="shared" ca="1" si="12"/>
        <v>27</v>
      </c>
      <c r="Z60" s="1">
        <f ca="1">Table1[[#This Row],[Number of Goals Achieved]]-RANDBETWEEN(1,5)</f>
        <v>34</v>
      </c>
      <c r="AA60" s="2">
        <f ca="1">Table1[[#This Row],[Join Date]]+ RANDBETWEEN(90, 180)</f>
        <v>43470</v>
      </c>
      <c r="AB60" s="1" t="str">
        <f t="shared" ca="1" si="13"/>
        <v>Advanced Excel Skills</v>
      </c>
      <c r="AC60" s="1">
        <v>318</v>
      </c>
      <c r="AD60" s="1">
        <f t="shared" ca="1" si="14"/>
        <v>10</v>
      </c>
      <c r="AE60" s="1">
        <f t="shared" ca="1" si="22"/>
        <v>5</v>
      </c>
      <c r="AF60" s="1">
        <f t="shared" ca="1" si="23"/>
        <v>9</v>
      </c>
      <c r="AG60" s="7">
        <f t="shared" ca="1" si="16"/>
        <v>2385</v>
      </c>
      <c r="AH60" s="4" t="str">
        <f ca="1">IF(Table1[[#This Row],[Training Completion Status]]="Completed", IF(RAND() &lt;= 0.63, "Yes", "No"), "No")</f>
        <v>No</v>
      </c>
      <c r="AI60" s="4" t="str">
        <f ca="1">IF(AND(Table1[[#This Row],[Training Completion Status]]="Completed", Table1[[#This Row],[Status]]="Active"), "Yes", "No")</f>
        <v>No</v>
      </c>
      <c r="AJ60" s="15">
        <f ca="1">IF(Table1[[#This Row],[Training Completion Status]]="Completed", Table1[[#This Row],[Training Cost]]+RANDBETWEEN(300,800),0)</f>
        <v>0</v>
      </c>
      <c r="AK60">
        <f ca="1">IF(Table1[[#This Row],[Training Completion Status]]="Completed", RANDBETWEEN(270,540),0)</f>
        <v>0</v>
      </c>
      <c r="AL60">
        <f ca="1">IF(Table1[[#This Row],[Training Completion Status]]="Completed", RANDBETWEEN(2,5),0)</f>
        <v>0</v>
      </c>
    </row>
    <row r="61" spans="1:38">
      <c r="A61" s="4" t="str">
        <f t="shared" si="0"/>
        <v>EMP060</v>
      </c>
      <c r="B61" s="4" t="str">
        <f t="shared" ca="1" si="17"/>
        <v>Male</v>
      </c>
      <c r="C61" s="4" t="str">
        <f t="shared" ca="1" si="1"/>
        <v>Data Analyst</v>
      </c>
      <c r="D61" t="str" cm="1">
        <f t="array" aca="1" ref="D61" ca="1">_xlfn.XLOOKUP(C61, {"Software Engineer","HR Manager","Marketing Manager","Finance Manager","Data Analyst"}, {"IT","HR","Sales","Finance","Analytics"})</f>
        <v>Analytics</v>
      </c>
      <c r="E61" s="5">
        <f t="shared" ca="1" si="18"/>
        <v>44173</v>
      </c>
      <c r="F61" s="5">
        <f ca="1">Table1[[#This Row],[Job Posting Date]]+ RANDBETWEEN(15, 90)</f>
        <v>44256</v>
      </c>
      <c r="G61" s="5">
        <f ca="1">Table1[[#This Row],[Hire Date]]+ RANDBETWEEN(1, 15)</f>
        <v>44266</v>
      </c>
      <c r="H61" s="5">
        <f ca="1">IF(RAND() &lt; 0.5,  Table1[[#This Row],[Join Date]]+ RANDBETWEEN(30, TODAY()- Table1[[#This Row],[Join Date]]), "-")</f>
        <v>44894</v>
      </c>
      <c r="I61" s="4" t="str">
        <f ca="1">IF(Table1[[#This Row],[Exit Date]]= "-", "Active", "Exited")</f>
        <v>Exited</v>
      </c>
      <c r="J61" s="6">
        <f t="shared" ca="1" si="2"/>
        <v>4933</v>
      </c>
      <c r="K61" s="4">
        <f ca="1">Table1[[#This Row],[Offers Made]]*2</f>
        <v>8</v>
      </c>
      <c r="L61" s="4">
        <f t="shared" ca="1" si="3"/>
        <v>4</v>
      </c>
      <c r="M61" s="4">
        <f t="shared" ca="1" si="4"/>
        <v>1</v>
      </c>
      <c r="N61" s="4" t="str">
        <f t="shared" ca="1" si="5"/>
        <v>Direct Hiring</v>
      </c>
      <c r="O61" s="4">
        <f t="shared" ca="1" si="6"/>
        <v>1</v>
      </c>
      <c r="P61" s="4" t="str">
        <f t="shared" ca="1" si="7"/>
        <v>Yes</v>
      </c>
      <c r="Q61" s="4">
        <f t="shared" ca="1" si="19"/>
        <v>61</v>
      </c>
      <c r="R61" s="4">
        <f ca="1">Table1[[#This Row],[ Total Number of Goals Set]]-RANDBETWEEN(1,49)</f>
        <v>14</v>
      </c>
      <c r="S61" s="4">
        <f t="shared" ca="1" si="20"/>
        <v>6</v>
      </c>
      <c r="T61" s="4">
        <f t="shared" ca="1" si="21"/>
        <v>4</v>
      </c>
      <c r="U61" s="4">
        <f t="shared" ca="1" si="8"/>
        <v>2</v>
      </c>
      <c r="V61" s="4">
        <f t="shared" ca="1" si="9"/>
        <v>6</v>
      </c>
      <c r="W61" s="4" t="str">
        <f t="shared" ca="1" si="10"/>
        <v>Completed</v>
      </c>
      <c r="X61" s="4">
        <f t="shared" ca="1" si="11"/>
        <v>4</v>
      </c>
      <c r="Y61" s="4">
        <f t="shared" ca="1" si="12"/>
        <v>23</v>
      </c>
      <c r="Z61" s="4">
        <f ca="1">Table1[[#This Row],[Number of Goals Achieved]]-RANDBETWEEN(1,5)</f>
        <v>10</v>
      </c>
      <c r="AA61" s="5">
        <f ca="1">Table1[[#This Row],[Join Date]]+ RANDBETWEEN(90, 180)</f>
        <v>44432</v>
      </c>
      <c r="AB61" s="4" t="str">
        <f t="shared" ca="1" si="13"/>
        <v>Leadership Development</v>
      </c>
      <c r="AC61" s="4">
        <v>319</v>
      </c>
      <c r="AD61" s="4">
        <f t="shared" ca="1" si="14"/>
        <v>6</v>
      </c>
      <c r="AE61" s="4">
        <f t="shared" ca="1" si="22"/>
        <v>9</v>
      </c>
      <c r="AF61" s="4">
        <f t="shared" ca="1" si="23"/>
        <v>10</v>
      </c>
      <c r="AG61" s="8">
        <f t="shared" ca="1" si="16"/>
        <v>1363</v>
      </c>
      <c r="AH61" s="4" t="str">
        <f ca="1">IF(Table1[[#This Row],[Training Completion Status]]="Completed", IF(RAND() &lt;= 0.63, "Yes", "No"), "No")</f>
        <v>No</v>
      </c>
      <c r="AI61" s="4" t="str">
        <f ca="1">IF(AND(Table1[[#This Row],[Training Completion Status]]="Completed", Table1[[#This Row],[Status]]="Active"), "Yes", "No")</f>
        <v>No</v>
      </c>
      <c r="AJ61" s="15">
        <f ca="1">IF(Table1[[#This Row],[Training Completion Status]]="Completed", Table1[[#This Row],[Training Cost]]+RANDBETWEEN(300,800),0)</f>
        <v>1951</v>
      </c>
      <c r="AK61">
        <f ca="1">IF(Table1[[#This Row],[Training Completion Status]]="Completed", RANDBETWEEN(270,540),0)</f>
        <v>387</v>
      </c>
      <c r="AL61">
        <f ca="1">IF(Table1[[#This Row],[Training Completion Status]]="Completed", RANDBETWEEN(2,5),0)</f>
        <v>3</v>
      </c>
    </row>
    <row r="62" spans="1:38">
      <c r="A62" s="1" t="str">
        <f t="shared" si="0"/>
        <v>EMP061</v>
      </c>
      <c r="B62" s="1" t="str">
        <f t="shared" ca="1" si="17"/>
        <v>Male</v>
      </c>
      <c r="C62" s="1" t="str">
        <f t="shared" ca="1" si="1"/>
        <v>Data Analyst</v>
      </c>
      <c r="D62" t="str" cm="1">
        <f t="array" aca="1" ref="D62" ca="1">_xlfn.XLOOKUP(C62, {"Software Engineer","HR Manager","Marketing Manager","Finance Manager","Data Analyst"}, {"IT","HR","Sales","Finance","Analytics"})</f>
        <v>Analytics</v>
      </c>
      <c r="E62" s="2">
        <f t="shared" ca="1" si="18"/>
        <v>44796</v>
      </c>
      <c r="F62" s="2">
        <f ca="1">Table1[[#This Row],[Job Posting Date]]+ RANDBETWEEN(15, 90)</f>
        <v>44877</v>
      </c>
      <c r="G62" s="2">
        <f ca="1">Table1[[#This Row],[Hire Date]]+ RANDBETWEEN(1, 15)</f>
        <v>44888</v>
      </c>
      <c r="H62" s="2">
        <f ca="1">IF(RAND() &lt; 0.5,  Table1[[#This Row],[Join Date]]+ RANDBETWEEN(30, TODAY()- Table1[[#This Row],[Join Date]]), "-")</f>
        <v>44952</v>
      </c>
      <c r="I62" s="1" t="str">
        <f ca="1">IF(Table1[[#This Row],[Exit Date]]= "-", "Active", "Exited")</f>
        <v>Exited</v>
      </c>
      <c r="J62" s="3">
        <f t="shared" ca="1" si="2"/>
        <v>2253</v>
      </c>
      <c r="K62" s="1">
        <f ca="1">Table1[[#This Row],[Offers Made]]*2</f>
        <v>8</v>
      </c>
      <c r="L62" s="1">
        <f t="shared" ca="1" si="3"/>
        <v>4</v>
      </c>
      <c r="M62" s="1">
        <f t="shared" ca="1" si="4"/>
        <v>3</v>
      </c>
      <c r="N62" s="1" t="str">
        <f t="shared" ca="1" si="5"/>
        <v>Job Portals</v>
      </c>
      <c r="O62" s="1">
        <f t="shared" ca="1" si="6"/>
        <v>4</v>
      </c>
      <c r="P62" s="1" t="str">
        <f t="shared" ca="1" si="7"/>
        <v>No</v>
      </c>
      <c r="Q62" s="1">
        <f t="shared" ca="1" si="19"/>
        <v>63</v>
      </c>
      <c r="R62" s="1">
        <f ca="1">Table1[[#This Row],[ Total Number of Goals Set]]-RANDBETWEEN(1,49)</f>
        <v>36</v>
      </c>
      <c r="S62" s="1">
        <f t="shared" ca="1" si="20"/>
        <v>9</v>
      </c>
      <c r="T62" s="1">
        <f t="shared" ca="1" si="21"/>
        <v>3</v>
      </c>
      <c r="U62" s="1">
        <f t="shared" ca="1" si="8"/>
        <v>3</v>
      </c>
      <c r="V62" s="1">
        <f t="shared" ca="1" si="9"/>
        <v>3</v>
      </c>
      <c r="W62" s="1" t="str">
        <f t="shared" ca="1" si="10"/>
        <v>Completed</v>
      </c>
      <c r="X62" s="1">
        <f t="shared" ca="1" si="11"/>
        <v>1</v>
      </c>
      <c r="Y62" s="1">
        <f t="shared" ca="1" si="12"/>
        <v>40</v>
      </c>
      <c r="Z62" s="1">
        <f ca="1">Table1[[#This Row],[Number of Goals Achieved]]-RANDBETWEEN(1,5)</f>
        <v>32</v>
      </c>
      <c r="AA62" s="2">
        <f ca="1">Table1[[#This Row],[Join Date]]+ RANDBETWEEN(90, 180)</f>
        <v>44984</v>
      </c>
      <c r="AB62" s="1" t="str">
        <f t="shared" ca="1" si="13"/>
        <v>Leadership Development</v>
      </c>
      <c r="AC62" s="1">
        <v>320</v>
      </c>
      <c r="AD62" s="1">
        <f t="shared" ca="1" si="14"/>
        <v>6</v>
      </c>
      <c r="AE62" s="1">
        <f t="shared" ca="1" si="22"/>
        <v>4</v>
      </c>
      <c r="AF62" s="1">
        <f t="shared" ca="1" si="23"/>
        <v>7</v>
      </c>
      <c r="AG62" s="7">
        <f t="shared" ca="1" si="16"/>
        <v>1394</v>
      </c>
      <c r="AH62" s="4" t="str">
        <f ca="1">IF(Table1[[#This Row],[Training Completion Status]]="Completed", IF(RAND() &lt;= 0.63, "Yes", "No"), "No")</f>
        <v>No</v>
      </c>
      <c r="AI62" s="4" t="str">
        <f ca="1">IF(AND(Table1[[#This Row],[Training Completion Status]]="Completed", Table1[[#This Row],[Status]]="Active"), "Yes", "No")</f>
        <v>No</v>
      </c>
      <c r="AJ62" s="15">
        <f ca="1">IF(Table1[[#This Row],[Training Completion Status]]="Completed", Table1[[#This Row],[Training Cost]]+RANDBETWEEN(300,800),0)</f>
        <v>1877</v>
      </c>
      <c r="AK62">
        <f ca="1">IF(Table1[[#This Row],[Training Completion Status]]="Completed", RANDBETWEEN(270,540),0)</f>
        <v>485</v>
      </c>
      <c r="AL62">
        <f ca="1">IF(Table1[[#This Row],[Training Completion Status]]="Completed", RANDBETWEEN(2,5),0)</f>
        <v>5</v>
      </c>
    </row>
    <row r="63" spans="1:38">
      <c r="A63" s="4" t="str">
        <f t="shared" si="0"/>
        <v>EMP062</v>
      </c>
      <c r="B63" s="4" t="str">
        <f t="shared" ca="1" si="17"/>
        <v>Female</v>
      </c>
      <c r="C63" s="4" t="str">
        <f t="shared" ca="1" si="1"/>
        <v>Finance Manager</v>
      </c>
      <c r="D63" t="str" cm="1">
        <f t="array" aca="1" ref="D63" ca="1">_xlfn.XLOOKUP(C63, {"Software Engineer","HR Manager","Marketing Manager","Finance Manager","Data Analyst"}, {"IT","HR","Sales","Finance","Analytics"})</f>
        <v>Finance</v>
      </c>
      <c r="E63" s="5">
        <f t="shared" ca="1" si="18"/>
        <v>43527</v>
      </c>
      <c r="F63" s="5">
        <f ca="1">Table1[[#This Row],[Job Posting Date]]+ RANDBETWEEN(15, 90)</f>
        <v>43569</v>
      </c>
      <c r="G63" s="5">
        <f ca="1">Table1[[#This Row],[Hire Date]]+ RANDBETWEEN(1, 15)</f>
        <v>43572</v>
      </c>
      <c r="H63" s="5">
        <f ca="1">IF(RAND() &lt; 0.5,  Table1[[#This Row],[Join Date]]+ RANDBETWEEN(30, TODAY()- Table1[[#This Row],[Join Date]]), "-")</f>
        <v>44474</v>
      </c>
      <c r="I63" s="4" t="str">
        <f ca="1">IF(Table1[[#This Row],[Exit Date]]= "-", "Active", "Exited")</f>
        <v>Exited</v>
      </c>
      <c r="J63" s="6">
        <f t="shared" ca="1" si="2"/>
        <v>2441</v>
      </c>
      <c r="K63" s="4">
        <f ca="1">Table1[[#This Row],[Offers Made]]*2</f>
        <v>16</v>
      </c>
      <c r="L63" s="4">
        <f t="shared" ca="1" si="3"/>
        <v>8</v>
      </c>
      <c r="M63" s="4">
        <f t="shared" ca="1" si="4"/>
        <v>2</v>
      </c>
      <c r="N63" s="4" t="str">
        <f t="shared" ca="1" si="5"/>
        <v>Campus Placements</v>
      </c>
      <c r="O63" s="4">
        <f t="shared" ca="1" si="6"/>
        <v>5</v>
      </c>
      <c r="P63" s="4" t="str">
        <f t="shared" ca="1" si="7"/>
        <v>No</v>
      </c>
      <c r="Q63" s="4">
        <f t="shared" ca="1" si="19"/>
        <v>78</v>
      </c>
      <c r="R63" s="4">
        <f ca="1">Table1[[#This Row],[ Total Number of Goals Set]]-RANDBETWEEN(1,49)</f>
        <v>63</v>
      </c>
      <c r="S63" s="4">
        <f t="shared" ca="1" si="20"/>
        <v>5</v>
      </c>
      <c r="T63" s="4">
        <f t="shared" ca="1" si="21"/>
        <v>4</v>
      </c>
      <c r="U63" s="4">
        <f t="shared" ca="1" si="8"/>
        <v>2</v>
      </c>
      <c r="V63" s="4">
        <f t="shared" ca="1" si="9"/>
        <v>2</v>
      </c>
      <c r="W63" s="4" t="str">
        <f t="shared" ca="1" si="10"/>
        <v>Completed</v>
      </c>
      <c r="X63" s="4">
        <f t="shared" ca="1" si="11"/>
        <v>1</v>
      </c>
      <c r="Y63" s="4">
        <f t="shared" ca="1" si="12"/>
        <v>13</v>
      </c>
      <c r="Z63" s="4">
        <f ca="1">Table1[[#This Row],[Number of Goals Achieved]]-RANDBETWEEN(1,5)</f>
        <v>61</v>
      </c>
      <c r="AA63" s="5">
        <f ca="1">Table1[[#This Row],[Join Date]]+ RANDBETWEEN(90, 180)</f>
        <v>43745</v>
      </c>
      <c r="AB63" s="4" t="str">
        <f t="shared" ca="1" si="13"/>
        <v>Conflict Resolution</v>
      </c>
      <c r="AC63" s="4">
        <v>321</v>
      </c>
      <c r="AD63" s="4">
        <f t="shared" ca="1" si="14"/>
        <v>18</v>
      </c>
      <c r="AE63" s="4">
        <f t="shared" ca="1" si="22"/>
        <v>6</v>
      </c>
      <c r="AF63" s="4">
        <f t="shared" ca="1" si="23"/>
        <v>8</v>
      </c>
      <c r="AG63" s="8">
        <f t="shared" ca="1" si="16"/>
        <v>2125</v>
      </c>
      <c r="AH63" s="4" t="str">
        <f ca="1">IF(Table1[[#This Row],[Training Completion Status]]="Completed", IF(RAND() &lt;= 0.63, "Yes", "No"), "No")</f>
        <v>No</v>
      </c>
      <c r="AI63" s="4" t="str">
        <f ca="1">IF(AND(Table1[[#This Row],[Training Completion Status]]="Completed", Table1[[#This Row],[Status]]="Active"), "Yes", "No")</f>
        <v>No</v>
      </c>
      <c r="AJ63" s="15">
        <f ca="1">IF(Table1[[#This Row],[Training Completion Status]]="Completed", Table1[[#This Row],[Training Cost]]+RANDBETWEEN(300,800),0)</f>
        <v>2501</v>
      </c>
      <c r="AK63">
        <f ca="1">IF(Table1[[#This Row],[Training Completion Status]]="Completed", RANDBETWEEN(270,540),0)</f>
        <v>412</v>
      </c>
      <c r="AL63">
        <f ca="1">IF(Table1[[#This Row],[Training Completion Status]]="Completed", RANDBETWEEN(2,5),0)</f>
        <v>4</v>
      </c>
    </row>
    <row r="64" spans="1:38">
      <c r="A64" s="1" t="str">
        <f t="shared" si="0"/>
        <v>EMP063</v>
      </c>
      <c r="B64" s="1" t="str">
        <f t="shared" ca="1" si="17"/>
        <v>Male</v>
      </c>
      <c r="C64" s="1" t="str">
        <f t="shared" ca="1" si="1"/>
        <v>HR Manager</v>
      </c>
      <c r="D64" t="str" cm="1">
        <f t="array" aca="1" ref="D64" ca="1">_xlfn.XLOOKUP(C64, {"Software Engineer","HR Manager","Marketing Manager","Finance Manager","Data Analyst"}, {"IT","HR","Sales","Finance","Analytics"})</f>
        <v>HR</v>
      </c>
      <c r="E64" s="2">
        <f t="shared" ca="1" si="18"/>
        <v>44098</v>
      </c>
      <c r="F64" s="2">
        <f ca="1">Table1[[#This Row],[Job Posting Date]]+ RANDBETWEEN(15, 90)</f>
        <v>44141</v>
      </c>
      <c r="G64" s="2">
        <f ca="1">Table1[[#This Row],[Hire Date]]+ RANDBETWEEN(1, 15)</f>
        <v>44149</v>
      </c>
      <c r="H64" s="2" t="str">
        <f ca="1">IF(RAND() &lt; 0.5,  Table1[[#This Row],[Join Date]]+ RANDBETWEEN(30, TODAY()- Table1[[#This Row],[Join Date]]), "-")</f>
        <v>-</v>
      </c>
      <c r="I64" s="1" t="str">
        <f ca="1">IF(Table1[[#This Row],[Exit Date]]= "-", "Active", "Exited")</f>
        <v>Active</v>
      </c>
      <c r="J64" s="3">
        <f t="shared" ca="1" si="2"/>
        <v>3942</v>
      </c>
      <c r="K64" s="1">
        <f ca="1">Table1[[#This Row],[Offers Made]]*2</f>
        <v>10</v>
      </c>
      <c r="L64" s="1">
        <f t="shared" ca="1" si="3"/>
        <v>5</v>
      </c>
      <c r="M64" s="1">
        <f t="shared" ca="1" si="4"/>
        <v>1</v>
      </c>
      <c r="N64" s="1" t="str">
        <f t="shared" ca="1" si="5"/>
        <v>Campus Placements</v>
      </c>
      <c r="O64" s="1">
        <f t="shared" ca="1" si="6"/>
        <v>1</v>
      </c>
      <c r="P64" s="1" t="str">
        <f t="shared" ca="1" si="7"/>
        <v>Yes</v>
      </c>
      <c r="Q64" s="1">
        <f t="shared" ca="1" si="19"/>
        <v>61</v>
      </c>
      <c r="R64" s="1">
        <f ca="1">Table1[[#This Row],[ Total Number of Goals Set]]-RANDBETWEEN(1,49)</f>
        <v>16</v>
      </c>
      <c r="S64" s="1">
        <f t="shared" ca="1" si="20"/>
        <v>8</v>
      </c>
      <c r="T64" s="1">
        <f t="shared" ca="1" si="21"/>
        <v>2</v>
      </c>
      <c r="U64" s="1">
        <f t="shared" ca="1" si="8"/>
        <v>4</v>
      </c>
      <c r="V64" s="1">
        <f t="shared" ca="1" si="9"/>
        <v>8</v>
      </c>
      <c r="W64" s="1" t="str">
        <f t="shared" ca="1" si="10"/>
        <v>Not Completed</v>
      </c>
      <c r="X64" s="1">
        <f t="shared" ca="1" si="11"/>
        <v>2</v>
      </c>
      <c r="Y64" s="1">
        <f t="shared" ca="1" si="12"/>
        <v>24</v>
      </c>
      <c r="Z64" s="1">
        <f ca="1">Table1[[#This Row],[Number of Goals Achieved]]-RANDBETWEEN(1,5)</f>
        <v>14</v>
      </c>
      <c r="AA64" s="2">
        <f ca="1">Table1[[#This Row],[Join Date]]+ RANDBETWEEN(90, 180)</f>
        <v>44316</v>
      </c>
      <c r="AB64" s="1" t="str">
        <f t="shared" ca="1" si="13"/>
        <v>Conflict Resolution</v>
      </c>
      <c r="AC64" s="1">
        <v>322</v>
      </c>
      <c r="AD64" s="1">
        <f t="shared" ca="1" si="14"/>
        <v>15</v>
      </c>
      <c r="AE64" s="1">
        <f t="shared" ca="1" si="22"/>
        <v>7</v>
      </c>
      <c r="AF64" s="1">
        <f t="shared" ca="1" si="23"/>
        <v>8</v>
      </c>
      <c r="AG64" s="7">
        <f t="shared" ca="1" si="16"/>
        <v>1967</v>
      </c>
      <c r="AH64" s="4" t="str">
        <f ca="1">IF(Table1[[#This Row],[Training Completion Status]]="Completed", IF(RAND() &lt;= 0.63, "Yes", "No"), "No")</f>
        <v>No</v>
      </c>
      <c r="AI64" s="4" t="str">
        <f ca="1">IF(AND(Table1[[#This Row],[Training Completion Status]]="Completed", Table1[[#This Row],[Status]]="Active"), "Yes", "No")</f>
        <v>No</v>
      </c>
      <c r="AJ64" s="15">
        <f ca="1">IF(Table1[[#This Row],[Training Completion Status]]="Completed", Table1[[#This Row],[Training Cost]]+RANDBETWEEN(300,800),0)</f>
        <v>0</v>
      </c>
      <c r="AK64">
        <f ca="1">IF(Table1[[#This Row],[Training Completion Status]]="Completed", RANDBETWEEN(270,540),0)</f>
        <v>0</v>
      </c>
      <c r="AL64">
        <f ca="1">IF(Table1[[#This Row],[Training Completion Status]]="Completed", RANDBETWEEN(2,5),0)</f>
        <v>0</v>
      </c>
    </row>
    <row r="65" spans="1:38">
      <c r="A65" s="4" t="str">
        <f t="shared" si="0"/>
        <v>EMP064</v>
      </c>
      <c r="B65" s="4" t="str">
        <f t="shared" ca="1" si="17"/>
        <v>Male</v>
      </c>
      <c r="C65" s="4" t="str">
        <f t="shared" ca="1" si="1"/>
        <v>Data Analyst</v>
      </c>
      <c r="D65" t="str" cm="1">
        <f t="array" aca="1" ref="D65" ca="1">_xlfn.XLOOKUP(C65, {"Software Engineer","HR Manager","Marketing Manager","Finance Manager","Data Analyst"}, {"IT","HR","Sales","Finance","Analytics"})</f>
        <v>Analytics</v>
      </c>
      <c r="E65" s="5">
        <f t="shared" ca="1" si="18"/>
        <v>44485</v>
      </c>
      <c r="F65" s="5">
        <f ca="1">Table1[[#This Row],[Job Posting Date]]+ RANDBETWEEN(15, 90)</f>
        <v>44552</v>
      </c>
      <c r="G65" s="5">
        <f ca="1">Table1[[#This Row],[Hire Date]]+ RANDBETWEEN(1, 15)</f>
        <v>44564</v>
      </c>
      <c r="H65" s="5" t="str">
        <f ca="1">IF(RAND() &lt; 0.5,  Table1[[#This Row],[Join Date]]+ RANDBETWEEN(30, TODAY()- Table1[[#This Row],[Join Date]]), "-")</f>
        <v>-</v>
      </c>
      <c r="I65" s="4" t="str">
        <f ca="1">IF(Table1[[#This Row],[Exit Date]]= "-", "Active", "Exited")</f>
        <v>Active</v>
      </c>
      <c r="J65" s="6">
        <f t="shared" ca="1" si="2"/>
        <v>4205</v>
      </c>
      <c r="K65" s="4">
        <f ca="1">Table1[[#This Row],[Offers Made]]*2</f>
        <v>6</v>
      </c>
      <c r="L65" s="4">
        <f t="shared" ca="1" si="3"/>
        <v>3</v>
      </c>
      <c r="M65" s="4">
        <f t="shared" ca="1" si="4"/>
        <v>2</v>
      </c>
      <c r="N65" s="4" t="str">
        <f t="shared" ca="1" si="5"/>
        <v>Employee Referrals</v>
      </c>
      <c r="O65" s="4">
        <f t="shared" ca="1" si="6"/>
        <v>1</v>
      </c>
      <c r="P65" s="4" t="str">
        <f t="shared" ca="1" si="7"/>
        <v>No</v>
      </c>
      <c r="Q65" s="4">
        <f t="shared" ca="1" si="19"/>
        <v>85</v>
      </c>
      <c r="R65" s="4">
        <f ca="1">Table1[[#This Row],[ Total Number of Goals Set]]-RANDBETWEEN(1,49)</f>
        <v>49</v>
      </c>
      <c r="S65" s="4">
        <f t="shared" ca="1" si="20"/>
        <v>6</v>
      </c>
      <c r="T65" s="4">
        <f t="shared" ca="1" si="21"/>
        <v>4</v>
      </c>
      <c r="U65" s="4">
        <f t="shared" ca="1" si="8"/>
        <v>3</v>
      </c>
      <c r="V65" s="4">
        <f t="shared" ca="1" si="9"/>
        <v>5</v>
      </c>
      <c r="W65" s="4" t="str">
        <f t="shared" ca="1" si="10"/>
        <v>Completed</v>
      </c>
      <c r="X65" s="4">
        <f t="shared" ca="1" si="11"/>
        <v>1</v>
      </c>
      <c r="Y65" s="4">
        <f t="shared" ca="1" si="12"/>
        <v>36</v>
      </c>
      <c r="Z65" s="4">
        <f ca="1">Table1[[#This Row],[Number of Goals Achieved]]-RANDBETWEEN(1,5)</f>
        <v>46</v>
      </c>
      <c r="AA65" s="5">
        <f ca="1">Table1[[#This Row],[Join Date]]+ RANDBETWEEN(90, 180)</f>
        <v>44667</v>
      </c>
      <c r="AB65" s="4" t="str">
        <f t="shared" ca="1" si="13"/>
        <v>Advanced Excel Skills</v>
      </c>
      <c r="AC65" s="4">
        <v>323</v>
      </c>
      <c r="AD65" s="4">
        <f t="shared" ca="1" si="14"/>
        <v>15</v>
      </c>
      <c r="AE65" s="4">
        <f t="shared" ca="1" si="22"/>
        <v>8</v>
      </c>
      <c r="AF65" s="4">
        <f t="shared" ca="1" si="23"/>
        <v>9</v>
      </c>
      <c r="AG65" s="8">
        <f t="shared" ca="1" si="16"/>
        <v>2172</v>
      </c>
      <c r="AH65" s="4" t="str">
        <f ca="1">IF(Table1[[#This Row],[Training Completion Status]]="Completed", IF(RAND() &lt;= 0.63, "Yes", "No"), "No")</f>
        <v>Yes</v>
      </c>
      <c r="AI65" s="4" t="str">
        <f ca="1">IF(AND(Table1[[#This Row],[Training Completion Status]]="Completed", Table1[[#This Row],[Status]]="Active"), "Yes", "No")</f>
        <v>Yes</v>
      </c>
      <c r="AJ65" s="15">
        <f ca="1">IF(Table1[[#This Row],[Training Completion Status]]="Completed", Table1[[#This Row],[Training Cost]]+RANDBETWEEN(300,800),0)</f>
        <v>2832</v>
      </c>
      <c r="AK65">
        <f ca="1">IF(Table1[[#This Row],[Training Completion Status]]="Completed", RANDBETWEEN(270,540),0)</f>
        <v>441</v>
      </c>
      <c r="AL65">
        <f ca="1">IF(Table1[[#This Row],[Training Completion Status]]="Completed", RANDBETWEEN(2,5),0)</f>
        <v>3</v>
      </c>
    </row>
    <row r="66" spans="1:38">
      <c r="A66" s="1" t="str">
        <f t="shared" ref="A66:A129" si="24">"EMP" &amp; TEXT(ROW(A65), "000")</f>
        <v>EMP065</v>
      </c>
      <c r="B66" s="1" t="str">
        <f t="shared" ca="1" si="17"/>
        <v>Male</v>
      </c>
      <c r="C66" s="1" t="str">
        <f t="shared" ca="1" si="1"/>
        <v>Marketing Manager</v>
      </c>
      <c r="D66" t="str" cm="1">
        <f t="array" aca="1" ref="D66" ca="1">_xlfn.XLOOKUP(C66, {"Software Engineer","HR Manager","Marketing Manager","Finance Manager","Data Analyst"}, {"IT","HR","Sales","Finance","Analytics"})</f>
        <v>Sales</v>
      </c>
      <c r="E66" s="2">
        <f t="shared" ca="1" si="18"/>
        <v>44296</v>
      </c>
      <c r="F66" s="2">
        <f ca="1">Table1[[#This Row],[Job Posting Date]]+ RANDBETWEEN(15, 90)</f>
        <v>44320</v>
      </c>
      <c r="G66" s="2">
        <f ca="1">Table1[[#This Row],[Hire Date]]+ RANDBETWEEN(1, 15)</f>
        <v>44334</v>
      </c>
      <c r="H66" s="2" t="str">
        <f ca="1">IF(RAND() &lt; 0.5,  Table1[[#This Row],[Join Date]]+ RANDBETWEEN(30, TODAY()- Table1[[#This Row],[Join Date]]), "-")</f>
        <v>-</v>
      </c>
      <c r="I66" s="1" t="str">
        <f ca="1">IF(Table1[[#This Row],[Exit Date]]= "-", "Active", "Exited")</f>
        <v>Active</v>
      </c>
      <c r="J66" s="3">
        <f t="shared" ca="1" si="2"/>
        <v>2954</v>
      </c>
      <c r="K66" s="1">
        <f ca="1">Table1[[#This Row],[Offers Made]]*2</f>
        <v>12</v>
      </c>
      <c r="L66" s="1">
        <f t="shared" ca="1" si="3"/>
        <v>6</v>
      </c>
      <c r="M66" s="1">
        <f t="shared" ref="M66:M129" ca="1" si="25">RANDBETWEEN(1, L66-1)</f>
        <v>5</v>
      </c>
      <c r="N66" s="1" t="str">
        <f t="shared" ca="1" si="5"/>
        <v>Employee Referrals</v>
      </c>
      <c r="O66" s="1">
        <f t="shared" ca="1" si="6"/>
        <v>4</v>
      </c>
      <c r="P66" s="1" t="str">
        <f t="shared" ca="1" si="7"/>
        <v>Yes</v>
      </c>
      <c r="Q66" s="1">
        <f t="shared" ca="1" si="19"/>
        <v>86</v>
      </c>
      <c r="R66" s="1">
        <f ca="1">Table1[[#This Row],[ Total Number of Goals Set]]-RANDBETWEEN(1,49)</f>
        <v>46</v>
      </c>
      <c r="S66" s="1">
        <f t="shared" ca="1" si="20"/>
        <v>10</v>
      </c>
      <c r="T66" s="1">
        <f t="shared" ca="1" si="21"/>
        <v>3</v>
      </c>
      <c r="U66" s="1">
        <f t="shared" ca="1" si="8"/>
        <v>2</v>
      </c>
      <c r="V66" s="1">
        <f t="shared" ca="1" si="9"/>
        <v>7</v>
      </c>
      <c r="W66" s="1" t="str">
        <f t="shared" ca="1" si="10"/>
        <v>Completed</v>
      </c>
      <c r="X66" s="1">
        <f t="shared" ca="1" si="11"/>
        <v>4</v>
      </c>
      <c r="Y66" s="1">
        <f t="shared" ca="1" si="12"/>
        <v>28</v>
      </c>
      <c r="Z66" s="1">
        <f ca="1">Table1[[#This Row],[Number of Goals Achieved]]-RANDBETWEEN(1,5)</f>
        <v>42</v>
      </c>
      <c r="AA66" s="2">
        <f ca="1">Table1[[#This Row],[Join Date]]+ RANDBETWEEN(90, 180)</f>
        <v>44475</v>
      </c>
      <c r="AB66" s="1" t="str">
        <f t="shared" ca="1" si="13"/>
        <v>Conflict Resolution</v>
      </c>
      <c r="AC66" s="1">
        <v>324</v>
      </c>
      <c r="AD66" s="1">
        <f t="shared" ca="1" si="14"/>
        <v>4</v>
      </c>
      <c r="AE66" s="1">
        <f t="shared" ca="1" si="22"/>
        <v>4</v>
      </c>
      <c r="AF66" s="1">
        <f t="shared" ca="1" si="23"/>
        <v>6</v>
      </c>
      <c r="AG66" s="7">
        <f t="shared" ca="1" si="16"/>
        <v>1749</v>
      </c>
      <c r="AH66" s="4" t="str">
        <f ca="1">IF(Table1[[#This Row],[Training Completion Status]]="Completed", IF(RAND() &lt;= 0.63, "Yes", "No"), "No")</f>
        <v>Yes</v>
      </c>
      <c r="AI66" s="4" t="str">
        <f ca="1">IF(AND(Table1[[#This Row],[Training Completion Status]]="Completed", Table1[[#This Row],[Status]]="Active"), "Yes", "No")</f>
        <v>Yes</v>
      </c>
      <c r="AJ66" s="15">
        <f ca="1">IF(Table1[[#This Row],[Training Completion Status]]="Completed", Table1[[#This Row],[Training Cost]]+RANDBETWEEN(300,800),0)</f>
        <v>2420</v>
      </c>
      <c r="AK66">
        <f ca="1">IF(Table1[[#This Row],[Training Completion Status]]="Completed", RANDBETWEEN(270,540),0)</f>
        <v>358</v>
      </c>
      <c r="AL66">
        <f ca="1">IF(Table1[[#This Row],[Training Completion Status]]="Completed", RANDBETWEEN(2,5),0)</f>
        <v>5</v>
      </c>
    </row>
    <row r="67" spans="1:38">
      <c r="A67" s="4" t="str">
        <f t="shared" si="24"/>
        <v>EMP066</v>
      </c>
      <c r="B67" s="4" t="str">
        <f t="shared" ref="B67:B130" ca="1" si="26">CHOOSE(RANDBETWEEN(1, 2), "Male", "Female")</f>
        <v>Female</v>
      </c>
      <c r="C67" s="4" t="str">
        <f t="shared" ca="1" si="1"/>
        <v>HR Manager</v>
      </c>
      <c r="D67" t="str" cm="1">
        <f t="array" aca="1" ref="D67" ca="1">_xlfn.XLOOKUP(C67, {"Software Engineer","HR Manager","Marketing Manager","Finance Manager","Data Analyst"}, {"IT","HR","Sales","Finance","Analytics"})</f>
        <v>HR</v>
      </c>
      <c r="E67" s="5">
        <f t="shared" ref="E67:E130" ca="1" si="27">DATE(RANDBETWEEN(2018, 2022), RANDBETWEEN(1, 12), RANDBETWEEN(1, 28))</f>
        <v>44521</v>
      </c>
      <c r="F67" s="5">
        <f ca="1">Table1[[#This Row],[Job Posting Date]]+ RANDBETWEEN(15, 90)</f>
        <v>44553</v>
      </c>
      <c r="G67" s="5">
        <f ca="1">Table1[[#This Row],[Hire Date]]+ RANDBETWEEN(1, 15)</f>
        <v>44557</v>
      </c>
      <c r="H67" s="5" t="str">
        <f ca="1">IF(RAND() &lt; 0.5,  Table1[[#This Row],[Join Date]]+ RANDBETWEEN(30, TODAY()- Table1[[#This Row],[Join Date]]), "-")</f>
        <v>-</v>
      </c>
      <c r="I67" s="4" t="str">
        <f ca="1">IF(Table1[[#This Row],[Exit Date]]= "-", "Active", "Exited")</f>
        <v>Active</v>
      </c>
      <c r="J67" s="6">
        <f t="shared" ca="1" si="2"/>
        <v>4564</v>
      </c>
      <c r="K67" s="4">
        <f ca="1">Table1[[#This Row],[Offers Made]]*2</f>
        <v>14</v>
      </c>
      <c r="L67" s="4">
        <f t="shared" ca="1" si="3"/>
        <v>7</v>
      </c>
      <c r="M67" s="4">
        <f t="shared" ca="1" si="25"/>
        <v>1</v>
      </c>
      <c r="N67" s="4" t="str">
        <f t="shared" ca="1" si="5"/>
        <v>Campus Placements</v>
      </c>
      <c r="O67" s="4">
        <f t="shared" ca="1" si="6"/>
        <v>2</v>
      </c>
      <c r="P67" s="4" t="str">
        <f t="shared" ca="1" si="7"/>
        <v>No</v>
      </c>
      <c r="Q67" s="4">
        <f t="shared" ref="Q67:Q130" ca="1" si="28">RANDBETWEEN(50,100)</f>
        <v>88</v>
      </c>
      <c r="R67" s="4">
        <f ca="1">Table1[[#This Row],[ Total Number of Goals Set]]-RANDBETWEEN(1,49)</f>
        <v>64</v>
      </c>
      <c r="S67" s="4">
        <f t="shared" ref="S67:S130" ca="1" si="29">RANDBETWEEN(5,10)</f>
        <v>10</v>
      </c>
      <c r="T67" s="4">
        <f t="shared" ref="T67:T130" ca="1" si="30">RANDBETWEEN(1,4)</f>
        <v>4</v>
      </c>
      <c r="U67" s="4">
        <f t="shared" ca="1" si="8"/>
        <v>4</v>
      </c>
      <c r="V67" s="4">
        <f t="shared" ca="1" si="9"/>
        <v>6</v>
      </c>
      <c r="W67" s="4" t="str">
        <f t="shared" ca="1" si="10"/>
        <v>Completed</v>
      </c>
      <c r="X67" s="4">
        <f t="shared" ca="1" si="11"/>
        <v>3</v>
      </c>
      <c r="Y67" s="4">
        <f t="shared" ca="1" si="12"/>
        <v>34</v>
      </c>
      <c r="Z67" s="4">
        <f ca="1">Table1[[#This Row],[Number of Goals Achieved]]-RANDBETWEEN(1,5)</f>
        <v>62</v>
      </c>
      <c r="AA67" s="5">
        <f ca="1">Table1[[#This Row],[Join Date]]+ RANDBETWEEN(90, 180)</f>
        <v>44698</v>
      </c>
      <c r="AB67" s="4" t="str">
        <f t="shared" ca="1" si="13"/>
        <v>Leadership Development</v>
      </c>
      <c r="AC67" s="4">
        <v>325</v>
      </c>
      <c r="AD67" s="4">
        <f t="shared" ca="1" si="14"/>
        <v>5</v>
      </c>
      <c r="AE67" s="4">
        <f t="shared" ref="AE67:AE130" ca="1" si="31">RANDBETWEEN(2,9)</f>
        <v>8</v>
      </c>
      <c r="AF67" s="4">
        <f t="shared" ca="1" si="23"/>
        <v>10</v>
      </c>
      <c r="AG67" s="8">
        <f t="shared" ca="1" si="16"/>
        <v>2352</v>
      </c>
      <c r="AH67" s="4" t="str">
        <f ca="1">IF(Table1[[#This Row],[Training Completion Status]]="Completed", IF(RAND() &lt;= 0.63, "Yes", "No"), "No")</f>
        <v>Yes</v>
      </c>
      <c r="AI67" s="4" t="str">
        <f ca="1">IF(AND(Table1[[#This Row],[Training Completion Status]]="Completed", Table1[[#This Row],[Status]]="Active"), "Yes", "No")</f>
        <v>Yes</v>
      </c>
      <c r="AJ67" s="15">
        <f ca="1">IF(Table1[[#This Row],[Training Completion Status]]="Completed", Table1[[#This Row],[Training Cost]]+RANDBETWEEN(300,800),0)</f>
        <v>3002</v>
      </c>
      <c r="AK67">
        <f ca="1">IF(Table1[[#This Row],[Training Completion Status]]="Completed", RANDBETWEEN(270,540),0)</f>
        <v>325</v>
      </c>
      <c r="AL67">
        <f ca="1">IF(Table1[[#This Row],[Training Completion Status]]="Completed", RANDBETWEEN(2,5),0)</f>
        <v>2</v>
      </c>
    </row>
    <row r="68" spans="1:38">
      <c r="A68" s="1" t="str">
        <f t="shared" si="24"/>
        <v>EMP067</v>
      </c>
      <c r="B68" s="1" t="str">
        <f t="shared" ca="1" si="26"/>
        <v>Female</v>
      </c>
      <c r="C68" s="1" t="str">
        <f t="shared" ca="1" si="1"/>
        <v>Software Engineer</v>
      </c>
      <c r="D68" t="str" cm="1">
        <f t="array" aca="1" ref="D68" ca="1">_xlfn.XLOOKUP(C68, {"Software Engineer","HR Manager","Marketing Manager","Finance Manager","Data Analyst"}, {"IT","HR","Sales","Finance","Analytics"})</f>
        <v>IT</v>
      </c>
      <c r="E68" s="2">
        <f t="shared" ca="1" si="27"/>
        <v>43709</v>
      </c>
      <c r="F68" s="2">
        <f ca="1">Table1[[#This Row],[Job Posting Date]]+ RANDBETWEEN(15, 90)</f>
        <v>43732</v>
      </c>
      <c r="G68" s="2">
        <f ca="1">Table1[[#This Row],[Hire Date]]+ RANDBETWEEN(1, 15)</f>
        <v>43742</v>
      </c>
      <c r="H68" s="2">
        <f ca="1">IF(RAND() &lt; 0.5,  Table1[[#This Row],[Join Date]]+ RANDBETWEEN(30, TODAY()- Table1[[#This Row],[Join Date]]), "-")</f>
        <v>43968</v>
      </c>
      <c r="I68" s="1" t="str">
        <f ca="1">IF(Table1[[#This Row],[Exit Date]]= "-", "Active", "Exited")</f>
        <v>Exited</v>
      </c>
      <c r="J68" s="3">
        <f t="shared" ca="1" si="2"/>
        <v>3937</v>
      </c>
      <c r="K68" s="1">
        <f ca="1">Table1[[#This Row],[Offers Made]]*2</f>
        <v>6</v>
      </c>
      <c r="L68" s="1">
        <f t="shared" ca="1" si="3"/>
        <v>3</v>
      </c>
      <c r="M68" s="1">
        <f t="shared" ca="1" si="25"/>
        <v>1</v>
      </c>
      <c r="N68" s="1" t="str">
        <f t="shared" ca="1" si="5"/>
        <v>Direct Hiring</v>
      </c>
      <c r="O68" s="1">
        <f t="shared" ca="1" si="6"/>
        <v>2</v>
      </c>
      <c r="P68" s="1" t="str">
        <f t="shared" ca="1" si="7"/>
        <v>Yes</v>
      </c>
      <c r="Q68" s="1">
        <f t="shared" ca="1" si="28"/>
        <v>70</v>
      </c>
      <c r="R68" s="1">
        <f ca="1">Table1[[#This Row],[ Total Number of Goals Set]]-RANDBETWEEN(1,49)</f>
        <v>53</v>
      </c>
      <c r="S68" s="1">
        <f t="shared" ca="1" si="29"/>
        <v>5</v>
      </c>
      <c r="T68" s="1">
        <f t="shared" ca="1" si="30"/>
        <v>4</v>
      </c>
      <c r="U68" s="1">
        <f t="shared" ca="1" si="8"/>
        <v>4</v>
      </c>
      <c r="V68" s="1">
        <f t="shared" ca="1" si="9"/>
        <v>9</v>
      </c>
      <c r="W68" s="1" t="str">
        <f t="shared" ca="1" si="10"/>
        <v>Completed</v>
      </c>
      <c r="X68" s="1">
        <f t="shared" ca="1" si="11"/>
        <v>2</v>
      </c>
      <c r="Y68" s="1">
        <f t="shared" ca="1" si="12"/>
        <v>14</v>
      </c>
      <c r="Z68" s="1">
        <f ca="1">Table1[[#This Row],[Number of Goals Achieved]]-RANDBETWEEN(1,5)</f>
        <v>48</v>
      </c>
      <c r="AA68" s="2">
        <f ca="1">Table1[[#This Row],[Join Date]]+ RANDBETWEEN(90, 180)</f>
        <v>43838</v>
      </c>
      <c r="AB68" s="1" t="str">
        <f t="shared" ca="1" si="13"/>
        <v>Advanced Excel Skills</v>
      </c>
      <c r="AC68" s="1">
        <v>326</v>
      </c>
      <c r="AD68" s="1">
        <f t="shared" ca="1" si="14"/>
        <v>18</v>
      </c>
      <c r="AE68" s="1">
        <f t="shared" ca="1" si="31"/>
        <v>2</v>
      </c>
      <c r="AF68" s="1">
        <f t="shared" ca="1" si="23"/>
        <v>9</v>
      </c>
      <c r="AG68" s="7">
        <f t="shared" ca="1" si="16"/>
        <v>2115</v>
      </c>
      <c r="AH68" s="4" t="str">
        <f ca="1">IF(Table1[[#This Row],[Training Completion Status]]="Completed", IF(RAND() &lt;= 0.63, "Yes", "No"), "No")</f>
        <v>No</v>
      </c>
      <c r="AI68" s="4" t="str">
        <f ca="1">IF(AND(Table1[[#This Row],[Training Completion Status]]="Completed", Table1[[#This Row],[Status]]="Active"), "Yes", "No")</f>
        <v>No</v>
      </c>
      <c r="AJ68" s="15">
        <f ca="1">IF(Table1[[#This Row],[Training Completion Status]]="Completed", Table1[[#This Row],[Training Cost]]+RANDBETWEEN(300,800),0)</f>
        <v>2470</v>
      </c>
      <c r="AK68">
        <f ca="1">IF(Table1[[#This Row],[Training Completion Status]]="Completed", RANDBETWEEN(270,540),0)</f>
        <v>313</v>
      </c>
      <c r="AL68">
        <f ca="1">IF(Table1[[#This Row],[Training Completion Status]]="Completed", RANDBETWEEN(2,5),0)</f>
        <v>3</v>
      </c>
    </row>
    <row r="69" spans="1:38">
      <c r="A69" s="4" t="str">
        <f t="shared" si="24"/>
        <v>EMP068</v>
      </c>
      <c r="B69" s="4" t="str">
        <f t="shared" ca="1" si="26"/>
        <v>Female</v>
      </c>
      <c r="C69" s="4" t="str">
        <f t="shared" ca="1" si="1"/>
        <v>Data Analyst</v>
      </c>
      <c r="D69" t="str" cm="1">
        <f t="array" aca="1" ref="D69" ca="1">_xlfn.XLOOKUP(C69, {"Software Engineer","HR Manager","Marketing Manager","Finance Manager","Data Analyst"}, {"IT","HR","Sales","Finance","Analytics"})</f>
        <v>Analytics</v>
      </c>
      <c r="E69" s="5">
        <f t="shared" ca="1" si="27"/>
        <v>43275</v>
      </c>
      <c r="F69" s="5">
        <f ca="1">Table1[[#This Row],[Job Posting Date]]+ RANDBETWEEN(15, 90)</f>
        <v>43305</v>
      </c>
      <c r="G69" s="5">
        <f ca="1">Table1[[#This Row],[Hire Date]]+ RANDBETWEEN(1, 15)</f>
        <v>43320</v>
      </c>
      <c r="H69" s="5">
        <f ca="1">IF(RAND() &lt; 0.5,  Table1[[#This Row],[Join Date]]+ RANDBETWEEN(30, TODAY()- Table1[[#This Row],[Join Date]]), "-")</f>
        <v>43515</v>
      </c>
      <c r="I69" s="4" t="str">
        <f ca="1">IF(Table1[[#This Row],[Exit Date]]= "-", "Active", "Exited")</f>
        <v>Exited</v>
      </c>
      <c r="J69" s="6">
        <f t="shared" ca="1" si="2"/>
        <v>3576</v>
      </c>
      <c r="K69" s="4">
        <f ca="1">Table1[[#This Row],[Offers Made]]*2</f>
        <v>12</v>
      </c>
      <c r="L69" s="4">
        <f t="shared" ca="1" si="3"/>
        <v>6</v>
      </c>
      <c r="M69" s="4">
        <f t="shared" ca="1" si="25"/>
        <v>4</v>
      </c>
      <c r="N69" s="4" t="str">
        <f t="shared" ca="1" si="5"/>
        <v>Employee Referrals</v>
      </c>
      <c r="O69" s="4">
        <f t="shared" ca="1" si="6"/>
        <v>5</v>
      </c>
      <c r="P69" s="4" t="str">
        <f t="shared" ca="1" si="7"/>
        <v>No</v>
      </c>
      <c r="Q69" s="4">
        <f t="shared" ca="1" si="28"/>
        <v>68</v>
      </c>
      <c r="R69" s="4">
        <f ca="1">Table1[[#This Row],[ Total Number of Goals Set]]-RANDBETWEEN(1,49)</f>
        <v>41</v>
      </c>
      <c r="S69" s="4">
        <f t="shared" ca="1" si="29"/>
        <v>5</v>
      </c>
      <c r="T69" s="4">
        <f t="shared" ca="1" si="30"/>
        <v>3</v>
      </c>
      <c r="U69" s="4">
        <f t="shared" ca="1" si="8"/>
        <v>3</v>
      </c>
      <c r="V69" s="4">
        <f t="shared" ca="1" si="9"/>
        <v>5</v>
      </c>
      <c r="W69" s="4" t="str">
        <f t="shared" ca="1" si="10"/>
        <v>Completed</v>
      </c>
      <c r="X69" s="4">
        <f t="shared" ca="1" si="11"/>
        <v>3</v>
      </c>
      <c r="Y69" s="4">
        <f t="shared" ca="1" si="12"/>
        <v>27</v>
      </c>
      <c r="Z69" s="4">
        <f ca="1">Table1[[#This Row],[Number of Goals Achieved]]-RANDBETWEEN(1,5)</f>
        <v>37</v>
      </c>
      <c r="AA69" s="5">
        <f ca="1">Table1[[#This Row],[Join Date]]+ RANDBETWEEN(90, 180)</f>
        <v>43497</v>
      </c>
      <c r="AB69" s="4" t="str">
        <f t="shared" ca="1" si="13"/>
        <v>Leadership Development</v>
      </c>
      <c r="AC69" s="4">
        <v>327</v>
      </c>
      <c r="AD69" s="4">
        <f t="shared" ca="1" si="14"/>
        <v>20</v>
      </c>
      <c r="AE69" s="4">
        <f t="shared" ca="1" si="31"/>
        <v>7</v>
      </c>
      <c r="AF69" s="4">
        <f t="shared" ca="1" si="23"/>
        <v>8</v>
      </c>
      <c r="AG69" s="8">
        <f t="shared" ca="1" si="16"/>
        <v>1615</v>
      </c>
      <c r="AH69" s="4" t="str">
        <f ca="1">IF(Table1[[#This Row],[Training Completion Status]]="Completed", IF(RAND() &lt;= 0.63, "Yes", "No"), "No")</f>
        <v>Yes</v>
      </c>
      <c r="AI69" s="4" t="str">
        <f ca="1">IF(AND(Table1[[#This Row],[Training Completion Status]]="Completed", Table1[[#This Row],[Status]]="Active"), "Yes", "No")</f>
        <v>No</v>
      </c>
      <c r="AJ69" s="15">
        <f ca="1">IF(Table1[[#This Row],[Training Completion Status]]="Completed", Table1[[#This Row],[Training Cost]]+RANDBETWEEN(300,800),0)</f>
        <v>2171</v>
      </c>
      <c r="AK69">
        <f ca="1">IF(Table1[[#This Row],[Training Completion Status]]="Completed", RANDBETWEEN(270,540),0)</f>
        <v>276</v>
      </c>
      <c r="AL69">
        <f ca="1">IF(Table1[[#This Row],[Training Completion Status]]="Completed", RANDBETWEEN(2,5),0)</f>
        <v>4</v>
      </c>
    </row>
    <row r="70" spans="1:38">
      <c r="A70" s="1" t="str">
        <f t="shared" si="24"/>
        <v>EMP069</v>
      </c>
      <c r="B70" s="1" t="str">
        <f t="shared" ca="1" si="26"/>
        <v>Female</v>
      </c>
      <c r="C70" s="1" t="str">
        <f t="shared" ca="1" si="1"/>
        <v>HR Manager</v>
      </c>
      <c r="D70" t="str" cm="1">
        <f t="array" aca="1" ref="D70" ca="1">_xlfn.XLOOKUP(C70, {"Software Engineer","HR Manager","Marketing Manager","Finance Manager","Data Analyst"}, {"IT","HR","Sales","Finance","Analytics"})</f>
        <v>HR</v>
      </c>
      <c r="E70" s="2">
        <f t="shared" ca="1" si="27"/>
        <v>43723</v>
      </c>
      <c r="F70" s="2">
        <f ca="1">Table1[[#This Row],[Job Posting Date]]+ RANDBETWEEN(15, 90)</f>
        <v>43802</v>
      </c>
      <c r="G70" s="2">
        <f ca="1">Table1[[#This Row],[Hire Date]]+ RANDBETWEEN(1, 15)</f>
        <v>43803</v>
      </c>
      <c r="H70" s="2" t="str">
        <f ca="1">IF(RAND() &lt; 0.5,  Table1[[#This Row],[Join Date]]+ RANDBETWEEN(30, TODAY()- Table1[[#This Row],[Join Date]]), "-")</f>
        <v>-</v>
      </c>
      <c r="I70" s="1" t="str">
        <f ca="1">IF(Table1[[#This Row],[Exit Date]]= "-", "Active", "Exited")</f>
        <v>Active</v>
      </c>
      <c r="J70" s="3">
        <f t="shared" ca="1" si="2"/>
        <v>2093</v>
      </c>
      <c r="K70" s="1">
        <f ca="1">Table1[[#This Row],[Offers Made]]*2</f>
        <v>8</v>
      </c>
      <c r="L70" s="1">
        <f t="shared" ca="1" si="3"/>
        <v>4</v>
      </c>
      <c r="M70" s="1">
        <f t="shared" ca="1" si="25"/>
        <v>3</v>
      </c>
      <c r="N70" s="1" t="str">
        <f t="shared" ca="1" si="5"/>
        <v>Campus Placements</v>
      </c>
      <c r="O70" s="1">
        <f t="shared" ca="1" si="6"/>
        <v>1</v>
      </c>
      <c r="P70" s="1" t="str">
        <f t="shared" ca="1" si="7"/>
        <v>No</v>
      </c>
      <c r="Q70" s="1">
        <f t="shared" ca="1" si="28"/>
        <v>65</v>
      </c>
      <c r="R70" s="1">
        <f ca="1">Table1[[#This Row],[ Total Number of Goals Set]]-RANDBETWEEN(1,49)</f>
        <v>61</v>
      </c>
      <c r="S70" s="1">
        <f t="shared" ca="1" si="29"/>
        <v>6</v>
      </c>
      <c r="T70" s="1">
        <f t="shared" ca="1" si="30"/>
        <v>4</v>
      </c>
      <c r="U70" s="1">
        <f t="shared" ca="1" si="8"/>
        <v>2</v>
      </c>
      <c r="V70" s="1">
        <f t="shared" ca="1" si="9"/>
        <v>9</v>
      </c>
      <c r="W70" s="1" t="str">
        <f t="shared" ca="1" si="10"/>
        <v>Not Completed</v>
      </c>
      <c r="X70" s="1">
        <f t="shared" ca="1" si="11"/>
        <v>1</v>
      </c>
      <c r="Y70" s="1">
        <f t="shared" ca="1" si="12"/>
        <v>14</v>
      </c>
      <c r="Z70" s="1">
        <f ca="1">Table1[[#This Row],[Number of Goals Achieved]]-RANDBETWEEN(1,5)</f>
        <v>57</v>
      </c>
      <c r="AA70" s="2">
        <f ca="1">Table1[[#This Row],[Join Date]]+ RANDBETWEEN(90, 180)</f>
        <v>43953</v>
      </c>
      <c r="AB70" s="1" t="str">
        <f t="shared" ca="1" si="13"/>
        <v>Leadership Development</v>
      </c>
      <c r="AC70" s="1">
        <v>328</v>
      </c>
      <c r="AD70" s="1">
        <f t="shared" ca="1" si="14"/>
        <v>14</v>
      </c>
      <c r="AE70" s="1">
        <f t="shared" ca="1" si="31"/>
        <v>2</v>
      </c>
      <c r="AF70" s="1">
        <f t="shared" ca="1" si="23"/>
        <v>6</v>
      </c>
      <c r="AG70" s="7">
        <f t="shared" ca="1" si="16"/>
        <v>1317</v>
      </c>
      <c r="AH70" s="4" t="str">
        <f ca="1">IF(Table1[[#This Row],[Training Completion Status]]="Completed", IF(RAND() &lt;= 0.63, "Yes", "No"), "No")</f>
        <v>No</v>
      </c>
      <c r="AI70" s="4" t="str">
        <f ca="1">IF(AND(Table1[[#This Row],[Training Completion Status]]="Completed", Table1[[#This Row],[Status]]="Active"), "Yes", "No")</f>
        <v>No</v>
      </c>
      <c r="AJ70" s="15">
        <f ca="1">IF(Table1[[#This Row],[Training Completion Status]]="Completed", Table1[[#This Row],[Training Cost]]+RANDBETWEEN(300,800),0)</f>
        <v>0</v>
      </c>
      <c r="AK70">
        <f ca="1">IF(Table1[[#This Row],[Training Completion Status]]="Completed", RANDBETWEEN(270,540),0)</f>
        <v>0</v>
      </c>
      <c r="AL70">
        <f ca="1">IF(Table1[[#This Row],[Training Completion Status]]="Completed", RANDBETWEEN(2,5),0)</f>
        <v>0</v>
      </c>
    </row>
    <row r="71" spans="1:38">
      <c r="A71" s="4" t="str">
        <f t="shared" si="24"/>
        <v>EMP070</v>
      </c>
      <c r="B71" s="4" t="str">
        <f t="shared" ca="1" si="26"/>
        <v>Male</v>
      </c>
      <c r="C71" s="4" t="str">
        <f t="shared" ca="1" si="1"/>
        <v>Software Engineer</v>
      </c>
      <c r="D71" t="str" cm="1">
        <f t="array" aca="1" ref="D71" ca="1">_xlfn.XLOOKUP(C71, {"Software Engineer","HR Manager","Marketing Manager","Finance Manager","Data Analyst"}, {"IT","HR","Sales","Finance","Analytics"})</f>
        <v>IT</v>
      </c>
      <c r="E71" s="5">
        <f t="shared" ca="1" si="27"/>
        <v>44733</v>
      </c>
      <c r="F71" s="5">
        <f ca="1">Table1[[#This Row],[Job Posting Date]]+ RANDBETWEEN(15, 90)</f>
        <v>44751</v>
      </c>
      <c r="G71" s="5">
        <f ca="1">Table1[[#This Row],[Hire Date]]+ RANDBETWEEN(1, 15)</f>
        <v>44758</v>
      </c>
      <c r="H71" s="5" t="str">
        <f ca="1">IF(RAND() &lt; 0.5,  Table1[[#This Row],[Join Date]]+ RANDBETWEEN(30, TODAY()- Table1[[#This Row],[Join Date]]), "-")</f>
        <v>-</v>
      </c>
      <c r="I71" s="4" t="str">
        <f ca="1">IF(Table1[[#This Row],[Exit Date]]= "-", "Active", "Exited")</f>
        <v>Active</v>
      </c>
      <c r="J71" s="6">
        <f t="shared" ca="1" si="2"/>
        <v>3255</v>
      </c>
      <c r="K71" s="4">
        <f ca="1">Table1[[#This Row],[Offers Made]]*2</f>
        <v>10</v>
      </c>
      <c r="L71" s="4">
        <f t="shared" ca="1" si="3"/>
        <v>5</v>
      </c>
      <c r="M71" s="4">
        <f t="shared" ca="1" si="25"/>
        <v>3</v>
      </c>
      <c r="N71" s="4" t="str">
        <f t="shared" ca="1" si="5"/>
        <v>Job Portals</v>
      </c>
      <c r="O71" s="4">
        <f t="shared" ca="1" si="6"/>
        <v>3</v>
      </c>
      <c r="P71" s="4" t="str">
        <f t="shared" ca="1" si="7"/>
        <v>No</v>
      </c>
      <c r="Q71" s="4">
        <f t="shared" ca="1" si="28"/>
        <v>77</v>
      </c>
      <c r="R71" s="4">
        <f ca="1">Table1[[#This Row],[ Total Number of Goals Set]]-RANDBETWEEN(1,49)</f>
        <v>44</v>
      </c>
      <c r="S71" s="4">
        <f t="shared" ca="1" si="29"/>
        <v>9</v>
      </c>
      <c r="T71" s="4">
        <f t="shared" ca="1" si="30"/>
        <v>2</v>
      </c>
      <c r="U71" s="4">
        <f t="shared" ca="1" si="8"/>
        <v>1</v>
      </c>
      <c r="V71" s="4">
        <f t="shared" ca="1" si="9"/>
        <v>5</v>
      </c>
      <c r="W71" s="4" t="str">
        <f t="shared" ca="1" si="10"/>
        <v>Completed</v>
      </c>
      <c r="X71" s="4">
        <f t="shared" ca="1" si="11"/>
        <v>3</v>
      </c>
      <c r="Y71" s="4">
        <f t="shared" ca="1" si="12"/>
        <v>36</v>
      </c>
      <c r="Z71" s="4">
        <f ca="1">Table1[[#This Row],[Number of Goals Achieved]]-RANDBETWEEN(1,5)</f>
        <v>40</v>
      </c>
      <c r="AA71" s="5">
        <f ca="1">Table1[[#This Row],[Join Date]]+ RANDBETWEEN(90, 180)</f>
        <v>44886</v>
      </c>
      <c r="AB71" s="4" t="str">
        <f t="shared" ca="1" si="13"/>
        <v>Leadership Development</v>
      </c>
      <c r="AC71" s="4">
        <v>329</v>
      </c>
      <c r="AD71" s="4">
        <f t="shared" ca="1" si="14"/>
        <v>3</v>
      </c>
      <c r="AE71" s="4">
        <f t="shared" ca="1" si="31"/>
        <v>2</v>
      </c>
      <c r="AF71" s="4">
        <f t="shared" ca="1" si="23"/>
        <v>8</v>
      </c>
      <c r="AG71" s="8">
        <f t="shared" ca="1" si="16"/>
        <v>2057</v>
      </c>
      <c r="AH71" s="4" t="str">
        <f ca="1">IF(Table1[[#This Row],[Training Completion Status]]="Completed", IF(RAND() &lt;= 0.63, "Yes", "No"), "No")</f>
        <v>No</v>
      </c>
      <c r="AI71" s="4" t="str">
        <f ca="1">IF(AND(Table1[[#This Row],[Training Completion Status]]="Completed", Table1[[#This Row],[Status]]="Active"), "Yes", "No")</f>
        <v>Yes</v>
      </c>
      <c r="AJ71" s="15">
        <f ca="1">IF(Table1[[#This Row],[Training Completion Status]]="Completed", Table1[[#This Row],[Training Cost]]+RANDBETWEEN(300,800),0)</f>
        <v>2416</v>
      </c>
      <c r="AK71">
        <f ca="1">IF(Table1[[#This Row],[Training Completion Status]]="Completed", RANDBETWEEN(270,540),0)</f>
        <v>510</v>
      </c>
      <c r="AL71">
        <f ca="1">IF(Table1[[#This Row],[Training Completion Status]]="Completed", RANDBETWEEN(2,5),0)</f>
        <v>3</v>
      </c>
    </row>
    <row r="72" spans="1:38">
      <c r="A72" s="1" t="str">
        <f t="shared" si="24"/>
        <v>EMP071</v>
      </c>
      <c r="B72" s="1" t="str">
        <f t="shared" ca="1" si="26"/>
        <v>Female</v>
      </c>
      <c r="C72" s="1" t="str">
        <f t="shared" ca="1" si="1"/>
        <v>HR Manager</v>
      </c>
      <c r="D72" t="str" cm="1">
        <f t="array" aca="1" ref="D72" ca="1">_xlfn.XLOOKUP(C72, {"Software Engineer","HR Manager","Marketing Manager","Finance Manager","Data Analyst"}, {"IT","HR","Sales","Finance","Analytics"})</f>
        <v>HR</v>
      </c>
      <c r="E72" s="2">
        <f t="shared" ca="1" si="27"/>
        <v>43435</v>
      </c>
      <c r="F72" s="2">
        <f ca="1">Table1[[#This Row],[Job Posting Date]]+ RANDBETWEEN(15, 90)</f>
        <v>43477</v>
      </c>
      <c r="G72" s="2">
        <f ca="1">Table1[[#This Row],[Hire Date]]+ RANDBETWEEN(1, 15)</f>
        <v>43492</v>
      </c>
      <c r="H72" s="2" t="str">
        <f ca="1">IF(RAND() &lt; 0.5,  Table1[[#This Row],[Join Date]]+ RANDBETWEEN(30, TODAY()- Table1[[#This Row],[Join Date]]), "-")</f>
        <v>-</v>
      </c>
      <c r="I72" s="1" t="str">
        <f ca="1">IF(Table1[[#This Row],[Exit Date]]= "-", "Active", "Exited")</f>
        <v>Active</v>
      </c>
      <c r="J72" s="3">
        <f t="shared" ca="1" si="2"/>
        <v>4570</v>
      </c>
      <c r="K72" s="1">
        <f ca="1">Table1[[#This Row],[Offers Made]]*2</f>
        <v>10</v>
      </c>
      <c r="L72" s="1">
        <f t="shared" ca="1" si="3"/>
        <v>5</v>
      </c>
      <c r="M72" s="1">
        <f t="shared" ca="1" si="25"/>
        <v>1</v>
      </c>
      <c r="N72" s="1" t="str">
        <f t="shared" ca="1" si="5"/>
        <v>Direct Hiring</v>
      </c>
      <c r="O72" s="1">
        <f t="shared" ca="1" si="6"/>
        <v>5</v>
      </c>
      <c r="P72" s="1" t="str">
        <f t="shared" ca="1" si="7"/>
        <v>No</v>
      </c>
      <c r="Q72" s="1">
        <f t="shared" ca="1" si="28"/>
        <v>70</v>
      </c>
      <c r="R72" s="1">
        <f ca="1">Table1[[#This Row],[ Total Number of Goals Set]]-RANDBETWEEN(1,49)</f>
        <v>66</v>
      </c>
      <c r="S72" s="1">
        <f t="shared" ca="1" si="29"/>
        <v>7</v>
      </c>
      <c r="T72" s="1">
        <f t="shared" ca="1" si="30"/>
        <v>3</v>
      </c>
      <c r="U72" s="1">
        <f t="shared" ca="1" si="8"/>
        <v>3</v>
      </c>
      <c r="V72" s="1">
        <f t="shared" ca="1" si="9"/>
        <v>2</v>
      </c>
      <c r="W72" s="1" t="str">
        <f t="shared" ca="1" si="10"/>
        <v>Completed</v>
      </c>
      <c r="X72" s="1">
        <f t="shared" ca="1" si="11"/>
        <v>3</v>
      </c>
      <c r="Y72" s="1">
        <f t="shared" ca="1" si="12"/>
        <v>14</v>
      </c>
      <c r="Z72" s="1">
        <f ca="1">Table1[[#This Row],[Number of Goals Achieved]]-RANDBETWEEN(1,5)</f>
        <v>65</v>
      </c>
      <c r="AA72" s="2">
        <f ca="1">Table1[[#This Row],[Join Date]]+ RANDBETWEEN(90, 180)</f>
        <v>43595</v>
      </c>
      <c r="AB72" s="1" t="str">
        <f t="shared" ca="1" si="13"/>
        <v>Ethics and Responsibilities</v>
      </c>
      <c r="AC72" s="1">
        <v>330</v>
      </c>
      <c r="AD72" s="1">
        <f t="shared" ca="1" si="14"/>
        <v>16</v>
      </c>
      <c r="AE72" s="1">
        <f t="shared" ca="1" si="31"/>
        <v>8</v>
      </c>
      <c r="AF72" s="1">
        <f t="shared" ca="1" si="23"/>
        <v>9</v>
      </c>
      <c r="AG72" s="7">
        <f t="shared" ca="1" si="16"/>
        <v>1699</v>
      </c>
      <c r="AH72" s="4" t="str">
        <f ca="1">IF(Table1[[#This Row],[Training Completion Status]]="Completed", IF(RAND() &lt;= 0.63, "Yes", "No"), "No")</f>
        <v>No</v>
      </c>
      <c r="AI72" s="4" t="str">
        <f ca="1">IF(AND(Table1[[#This Row],[Training Completion Status]]="Completed", Table1[[#This Row],[Status]]="Active"), "Yes", "No")</f>
        <v>Yes</v>
      </c>
      <c r="AJ72" s="15">
        <f ca="1">IF(Table1[[#This Row],[Training Completion Status]]="Completed", Table1[[#This Row],[Training Cost]]+RANDBETWEEN(300,800),0)</f>
        <v>2328</v>
      </c>
      <c r="AK72">
        <f ca="1">IF(Table1[[#This Row],[Training Completion Status]]="Completed", RANDBETWEEN(270,540),0)</f>
        <v>329</v>
      </c>
      <c r="AL72">
        <f ca="1">IF(Table1[[#This Row],[Training Completion Status]]="Completed", RANDBETWEEN(2,5),0)</f>
        <v>5</v>
      </c>
    </row>
    <row r="73" spans="1:38">
      <c r="A73" s="4" t="str">
        <f t="shared" si="24"/>
        <v>EMP072</v>
      </c>
      <c r="B73" s="4" t="str">
        <f t="shared" ca="1" si="26"/>
        <v>Male</v>
      </c>
      <c r="C73" s="4" t="str">
        <f t="shared" ca="1" si="1"/>
        <v>Marketing Manager</v>
      </c>
      <c r="D73" t="str" cm="1">
        <f t="array" aca="1" ref="D73" ca="1">_xlfn.XLOOKUP(C73, {"Software Engineer","HR Manager","Marketing Manager","Finance Manager","Data Analyst"}, {"IT","HR","Sales","Finance","Analytics"})</f>
        <v>Sales</v>
      </c>
      <c r="E73" s="5">
        <f t="shared" ca="1" si="27"/>
        <v>44024</v>
      </c>
      <c r="F73" s="5">
        <f ca="1">Table1[[#This Row],[Job Posting Date]]+ RANDBETWEEN(15, 90)</f>
        <v>44100</v>
      </c>
      <c r="G73" s="5">
        <f ca="1">Table1[[#This Row],[Hire Date]]+ RANDBETWEEN(1, 15)</f>
        <v>44106</v>
      </c>
      <c r="H73" s="5">
        <f ca="1">IF(RAND() &lt; 0.5,  Table1[[#This Row],[Join Date]]+ RANDBETWEEN(30, TODAY()- Table1[[#This Row],[Join Date]]), "-")</f>
        <v>44679</v>
      </c>
      <c r="I73" s="4" t="str">
        <f ca="1">IF(Table1[[#This Row],[Exit Date]]= "-", "Active", "Exited")</f>
        <v>Exited</v>
      </c>
      <c r="J73" s="6">
        <f t="shared" ca="1" si="2"/>
        <v>4591</v>
      </c>
      <c r="K73" s="4">
        <f ca="1">Table1[[#This Row],[Offers Made]]*2</f>
        <v>8</v>
      </c>
      <c r="L73" s="4">
        <f t="shared" ca="1" si="3"/>
        <v>4</v>
      </c>
      <c r="M73" s="4">
        <f t="shared" ca="1" si="25"/>
        <v>3</v>
      </c>
      <c r="N73" s="4" t="str">
        <f t="shared" ca="1" si="5"/>
        <v>Campus Placements</v>
      </c>
      <c r="O73" s="4">
        <f t="shared" ca="1" si="6"/>
        <v>2</v>
      </c>
      <c r="P73" s="4" t="str">
        <f t="shared" ca="1" si="7"/>
        <v>Yes</v>
      </c>
      <c r="Q73" s="4">
        <f t="shared" ca="1" si="28"/>
        <v>60</v>
      </c>
      <c r="R73" s="4">
        <f ca="1">Table1[[#This Row],[ Total Number of Goals Set]]-RANDBETWEEN(1,49)</f>
        <v>15</v>
      </c>
      <c r="S73" s="4">
        <f t="shared" ca="1" si="29"/>
        <v>6</v>
      </c>
      <c r="T73" s="4">
        <f t="shared" ca="1" si="30"/>
        <v>1</v>
      </c>
      <c r="U73" s="4">
        <f t="shared" ca="1" si="8"/>
        <v>4</v>
      </c>
      <c r="V73" s="4">
        <f t="shared" ca="1" si="9"/>
        <v>5</v>
      </c>
      <c r="W73" s="4" t="str">
        <f t="shared" ca="1" si="10"/>
        <v>Not Completed</v>
      </c>
      <c r="X73" s="4">
        <f t="shared" ca="1" si="11"/>
        <v>4</v>
      </c>
      <c r="Y73" s="4">
        <f t="shared" ca="1" si="12"/>
        <v>30</v>
      </c>
      <c r="Z73" s="4">
        <f ca="1">Table1[[#This Row],[Number of Goals Achieved]]-RANDBETWEEN(1,5)</f>
        <v>12</v>
      </c>
      <c r="AA73" s="5">
        <f ca="1">Table1[[#This Row],[Join Date]]+ RANDBETWEEN(90, 180)</f>
        <v>44205</v>
      </c>
      <c r="AB73" s="4" t="str">
        <f t="shared" ca="1" si="13"/>
        <v>Ethics and Responsibilities</v>
      </c>
      <c r="AC73" s="4">
        <v>331</v>
      </c>
      <c r="AD73" s="4">
        <f t="shared" ca="1" si="14"/>
        <v>11</v>
      </c>
      <c r="AE73" s="4">
        <f t="shared" ca="1" si="31"/>
        <v>2</v>
      </c>
      <c r="AF73" s="4">
        <f t="shared" ca="1" si="23"/>
        <v>8</v>
      </c>
      <c r="AG73" s="8">
        <f t="shared" ca="1" si="16"/>
        <v>1767</v>
      </c>
      <c r="AH73" s="4" t="str">
        <f ca="1">IF(Table1[[#This Row],[Training Completion Status]]="Completed", IF(RAND() &lt;= 0.63, "Yes", "No"), "No")</f>
        <v>No</v>
      </c>
      <c r="AI73" s="4" t="str">
        <f ca="1">IF(AND(Table1[[#This Row],[Training Completion Status]]="Completed", Table1[[#This Row],[Status]]="Active"), "Yes", "No")</f>
        <v>No</v>
      </c>
      <c r="AJ73" s="15">
        <f ca="1">IF(Table1[[#This Row],[Training Completion Status]]="Completed", Table1[[#This Row],[Training Cost]]+RANDBETWEEN(300,800),0)</f>
        <v>0</v>
      </c>
      <c r="AK73">
        <f ca="1">IF(Table1[[#This Row],[Training Completion Status]]="Completed", RANDBETWEEN(270,540),0)</f>
        <v>0</v>
      </c>
      <c r="AL73">
        <f ca="1">IF(Table1[[#This Row],[Training Completion Status]]="Completed", RANDBETWEEN(2,5),0)</f>
        <v>0</v>
      </c>
    </row>
    <row r="74" spans="1:38">
      <c r="A74" s="1" t="str">
        <f t="shared" si="24"/>
        <v>EMP073</v>
      </c>
      <c r="B74" s="1" t="str">
        <f t="shared" ca="1" si="26"/>
        <v>Male</v>
      </c>
      <c r="C74" s="1" t="str">
        <f t="shared" ca="1" si="1"/>
        <v>HR Manager</v>
      </c>
      <c r="D74" t="str" cm="1">
        <f t="array" aca="1" ref="D74" ca="1">_xlfn.XLOOKUP(C74, {"Software Engineer","HR Manager","Marketing Manager","Finance Manager","Data Analyst"}, {"IT","HR","Sales","Finance","Analytics"})</f>
        <v>HR</v>
      </c>
      <c r="E74" s="2">
        <f t="shared" ca="1" si="27"/>
        <v>44733</v>
      </c>
      <c r="F74" s="2">
        <f ca="1">Table1[[#This Row],[Job Posting Date]]+ RANDBETWEEN(15, 90)</f>
        <v>44795</v>
      </c>
      <c r="G74" s="2">
        <f ca="1">Table1[[#This Row],[Hire Date]]+ RANDBETWEEN(1, 15)</f>
        <v>44804</v>
      </c>
      <c r="H74" s="2">
        <f ca="1">IF(RAND() &lt; 0.5,  Table1[[#This Row],[Join Date]]+ RANDBETWEEN(30, TODAY()- Table1[[#This Row],[Join Date]]), "-")</f>
        <v>45187</v>
      </c>
      <c r="I74" s="1" t="str">
        <f ca="1">IF(Table1[[#This Row],[Exit Date]]= "-", "Active", "Exited")</f>
        <v>Exited</v>
      </c>
      <c r="J74" s="3">
        <f t="shared" ca="1" si="2"/>
        <v>1933</v>
      </c>
      <c r="K74" s="1">
        <f ca="1">Table1[[#This Row],[Offers Made]]*2</f>
        <v>14</v>
      </c>
      <c r="L74" s="1">
        <f t="shared" ca="1" si="3"/>
        <v>7</v>
      </c>
      <c r="M74" s="1">
        <f t="shared" ca="1" si="25"/>
        <v>4</v>
      </c>
      <c r="N74" s="1" t="str">
        <f t="shared" ca="1" si="5"/>
        <v>Direct Hiring</v>
      </c>
      <c r="O74" s="1">
        <f t="shared" ca="1" si="6"/>
        <v>3</v>
      </c>
      <c r="P74" s="1" t="str">
        <f t="shared" ca="1" si="7"/>
        <v>No</v>
      </c>
      <c r="Q74" s="1">
        <f t="shared" ca="1" si="28"/>
        <v>94</v>
      </c>
      <c r="R74" s="1">
        <f ca="1">Table1[[#This Row],[ Total Number of Goals Set]]-RANDBETWEEN(1,49)</f>
        <v>66</v>
      </c>
      <c r="S74" s="1">
        <f t="shared" ca="1" si="29"/>
        <v>9</v>
      </c>
      <c r="T74" s="1">
        <f t="shared" ca="1" si="30"/>
        <v>3</v>
      </c>
      <c r="U74" s="1">
        <f t="shared" ca="1" si="8"/>
        <v>1</v>
      </c>
      <c r="V74" s="1">
        <f t="shared" ca="1" si="9"/>
        <v>2</v>
      </c>
      <c r="W74" s="1" t="str">
        <f t="shared" ca="1" si="10"/>
        <v>Completed</v>
      </c>
      <c r="X74" s="1">
        <f t="shared" ca="1" si="11"/>
        <v>3</v>
      </c>
      <c r="Y74" s="1">
        <f t="shared" ca="1" si="12"/>
        <v>23</v>
      </c>
      <c r="Z74" s="1">
        <f ca="1">Table1[[#This Row],[Number of Goals Achieved]]-RANDBETWEEN(1,5)</f>
        <v>63</v>
      </c>
      <c r="AA74" s="2">
        <f ca="1">Table1[[#This Row],[Join Date]]+ RANDBETWEEN(90, 180)</f>
        <v>44957</v>
      </c>
      <c r="AB74" s="1" t="str">
        <f t="shared" ca="1" si="13"/>
        <v>Ethics and Responsibilities</v>
      </c>
      <c r="AC74" s="1">
        <v>332</v>
      </c>
      <c r="AD74" s="1">
        <f t="shared" ca="1" si="14"/>
        <v>1</v>
      </c>
      <c r="AE74" s="1">
        <f t="shared" ca="1" si="31"/>
        <v>9</v>
      </c>
      <c r="AF74" s="1">
        <f t="shared" ca="1" si="23"/>
        <v>10</v>
      </c>
      <c r="AG74" s="7">
        <f t="shared" ca="1" si="16"/>
        <v>1632</v>
      </c>
      <c r="AH74" s="4" t="str">
        <f ca="1">IF(Table1[[#This Row],[Training Completion Status]]="Completed", IF(RAND() &lt;= 0.63, "Yes", "No"), "No")</f>
        <v>Yes</v>
      </c>
      <c r="AI74" s="4" t="str">
        <f ca="1">IF(AND(Table1[[#This Row],[Training Completion Status]]="Completed", Table1[[#This Row],[Status]]="Active"), "Yes", "No")</f>
        <v>No</v>
      </c>
      <c r="AJ74" s="15">
        <f ca="1">IF(Table1[[#This Row],[Training Completion Status]]="Completed", Table1[[#This Row],[Training Cost]]+RANDBETWEEN(300,800),0)</f>
        <v>2265</v>
      </c>
      <c r="AK74">
        <f ca="1">IF(Table1[[#This Row],[Training Completion Status]]="Completed", RANDBETWEEN(270,540),0)</f>
        <v>535</v>
      </c>
      <c r="AL74">
        <f ca="1">IF(Table1[[#This Row],[Training Completion Status]]="Completed", RANDBETWEEN(2,5),0)</f>
        <v>3</v>
      </c>
    </row>
    <row r="75" spans="1:38">
      <c r="A75" s="4" t="str">
        <f t="shared" si="24"/>
        <v>EMP074</v>
      </c>
      <c r="B75" s="4" t="str">
        <f t="shared" ca="1" si="26"/>
        <v>Female</v>
      </c>
      <c r="C75" s="4" t="str">
        <f t="shared" ca="1" si="1"/>
        <v>Software Engineer</v>
      </c>
      <c r="D75" t="str" cm="1">
        <f t="array" aca="1" ref="D75" ca="1">_xlfn.XLOOKUP(C75, {"Software Engineer","HR Manager","Marketing Manager","Finance Manager","Data Analyst"}, {"IT","HR","Sales","Finance","Analytics"})</f>
        <v>IT</v>
      </c>
      <c r="E75" s="5">
        <f t="shared" ca="1" si="27"/>
        <v>43364</v>
      </c>
      <c r="F75" s="5">
        <f ca="1">Table1[[#This Row],[Job Posting Date]]+ RANDBETWEEN(15, 90)</f>
        <v>43389</v>
      </c>
      <c r="G75" s="5">
        <f ca="1">Table1[[#This Row],[Hire Date]]+ RANDBETWEEN(1, 15)</f>
        <v>43397</v>
      </c>
      <c r="H75" s="5" t="str">
        <f ca="1">IF(RAND() &lt; 0.5,  Table1[[#This Row],[Join Date]]+ RANDBETWEEN(30, TODAY()- Table1[[#This Row],[Join Date]]), "-")</f>
        <v>-</v>
      </c>
      <c r="I75" s="4" t="str">
        <f ca="1">IF(Table1[[#This Row],[Exit Date]]= "-", "Active", "Exited")</f>
        <v>Active</v>
      </c>
      <c r="J75" s="6">
        <f t="shared" ca="1" si="2"/>
        <v>4189</v>
      </c>
      <c r="K75" s="4">
        <f ca="1">Table1[[#This Row],[Offers Made]]*2</f>
        <v>14</v>
      </c>
      <c r="L75" s="4">
        <f t="shared" ca="1" si="3"/>
        <v>7</v>
      </c>
      <c r="M75" s="4">
        <f t="shared" ca="1" si="25"/>
        <v>4</v>
      </c>
      <c r="N75" s="4" t="str">
        <f t="shared" ca="1" si="5"/>
        <v>Employee Referrals</v>
      </c>
      <c r="O75" s="4">
        <f t="shared" ca="1" si="6"/>
        <v>2</v>
      </c>
      <c r="P75" s="4" t="str">
        <f t="shared" ca="1" si="7"/>
        <v>Yes</v>
      </c>
      <c r="Q75" s="4">
        <f t="shared" ca="1" si="28"/>
        <v>96</v>
      </c>
      <c r="R75" s="4">
        <f ca="1">Table1[[#This Row],[ Total Number of Goals Set]]-RANDBETWEEN(1,49)</f>
        <v>89</v>
      </c>
      <c r="S75" s="4">
        <f t="shared" ca="1" si="29"/>
        <v>7</v>
      </c>
      <c r="T75" s="4">
        <f t="shared" ca="1" si="30"/>
        <v>1</v>
      </c>
      <c r="U75" s="4">
        <f t="shared" ca="1" si="8"/>
        <v>1</v>
      </c>
      <c r="V75" s="4">
        <f t="shared" ca="1" si="9"/>
        <v>9</v>
      </c>
      <c r="W75" s="4" t="str">
        <f t="shared" ca="1" si="10"/>
        <v>Completed</v>
      </c>
      <c r="X75" s="4">
        <f t="shared" ca="1" si="11"/>
        <v>3</v>
      </c>
      <c r="Y75" s="4">
        <f t="shared" ca="1" si="12"/>
        <v>39</v>
      </c>
      <c r="Z75" s="4">
        <f ca="1">Table1[[#This Row],[Number of Goals Achieved]]-RANDBETWEEN(1,5)</f>
        <v>84</v>
      </c>
      <c r="AA75" s="5">
        <f ca="1">Table1[[#This Row],[Join Date]]+ RANDBETWEEN(90, 180)</f>
        <v>43561</v>
      </c>
      <c r="AB75" s="4" t="str">
        <f t="shared" ca="1" si="13"/>
        <v>Ethics and Responsibilities</v>
      </c>
      <c r="AC75" s="4">
        <v>333</v>
      </c>
      <c r="AD75" s="4">
        <f t="shared" ca="1" si="14"/>
        <v>11</v>
      </c>
      <c r="AE75" s="4">
        <f t="shared" ca="1" si="31"/>
        <v>6</v>
      </c>
      <c r="AF75" s="4">
        <f t="shared" ref="AF75:AF138" ca="1" si="32">MIN(10, AE75 + RANDBETWEEN(1, 10 - AE75))</f>
        <v>8</v>
      </c>
      <c r="AG75" s="8">
        <f t="shared" ca="1" si="16"/>
        <v>1401</v>
      </c>
      <c r="AH75" s="4" t="str">
        <f ca="1">IF(Table1[[#This Row],[Training Completion Status]]="Completed", IF(RAND() &lt;= 0.63, "Yes", "No"), "No")</f>
        <v>Yes</v>
      </c>
      <c r="AI75" s="4" t="str">
        <f ca="1">IF(AND(Table1[[#This Row],[Training Completion Status]]="Completed", Table1[[#This Row],[Status]]="Active"), "Yes", "No")</f>
        <v>Yes</v>
      </c>
      <c r="AJ75" s="15">
        <f ca="1">IF(Table1[[#This Row],[Training Completion Status]]="Completed", Table1[[#This Row],[Training Cost]]+RANDBETWEEN(300,800),0)</f>
        <v>1796</v>
      </c>
      <c r="AK75">
        <f ca="1">IF(Table1[[#This Row],[Training Completion Status]]="Completed", RANDBETWEEN(270,540),0)</f>
        <v>396</v>
      </c>
      <c r="AL75">
        <f ca="1">IF(Table1[[#This Row],[Training Completion Status]]="Completed", RANDBETWEEN(2,5),0)</f>
        <v>2</v>
      </c>
    </row>
    <row r="76" spans="1:38">
      <c r="A76" s="1" t="str">
        <f t="shared" si="24"/>
        <v>EMP075</v>
      </c>
      <c r="B76" s="1" t="str">
        <f t="shared" ca="1" si="26"/>
        <v>Male</v>
      </c>
      <c r="C76" s="1" t="str">
        <f t="shared" ca="1" si="1"/>
        <v>HR Manager</v>
      </c>
      <c r="D76" t="str" cm="1">
        <f t="array" aca="1" ref="D76" ca="1">_xlfn.XLOOKUP(C76, {"Software Engineer","HR Manager","Marketing Manager","Finance Manager","Data Analyst"}, {"IT","HR","Sales","Finance","Analytics"})</f>
        <v>HR</v>
      </c>
      <c r="E76" s="2">
        <f t="shared" ca="1" si="27"/>
        <v>43579</v>
      </c>
      <c r="F76" s="2">
        <f ca="1">Table1[[#This Row],[Job Posting Date]]+ RANDBETWEEN(15, 90)</f>
        <v>43613</v>
      </c>
      <c r="G76" s="2">
        <f ca="1">Table1[[#This Row],[Hire Date]]+ RANDBETWEEN(1, 15)</f>
        <v>43616</v>
      </c>
      <c r="H76" s="2">
        <f ca="1">IF(RAND() &lt; 0.5,  Table1[[#This Row],[Join Date]]+ RANDBETWEEN(30, TODAY()- Table1[[#This Row],[Join Date]]), "-")</f>
        <v>44810</v>
      </c>
      <c r="I76" s="1" t="str">
        <f ca="1">IF(Table1[[#This Row],[Exit Date]]= "-", "Active", "Exited")</f>
        <v>Exited</v>
      </c>
      <c r="J76" s="3">
        <f t="shared" ca="1" si="2"/>
        <v>1735</v>
      </c>
      <c r="K76" s="1">
        <f ca="1">Table1[[#This Row],[Offers Made]]*2</f>
        <v>14</v>
      </c>
      <c r="L76" s="1">
        <f t="shared" ca="1" si="3"/>
        <v>7</v>
      </c>
      <c r="M76" s="1">
        <f t="shared" ca="1" si="25"/>
        <v>6</v>
      </c>
      <c r="N76" s="1" t="str">
        <f t="shared" ca="1" si="5"/>
        <v>Job Portals</v>
      </c>
      <c r="O76" s="1">
        <f t="shared" ca="1" si="6"/>
        <v>4</v>
      </c>
      <c r="P76" s="1" t="str">
        <f t="shared" ca="1" si="7"/>
        <v>Yes</v>
      </c>
      <c r="Q76" s="1">
        <f t="shared" ca="1" si="28"/>
        <v>67</v>
      </c>
      <c r="R76" s="1">
        <f ca="1">Table1[[#This Row],[ Total Number of Goals Set]]-RANDBETWEEN(1,49)</f>
        <v>55</v>
      </c>
      <c r="S76" s="1">
        <f t="shared" ca="1" si="29"/>
        <v>8</v>
      </c>
      <c r="T76" s="1">
        <f t="shared" ca="1" si="30"/>
        <v>3</v>
      </c>
      <c r="U76" s="1">
        <f t="shared" ca="1" si="8"/>
        <v>4</v>
      </c>
      <c r="V76" s="1">
        <f t="shared" ca="1" si="9"/>
        <v>3</v>
      </c>
      <c r="W76" s="1" t="str">
        <f t="shared" ca="1" si="10"/>
        <v>Completed</v>
      </c>
      <c r="X76" s="1">
        <f t="shared" ca="1" si="11"/>
        <v>2</v>
      </c>
      <c r="Y76" s="1">
        <f t="shared" ca="1" si="12"/>
        <v>15</v>
      </c>
      <c r="Z76" s="1">
        <f ca="1">Table1[[#This Row],[Number of Goals Achieved]]-RANDBETWEEN(1,5)</f>
        <v>51</v>
      </c>
      <c r="AA76" s="2">
        <f ca="1">Table1[[#This Row],[Join Date]]+ RANDBETWEEN(90, 180)</f>
        <v>43791</v>
      </c>
      <c r="AB76" s="1" t="str">
        <f t="shared" ca="1" si="13"/>
        <v>Advanced Excel Skills</v>
      </c>
      <c r="AC76" s="1">
        <v>334</v>
      </c>
      <c r="AD76" s="1">
        <f t="shared" ca="1" si="14"/>
        <v>4</v>
      </c>
      <c r="AE76" s="1">
        <f t="shared" ca="1" si="31"/>
        <v>9</v>
      </c>
      <c r="AF76" s="1">
        <f t="shared" ca="1" si="32"/>
        <v>10</v>
      </c>
      <c r="AG76" s="7">
        <f t="shared" ca="1" si="16"/>
        <v>1500</v>
      </c>
      <c r="AH76" s="4" t="str">
        <f ca="1">IF(Table1[[#This Row],[Training Completion Status]]="Completed", IF(RAND() &lt;= 0.63, "Yes", "No"), "No")</f>
        <v>No</v>
      </c>
      <c r="AI76" s="4" t="str">
        <f ca="1">IF(AND(Table1[[#This Row],[Training Completion Status]]="Completed", Table1[[#This Row],[Status]]="Active"), "Yes", "No")</f>
        <v>No</v>
      </c>
      <c r="AJ76" s="15">
        <f ca="1">IF(Table1[[#This Row],[Training Completion Status]]="Completed", Table1[[#This Row],[Training Cost]]+RANDBETWEEN(300,800),0)</f>
        <v>2045</v>
      </c>
      <c r="AK76">
        <f ca="1">IF(Table1[[#This Row],[Training Completion Status]]="Completed", RANDBETWEEN(270,540),0)</f>
        <v>368</v>
      </c>
      <c r="AL76">
        <f ca="1">IF(Table1[[#This Row],[Training Completion Status]]="Completed", RANDBETWEEN(2,5),0)</f>
        <v>2</v>
      </c>
    </row>
    <row r="77" spans="1:38">
      <c r="A77" s="4" t="str">
        <f t="shared" si="24"/>
        <v>EMP076</v>
      </c>
      <c r="B77" s="4" t="str">
        <f t="shared" ca="1" si="26"/>
        <v>Female</v>
      </c>
      <c r="C77" s="4" t="str">
        <f t="shared" ca="1" si="1"/>
        <v>Software Engineer</v>
      </c>
      <c r="D77" t="str" cm="1">
        <f t="array" aca="1" ref="D77" ca="1">_xlfn.XLOOKUP(C77, {"Software Engineer","HR Manager","Marketing Manager","Finance Manager","Data Analyst"}, {"IT","HR","Sales","Finance","Analytics"})</f>
        <v>IT</v>
      </c>
      <c r="E77" s="5">
        <f t="shared" ca="1" si="27"/>
        <v>44365</v>
      </c>
      <c r="F77" s="5">
        <f ca="1">Table1[[#This Row],[Job Posting Date]]+ RANDBETWEEN(15, 90)</f>
        <v>44427</v>
      </c>
      <c r="G77" s="5">
        <f ca="1">Table1[[#This Row],[Hire Date]]+ RANDBETWEEN(1, 15)</f>
        <v>44428</v>
      </c>
      <c r="H77" s="5" t="str">
        <f ca="1">IF(RAND() &lt; 0.5,  Table1[[#This Row],[Join Date]]+ RANDBETWEEN(30, TODAY()- Table1[[#This Row],[Join Date]]), "-")</f>
        <v>-</v>
      </c>
      <c r="I77" s="4" t="str">
        <f ca="1">IF(Table1[[#This Row],[Exit Date]]= "-", "Active", "Exited")</f>
        <v>Active</v>
      </c>
      <c r="J77" s="6">
        <f t="shared" ca="1" si="2"/>
        <v>1659</v>
      </c>
      <c r="K77" s="4">
        <f ca="1">Table1[[#This Row],[Offers Made]]*2</f>
        <v>6</v>
      </c>
      <c r="L77" s="4">
        <f t="shared" ca="1" si="3"/>
        <v>3</v>
      </c>
      <c r="M77" s="4">
        <f t="shared" ca="1" si="25"/>
        <v>1</v>
      </c>
      <c r="N77" s="4" t="str">
        <f t="shared" ca="1" si="5"/>
        <v>Job Portals</v>
      </c>
      <c r="O77" s="4">
        <f t="shared" ca="1" si="6"/>
        <v>2</v>
      </c>
      <c r="P77" s="4" t="str">
        <f t="shared" ca="1" si="7"/>
        <v>No</v>
      </c>
      <c r="Q77" s="4">
        <f t="shared" ca="1" si="28"/>
        <v>94</v>
      </c>
      <c r="R77" s="4">
        <f ca="1">Table1[[#This Row],[ Total Number of Goals Set]]-RANDBETWEEN(1,49)</f>
        <v>77</v>
      </c>
      <c r="S77" s="4">
        <f t="shared" ca="1" si="29"/>
        <v>5</v>
      </c>
      <c r="T77" s="4">
        <f t="shared" ca="1" si="30"/>
        <v>2</v>
      </c>
      <c r="U77" s="4">
        <f t="shared" ca="1" si="8"/>
        <v>3</v>
      </c>
      <c r="V77" s="4">
        <f t="shared" ca="1" si="9"/>
        <v>1</v>
      </c>
      <c r="W77" s="4" t="str">
        <f t="shared" ca="1" si="10"/>
        <v>Not Completed</v>
      </c>
      <c r="X77" s="4">
        <f t="shared" ca="1" si="11"/>
        <v>2</v>
      </c>
      <c r="Y77" s="4">
        <f t="shared" ca="1" si="12"/>
        <v>31</v>
      </c>
      <c r="Z77" s="4">
        <f ca="1">Table1[[#This Row],[Number of Goals Achieved]]-RANDBETWEEN(1,5)</f>
        <v>76</v>
      </c>
      <c r="AA77" s="5">
        <f ca="1">Table1[[#This Row],[Join Date]]+ RANDBETWEEN(90, 180)</f>
        <v>44518</v>
      </c>
      <c r="AB77" s="4" t="str">
        <f t="shared" ca="1" si="13"/>
        <v>Leadership Development</v>
      </c>
      <c r="AC77" s="4">
        <v>335</v>
      </c>
      <c r="AD77" s="4">
        <f t="shared" ca="1" si="14"/>
        <v>6</v>
      </c>
      <c r="AE77" s="4">
        <f t="shared" ca="1" si="31"/>
        <v>5</v>
      </c>
      <c r="AF77" s="4">
        <f t="shared" ca="1" si="32"/>
        <v>6</v>
      </c>
      <c r="AG77" s="8">
        <f t="shared" ca="1" si="16"/>
        <v>1706</v>
      </c>
      <c r="AH77" s="4" t="str">
        <f ca="1">IF(Table1[[#This Row],[Training Completion Status]]="Completed", IF(RAND() &lt;= 0.63, "Yes", "No"), "No")</f>
        <v>No</v>
      </c>
      <c r="AI77" s="4" t="str">
        <f ca="1">IF(AND(Table1[[#This Row],[Training Completion Status]]="Completed", Table1[[#This Row],[Status]]="Active"), "Yes", "No")</f>
        <v>No</v>
      </c>
      <c r="AJ77" s="15">
        <f ca="1">IF(Table1[[#This Row],[Training Completion Status]]="Completed", Table1[[#This Row],[Training Cost]]+RANDBETWEEN(300,800),0)</f>
        <v>0</v>
      </c>
      <c r="AK77">
        <f ca="1">IF(Table1[[#This Row],[Training Completion Status]]="Completed", RANDBETWEEN(270,540),0)</f>
        <v>0</v>
      </c>
      <c r="AL77">
        <f ca="1">IF(Table1[[#This Row],[Training Completion Status]]="Completed", RANDBETWEEN(2,5),0)</f>
        <v>0</v>
      </c>
    </row>
    <row r="78" spans="1:38">
      <c r="A78" s="1" t="str">
        <f t="shared" si="24"/>
        <v>EMP077</v>
      </c>
      <c r="B78" s="1" t="str">
        <f t="shared" ca="1" si="26"/>
        <v>Male</v>
      </c>
      <c r="C78" s="1" t="str">
        <f t="shared" ca="1" si="1"/>
        <v>Finance Manager</v>
      </c>
      <c r="D78" t="str" cm="1">
        <f t="array" aca="1" ref="D78" ca="1">_xlfn.XLOOKUP(C78, {"Software Engineer","HR Manager","Marketing Manager","Finance Manager","Data Analyst"}, {"IT","HR","Sales","Finance","Analytics"})</f>
        <v>Finance</v>
      </c>
      <c r="E78" s="2">
        <f t="shared" ca="1" si="27"/>
        <v>44132</v>
      </c>
      <c r="F78" s="2">
        <f ca="1">Table1[[#This Row],[Job Posting Date]]+ RANDBETWEEN(15, 90)</f>
        <v>44167</v>
      </c>
      <c r="G78" s="2">
        <f ca="1">Table1[[#This Row],[Hire Date]]+ RANDBETWEEN(1, 15)</f>
        <v>44176</v>
      </c>
      <c r="H78" s="2" t="str">
        <f ca="1">IF(RAND() &lt; 0.5,  Table1[[#This Row],[Join Date]]+ RANDBETWEEN(30, TODAY()- Table1[[#This Row],[Join Date]]), "-")</f>
        <v>-</v>
      </c>
      <c r="I78" s="1" t="str">
        <f ca="1">IF(Table1[[#This Row],[Exit Date]]= "-", "Active", "Exited")</f>
        <v>Active</v>
      </c>
      <c r="J78" s="3">
        <f t="shared" ca="1" si="2"/>
        <v>3777</v>
      </c>
      <c r="K78" s="1">
        <f ca="1">Table1[[#This Row],[Offers Made]]*2</f>
        <v>6</v>
      </c>
      <c r="L78" s="1">
        <f t="shared" ca="1" si="3"/>
        <v>3</v>
      </c>
      <c r="M78" s="1">
        <f t="shared" ca="1" si="25"/>
        <v>2</v>
      </c>
      <c r="N78" s="1" t="str">
        <f t="shared" ca="1" si="5"/>
        <v>Campus Placements</v>
      </c>
      <c r="O78" s="1">
        <f t="shared" ca="1" si="6"/>
        <v>1</v>
      </c>
      <c r="P78" s="1" t="str">
        <f t="shared" ca="1" si="7"/>
        <v>No</v>
      </c>
      <c r="Q78" s="1">
        <f t="shared" ca="1" si="28"/>
        <v>54</v>
      </c>
      <c r="R78" s="1">
        <f ca="1">Table1[[#This Row],[ Total Number of Goals Set]]-RANDBETWEEN(1,49)</f>
        <v>10</v>
      </c>
      <c r="S78" s="1">
        <f t="shared" ca="1" si="29"/>
        <v>8</v>
      </c>
      <c r="T78" s="1">
        <f t="shared" ca="1" si="30"/>
        <v>2</v>
      </c>
      <c r="U78" s="1">
        <f t="shared" ca="1" si="8"/>
        <v>4</v>
      </c>
      <c r="V78" s="1">
        <f t="shared" ca="1" si="9"/>
        <v>4</v>
      </c>
      <c r="W78" s="1" t="str">
        <f t="shared" ca="1" si="10"/>
        <v>Completed</v>
      </c>
      <c r="X78" s="1">
        <f t="shared" ca="1" si="11"/>
        <v>4</v>
      </c>
      <c r="Y78" s="1">
        <f t="shared" ca="1" si="12"/>
        <v>21</v>
      </c>
      <c r="Z78" s="1">
        <f ca="1">Table1[[#This Row],[Number of Goals Achieved]]-RANDBETWEEN(1,5)</f>
        <v>6</v>
      </c>
      <c r="AA78" s="2">
        <f ca="1">Table1[[#This Row],[Join Date]]+ RANDBETWEEN(90, 180)</f>
        <v>44278</v>
      </c>
      <c r="AB78" s="1" t="str">
        <f t="shared" ca="1" si="13"/>
        <v>Ethics and Responsibilities</v>
      </c>
      <c r="AC78" s="1">
        <v>336</v>
      </c>
      <c r="AD78" s="1">
        <f t="shared" ca="1" si="14"/>
        <v>19</v>
      </c>
      <c r="AE78" s="1">
        <f t="shared" ca="1" si="31"/>
        <v>5</v>
      </c>
      <c r="AF78" s="1">
        <f t="shared" ca="1" si="32"/>
        <v>10</v>
      </c>
      <c r="AG78" s="7">
        <f t="shared" ca="1" si="16"/>
        <v>2400</v>
      </c>
      <c r="AH78" s="4" t="str">
        <f ca="1">IF(Table1[[#This Row],[Training Completion Status]]="Completed", IF(RAND() &lt;= 0.63, "Yes", "No"), "No")</f>
        <v>Yes</v>
      </c>
      <c r="AI78" s="4" t="str">
        <f ca="1">IF(AND(Table1[[#This Row],[Training Completion Status]]="Completed", Table1[[#This Row],[Status]]="Active"), "Yes", "No")</f>
        <v>Yes</v>
      </c>
      <c r="AJ78" s="15">
        <f ca="1">IF(Table1[[#This Row],[Training Completion Status]]="Completed", Table1[[#This Row],[Training Cost]]+RANDBETWEEN(300,800),0)</f>
        <v>3098</v>
      </c>
      <c r="AK78">
        <f ca="1">IF(Table1[[#This Row],[Training Completion Status]]="Completed", RANDBETWEEN(270,540),0)</f>
        <v>507</v>
      </c>
      <c r="AL78">
        <f ca="1">IF(Table1[[#This Row],[Training Completion Status]]="Completed", RANDBETWEEN(2,5),0)</f>
        <v>5</v>
      </c>
    </row>
    <row r="79" spans="1:38">
      <c r="A79" s="4" t="str">
        <f t="shared" si="24"/>
        <v>EMP078</v>
      </c>
      <c r="B79" s="4" t="str">
        <f t="shared" ca="1" si="26"/>
        <v>Male</v>
      </c>
      <c r="C79" s="4" t="str">
        <f t="shared" ca="1" si="1"/>
        <v>Software Engineer</v>
      </c>
      <c r="D79" t="str" cm="1">
        <f t="array" aca="1" ref="D79" ca="1">_xlfn.XLOOKUP(C79, {"Software Engineer","HR Manager","Marketing Manager","Finance Manager","Data Analyst"}, {"IT","HR","Sales","Finance","Analytics"})</f>
        <v>IT</v>
      </c>
      <c r="E79" s="5">
        <f t="shared" ca="1" si="27"/>
        <v>44418</v>
      </c>
      <c r="F79" s="5">
        <f ca="1">Table1[[#This Row],[Job Posting Date]]+ RANDBETWEEN(15, 90)</f>
        <v>44475</v>
      </c>
      <c r="G79" s="5">
        <f ca="1">Table1[[#This Row],[Hire Date]]+ RANDBETWEEN(1, 15)</f>
        <v>44484</v>
      </c>
      <c r="H79" s="5">
        <f ca="1">IF(RAND() &lt; 0.5,  Table1[[#This Row],[Join Date]]+ RANDBETWEEN(30, TODAY()- Table1[[#This Row],[Join Date]]), "-")</f>
        <v>45478</v>
      </c>
      <c r="I79" s="4" t="str">
        <f ca="1">IF(Table1[[#This Row],[Exit Date]]= "-", "Active", "Exited")</f>
        <v>Exited</v>
      </c>
      <c r="J79" s="6">
        <f t="shared" ca="1" si="2"/>
        <v>3858</v>
      </c>
      <c r="K79" s="4">
        <f ca="1">Table1[[#This Row],[Offers Made]]*2</f>
        <v>16</v>
      </c>
      <c r="L79" s="4">
        <f t="shared" ca="1" si="3"/>
        <v>8</v>
      </c>
      <c r="M79" s="4">
        <f t="shared" ca="1" si="25"/>
        <v>4</v>
      </c>
      <c r="N79" s="4" t="str">
        <f t="shared" ca="1" si="5"/>
        <v>Direct Hiring</v>
      </c>
      <c r="O79" s="4">
        <f t="shared" ca="1" si="6"/>
        <v>4</v>
      </c>
      <c r="P79" s="4" t="str">
        <f t="shared" ca="1" si="7"/>
        <v>No</v>
      </c>
      <c r="Q79" s="4">
        <f t="shared" ca="1" si="28"/>
        <v>98</v>
      </c>
      <c r="R79" s="4">
        <f ca="1">Table1[[#This Row],[ Total Number of Goals Set]]-RANDBETWEEN(1,49)</f>
        <v>83</v>
      </c>
      <c r="S79" s="4">
        <f t="shared" ca="1" si="29"/>
        <v>6</v>
      </c>
      <c r="T79" s="4">
        <f t="shared" ca="1" si="30"/>
        <v>4</v>
      </c>
      <c r="U79" s="4">
        <f t="shared" ca="1" si="8"/>
        <v>3</v>
      </c>
      <c r="V79" s="4">
        <f t="shared" ca="1" si="9"/>
        <v>3</v>
      </c>
      <c r="W79" s="4" t="str">
        <f t="shared" ca="1" si="10"/>
        <v>Completed</v>
      </c>
      <c r="X79" s="4">
        <f t="shared" ca="1" si="11"/>
        <v>2</v>
      </c>
      <c r="Y79" s="4">
        <f t="shared" ca="1" si="12"/>
        <v>38</v>
      </c>
      <c r="Z79" s="4">
        <f ca="1">Table1[[#This Row],[Number of Goals Achieved]]-RANDBETWEEN(1,5)</f>
        <v>81</v>
      </c>
      <c r="AA79" s="5">
        <f ca="1">Table1[[#This Row],[Join Date]]+ RANDBETWEEN(90, 180)</f>
        <v>44638</v>
      </c>
      <c r="AB79" s="4" t="str">
        <f t="shared" ca="1" si="13"/>
        <v>Advanced Excel Skills</v>
      </c>
      <c r="AC79" s="4">
        <v>337</v>
      </c>
      <c r="AD79" s="4">
        <f t="shared" ca="1" si="14"/>
        <v>16</v>
      </c>
      <c r="AE79" s="4">
        <f t="shared" ca="1" si="31"/>
        <v>2</v>
      </c>
      <c r="AF79" s="4">
        <f t="shared" ca="1" si="32"/>
        <v>9</v>
      </c>
      <c r="AG79" s="8">
        <f t="shared" ca="1" si="16"/>
        <v>1918</v>
      </c>
      <c r="AH79" s="4" t="str">
        <f ca="1">IF(Table1[[#This Row],[Training Completion Status]]="Completed", IF(RAND() &lt;= 0.63, "Yes", "No"), "No")</f>
        <v>No</v>
      </c>
      <c r="AI79" s="4" t="str">
        <f ca="1">IF(AND(Table1[[#This Row],[Training Completion Status]]="Completed", Table1[[#This Row],[Status]]="Active"), "Yes", "No")</f>
        <v>No</v>
      </c>
      <c r="AJ79" s="15">
        <f ca="1">IF(Table1[[#This Row],[Training Completion Status]]="Completed", Table1[[#This Row],[Training Cost]]+RANDBETWEEN(300,800),0)</f>
        <v>2337</v>
      </c>
      <c r="AK79">
        <f ca="1">IF(Table1[[#This Row],[Training Completion Status]]="Completed", RANDBETWEEN(270,540),0)</f>
        <v>409</v>
      </c>
      <c r="AL79">
        <f ca="1">IF(Table1[[#This Row],[Training Completion Status]]="Completed", RANDBETWEEN(2,5),0)</f>
        <v>5</v>
      </c>
    </row>
    <row r="80" spans="1:38">
      <c r="A80" s="1" t="str">
        <f t="shared" si="24"/>
        <v>EMP079</v>
      </c>
      <c r="B80" s="1" t="str">
        <f t="shared" ca="1" si="26"/>
        <v>Female</v>
      </c>
      <c r="C80" s="1" t="str">
        <f t="shared" ca="1" si="1"/>
        <v>Finance Manager</v>
      </c>
      <c r="D80" t="str" cm="1">
        <f t="array" aca="1" ref="D80" ca="1">_xlfn.XLOOKUP(C80, {"Software Engineer","HR Manager","Marketing Manager","Finance Manager","Data Analyst"}, {"IT","HR","Sales","Finance","Analytics"})</f>
        <v>Finance</v>
      </c>
      <c r="E80" s="2">
        <f t="shared" ca="1" si="27"/>
        <v>44614</v>
      </c>
      <c r="F80" s="2">
        <f ca="1">Table1[[#This Row],[Job Posting Date]]+ RANDBETWEEN(15, 90)</f>
        <v>44632</v>
      </c>
      <c r="G80" s="2">
        <f ca="1">Table1[[#This Row],[Hire Date]]+ RANDBETWEEN(1, 15)</f>
        <v>44635</v>
      </c>
      <c r="H80" s="2" t="str">
        <f ca="1">IF(RAND() &lt; 0.5,  Table1[[#This Row],[Join Date]]+ RANDBETWEEN(30, TODAY()- Table1[[#This Row],[Join Date]]), "-")</f>
        <v>-</v>
      </c>
      <c r="I80" s="1" t="str">
        <f ca="1">IF(Table1[[#This Row],[Exit Date]]= "-", "Active", "Exited")</f>
        <v>Active</v>
      </c>
      <c r="J80" s="3">
        <f t="shared" ca="1" si="2"/>
        <v>3885</v>
      </c>
      <c r="K80" s="1">
        <f ca="1">Table1[[#This Row],[Offers Made]]*2</f>
        <v>6</v>
      </c>
      <c r="L80" s="1">
        <f t="shared" ca="1" si="3"/>
        <v>3</v>
      </c>
      <c r="M80" s="1">
        <f t="shared" ca="1" si="25"/>
        <v>1</v>
      </c>
      <c r="N80" s="1" t="str">
        <f t="shared" ca="1" si="5"/>
        <v>Campus Placements</v>
      </c>
      <c r="O80" s="1">
        <f t="shared" ca="1" si="6"/>
        <v>2</v>
      </c>
      <c r="P80" s="1" t="str">
        <f t="shared" ca="1" si="7"/>
        <v>No</v>
      </c>
      <c r="Q80" s="1">
        <f t="shared" ca="1" si="28"/>
        <v>97</v>
      </c>
      <c r="R80" s="1">
        <f ca="1">Table1[[#This Row],[ Total Number of Goals Set]]-RANDBETWEEN(1,49)</f>
        <v>49</v>
      </c>
      <c r="S80" s="1">
        <f t="shared" ca="1" si="29"/>
        <v>8</v>
      </c>
      <c r="T80" s="1">
        <f t="shared" ca="1" si="30"/>
        <v>2</v>
      </c>
      <c r="U80" s="1">
        <f t="shared" ca="1" si="8"/>
        <v>3</v>
      </c>
      <c r="V80" s="1">
        <f t="shared" ca="1" si="9"/>
        <v>2</v>
      </c>
      <c r="W80" s="1" t="str">
        <f t="shared" ca="1" si="10"/>
        <v>Completed</v>
      </c>
      <c r="X80" s="1">
        <f t="shared" ca="1" si="11"/>
        <v>1</v>
      </c>
      <c r="Y80" s="1">
        <f t="shared" ca="1" si="12"/>
        <v>38</v>
      </c>
      <c r="Z80" s="1">
        <f ca="1">Table1[[#This Row],[Number of Goals Achieved]]-RANDBETWEEN(1,5)</f>
        <v>46</v>
      </c>
      <c r="AA80" s="2">
        <f ca="1">Table1[[#This Row],[Join Date]]+ RANDBETWEEN(90, 180)</f>
        <v>44764</v>
      </c>
      <c r="AB80" s="1" t="str">
        <f t="shared" ca="1" si="13"/>
        <v>Ethics and Responsibilities</v>
      </c>
      <c r="AC80" s="1">
        <v>338</v>
      </c>
      <c r="AD80" s="1">
        <f t="shared" ca="1" si="14"/>
        <v>10</v>
      </c>
      <c r="AE80" s="1">
        <f t="shared" ca="1" si="31"/>
        <v>5</v>
      </c>
      <c r="AF80" s="1">
        <f t="shared" ca="1" si="32"/>
        <v>9</v>
      </c>
      <c r="AG80" s="7">
        <f t="shared" ca="1" si="16"/>
        <v>2266</v>
      </c>
      <c r="AH80" s="4" t="str">
        <f ca="1">IF(Table1[[#This Row],[Training Completion Status]]="Completed", IF(RAND() &lt;= 0.63, "Yes", "No"), "No")</f>
        <v>No</v>
      </c>
      <c r="AI80" s="4" t="str">
        <f ca="1">IF(AND(Table1[[#This Row],[Training Completion Status]]="Completed", Table1[[#This Row],[Status]]="Active"), "Yes", "No")</f>
        <v>Yes</v>
      </c>
      <c r="AJ80" s="15">
        <f ca="1">IF(Table1[[#This Row],[Training Completion Status]]="Completed", Table1[[#This Row],[Training Cost]]+RANDBETWEEN(300,800),0)</f>
        <v>2661</v>
      </c>
      <c r="AK80">
        <f ca="1">IF(Table1[[#This Row],[Training Completion Status]]="Completed", RANDBETWEEN(270,540),0)</f>
        <v>511</v>
      </c>
      <c r="AL80">
        <f ca="1">IF(Table1[[#This Row],[Training Completion Status]]="Completed", RANDBETWEEN(2,5),0)</f>
        <v>4</v>
      </c>
    </row>
    <row r="81" spans="1:38">
      <c r="A81" s="4" t="str">
        <f t="shared" si="24"/>
        <v>EMP080</v>
      </c>
      <c r="B81" s="4" t="str">
        <f t="shared" ca="1" si="26"/>
        <v>Female</v>
      </c>
      <c r="C81" s="4" t="str">
        <f t="shared" ca="1" si="1"/>
        <v>Data Analyst</v>
      </c>
      <c r="D81" t="str" cm="1">
        <f t="array" aca="1" ref="D81" ca="1">_xlfn.XLOOKUP(C81, {"Software Engineer","HR Manager","Marketing Manager","Finance Manager","Data Analyst"}, {"IT","HR","Sales","Finance","Analytics"})</f>
        <v>Analytics</v>
      </c>
      <c r="E81" s="5">
        <f t="shared" ca="1" si="27"/>
        <v>43279</v>
      </c>
      <c r="F81" s="5">
        <f ca="1">Table1[[#This Row],[Job Posting Date]]+ RANDBETWEEN(15, 90)</f>
        <v>43361</v>
      </c>
      <c r="G81" s="5">
        <f ca="1">Table1[[#This Row],[Hire Date]]+ RANDBETWEEN(1, 15)</f>
        <v>43363</v>
      </c>
      <c r="H81" s="5" t="str">
        <f ca="1">IF(RAND() &lt; 0.5,  Table1[[#This Row],[Join Date]]+ RANDBETWEEN(30, TODAY()- Table1[[#This Row],[Join Date]]), "-")</f>
        <v>-</v>
      </c>
      <c r="I81" s="4" t="str">
        <f ca="1">IF(Table1[[#This Row],[Exit Date]]= "-", "Active", "Exited")</f>
        <v>Active</v>
      </c>
      <c r="J81" s="6">
        <f t="shared" ca="1" si="2"/>
        <v>4626</v>
      </c>
      <c r="K81" s="4">
        <f ca="1">Table1[[#This Row],[Offers Made]]*2</f>
        <v>6</v>
      </c>
      <c r="L81" s="4">
        <f t="shared" ca="1" si="3"/>
        <v>3</v>
      </c>
      <c r="M81" s="4">
        <f t="shared" ca="1" si="25"/>
        <v>1</v>
      </c>
      <c r="N81" s="4" t="str">
        <f t="shared" ca="1" si="5"/>
        <v>Direct Hiring</v>
      </c>
      <c r="O81" s="4">
        <f t="shared" ca="1" si="6"/>
        <v>5</v>
      </c>
      <c r="P81" s="4" t="str">
        <f t="shared" ca="1" si="7"/>
        <v>Yes</v>
      </c>
      <c r="Q81" s="4">
        <f t="shared" ca="1" si="28"/>
        <v>52</v>
      </c>
      <c r="R81" s="4">
        <f ca="1">Table1[[#This Row],[ Total Number of Goals Set]]-RANDBETWEEN(1,49)</f>
        <v>23</v>
      </c>
      <c r="S81" s="4">
        <f t="shared" ca="1" si="29"/>
        <v>10</v>
      </c>
      <c r="T81" s="4">
        <f t="shared" ca="1" si="30"/>
        <v>3</v>
      </c>
      <c r="U81" s="4">
        <f t="shared" ca="1" si="8"/>
        <v>3</v>
      </c>
      <c r="V81" s="4">
        <f t="shared" ca="1" si="9"/>
        <v>2</v>
      </c>
      <c r="W81" s="4" t="str">
        <f t="shared" ca="1" si="10"/>
        <v>Not Completed</v>
      </c>
      <c r="X81" s="4">
        <f t="shared" ca="1" si="11"/>
        <v>3</v>
      </c>
      <c r="Y81" s="4">
        <f t="shared" ca="1" si="12"/>
        <v>10</v>
      </c>
      <c r="Z81" s="4">
        <f ca="1">Table1[[#This Row],[Number of Goals Achieved]]-RANDBETWEEN(1,5)</f>
        <v>20</v>
      </c>
      <c r="AA81" s="5">
        <f ca="1">Table1[[#This Row],[Join Date]]+ RANDBETWEEN(90, 180)</f>
        <v>43533</v>
      </c>
      <c r="AB81" s="4" t="str">
        <f t="shared" ca="1" si="13"/>
        <v>Leadership Development</v>
      </c>
      <c r="AC81" s="4">
        <v>339</v>
      </c>
      <c r="AD81" s="4">
        <f t="shared" ca="1" si="14"/>
        <v>9</v>
      </c>
      <c r="AE81" s="4">
        <f t="shared" ca="1" si="31"/>
        <v>3</v>
      </c>
      <c r="AF81" s="4">
        <f t="shared" ca="1" si="32"/>
        <v>7</v>
      </c>
      <c r="AG81" s="8">
        <f t="shared" ca="1" si="16"/>
        <v>2241</v>
      </c>
      <c r="AH81" s="4" t="str">
        <f ca="1">IF(Table1[[#This Row],[Training Completion Status]]="Completed", IF(RAND() &lt;= 0.63, "Yes", "No"), "No")</f>
        <v>No</v>
      </c>
      <c r="AI81" s="4" t="str">
        <f ca="1">IF(AND(Table1[[#This Row],[Training Completion Status]]="Completed", Table1[[#This Row],[Status]]="Active"), "Yes", "No")</f>
        <v>No</v>
      </c>
      <c r="AJ81" s="15">
        <f ca="1">IF(Table1[[#This Row],[Training Completion Status]]="Completed", Table1[[#This Row],[Training Cost]]+RANDBETWEEN(300,800),0)</f>
        <v>0</v>
      </c>
      <c r="AK81">
        <f ca="1">IF(Table1[[#This Row],[Training Completion Status]]="Completed", RANDBETWEEN(270,540),0)</f>
        <v>0</v>
      </c>
      <c r="AL81">
        <f ca="1">IF(Table1[[#This Row],[Training Completion Status]]="Completed", RANDBETWEEN(2,5),0)</f>
        <v>0</v>
      </c>
    </row>
    <row r="82" spans="1:38">
      <c r="A82" s="1" t="str">
        <f t="shared" si="24"/>
        <v>EMP081</v>
      </c>
      <c r="B82" s="1" t="str">
        <f t="shared" ca="1" si="26"/>
        <v>Female</v>
      </c>
      <c r="C82" s="1" t="str">
        <f t="shared" ca="1" si="1"/>
        <v>Software Engineer</v>
      </c>
      <c r="D82" t="str" cm="1">
        <f t="array" aca="1" ref="D82" ca="1">_xlfn.XLOOKUP(C82, {"Software Engineer","HR Manager","Marketing Manager","Finance Manager","Data Analyst"}, {"IT","HR","Sales","Finance","Analytics"})</f>
        <v>IT</v>
      </c>
      <c r="E82" s="2">
        <f t="shared" ca="1" si="27"/>
        <v>43817</v>
      </c>
      <c r="F82" s="2">
        <f ca="1">Table1[[#This Row],[Job Posting Date]]+ RANDBETWEEN(15, 90)</f>
        <v>43851</v>
      </c>
      <c r="G82" s="2">
        <f ca="1">Table1[[#This Row],[Hire Date]]+ RANDBETWEEN(1, 15)</f>
        <v>43854</v>
      </c>
      <c r="H82" s="2">
        <f ca="1">IF(RAND() &lt; 0.5,  Table1[[#This Row],[Join Date]]+ RANDBETWEEN(30, TODAY()- Table1[[#This Row],[Join Date]]), "-")</f>
        <v>44656</v>
      </c>
      <c r="I82" s="1" t="str">
        <f ca="1">IF(Table1[[#This Row],[Exit Date]]= "-", "Active", "Exited")</f>
        <v>Exited</v>
      </c>
      <c r="J82" s="3">
        <f t="shared" ca="1" si="2"/>
        <v>2188</v>
      </c>
      <c r="K82" s="1">
        <f ca="1">Table1[[#This Row],[Offers Made]]*2</f>
        <v>10</v>
      </c>
      <c r="L82" s="1">
        <f t="shared" ca="1" si="3"/>
        <v>5</v>
      </c>
      <c r="M82" s="1">
        <f t="shared" ca="1" si="25"/>
        <v>1</v>
      </c>
      <c r="N82" s="1" t="str">
        <f t="shared" ca="1" si="5"/>
        <v>Employee Referrals</v>
      </c>
      <c r="O82" s="1">
        <f t="shared" ca="1" si="6"/>
        <v>3</v>
      </c>
      <c r="P82" s="1" t="str">
        <f t="shared" ca="1" si="7"/>
        <v>Yes</v>
      </c>
      <c r="Q82" s="1">
        <f t="shared" ca="1" si="28"/>
        <v>86</v>
      </c>
      <c r="R82" s="1">
        <f ca="1">Table1[[#This Row],[ Total Number of Goals Set]]-RANDBETWEEN(1,49)</f>
        <v>84</v>
      </c>
      <c r="S82" s="1">
        <f t="shared" ca="1" si="29"/>
        <v>5</v>
      </c>
      <c r="T82" s="1">
        <f t="shared" ca="1" si="30"/>
        <v>3</v>
      </c>
      <c r="U82" s="1">
        <f t="shared" ca="1" si="8"/>
        <v>2</v>
      </c>
      <c r="V82" s="1">
        <f t="shared" ca="1" si="9"/>
        <v>4</v>
      </c>
      <c r="W82" s="1" t="str">
        <f t="shared" ca="1" si="10"/>
        <v>Not Completed</v>
      </c>
      <c r="X82" s="1">
        <f t="shared" ca="1" si="11"/>
        <v>3</v>
      </c>
      <c r="Y82" s="1">
        <f t="shared" ca="1" si="12"/>
        <v>15</v>
      </c>
      <c r="Z82" s="1">
        <f ca="1">Table1[[#This Row],[Number of Goals Achieved]]-RANDBETWEEN(1,5)</f>
        <v>82</v>
      </c>
      <c r="AA82" s="2">
        <f ca="1">Table1[[#This Row],[Join Date]]+ RANDBETWEEN(90, 180)</f>
        <v>43971</v>
      </c>
      <c r="AB82" s="1" t="str">
        <f t="shared" ca="1" si="13"/>
        <v>Ethics and Responsibilities</v>
      </c>
      <c r="AC82" s="1">
        <v>340</v>
      </c>
      <c r="AD82" s="1">
        <f t="shared" ca="1" si="14"/>
        <v>15</v>
      </c>
      <c r="AE82" s="1">
        <f t="shared" ca="1" si="31"/>
        <v>7</v>
      </c>
      <c r="AF82" s="1">
        <f t="shared" ca="1" si="32"/>
        <v>9</v>
      </c>
      <c r="AG82" s="7">
        <f t="shared" ca="1" si="16"/>
        <v>1897</v>
      </c>
      <c r="AH82" s="4" t="str">
        <f ca="1">IF(Table1[[#This Row],[Training Completion Status]]="Completed", IF(RAND() &lt;= 0.63, "Yes", "No"), "No")</f>
        <v>No</v>
      </c>
      <c r="AI82" s="4" t="str">
        <f ca="1">IF(AND(Table1[[#This Row],[Training Completion Status]]="Completed", Table1[[#This Row],[Status]]="Active"), "Yes", "No")</f>
        <v>No</v>
      </c>
      <c r="AJ82" s="15">
        <f ca="1">IF(Table1[[#This Row],[Training Completion Status]]="Completed", Table1[[#This Row],[Training Cost]]+RANDBETWEEN(300,800),0)</f>
        <v>0</v>
      </c>
      <c r="AK82">
        <f ca="1">IF(Table1[[#This Row],[Training Completion Status]]="Completed", RANDBETWEEN(270,540),0)</f>
        <v>0</v>
      </c>
      <c r="AL82">
        <f ca="1">IF(Table1[[#This Row],[Training Completion Status]]="Completed", RANDBETWEEN(2,5),0)</f>
        <v>0</v>
      </c>
    </row>
    <row r="83" spans="1:38">
      <c r="A83" s="4" t="str">
        <f t="shared" si="24"/>
        <v>EMP082</v>
      </c>
      <c r="B83" s="4" t="str">
        <f t="shared" ca="1" si="26"/>
        <v>Male</v>
      </c>
      <c r="C83" s="4" t="str">
        <f t="shared" ca="1" si="1"/>
        <v>HR Manager</v>
      </c>
      <c r="D83" t="str" cm="1">
        <f t="array" aca="1" ref="D83" ca="1">_xlfn.XLOOKUP(C83, {"Software Engineer","HR Manager","Marketing Manager","Finance Manager","Data Analyst"}, {"IT","HR","Sales","Finance","Analytics"})</f>
        <v>HR</v>
      </c>
      <c r="E83" s="5">
        <f t="shared" ca="1" si="27"/>
        <v>43284</v>
      </c>
      <c r="F83" s="5">
        <f ca="1">Table1[[#This Row],[Job Posting Date]]+ RANDBETWEEN(15, 90)</f>
        <v>43323</v>
      </c>
      <c r="G83" s="5">
        <f ca="1">Table1[[#This Row],[Hire Date]]+ RANDBETWEEN(1, 15)</f>
        <v>43338</v>
      </c>
      <c r="H83" s="5">
        <f ca="1">IF(RAND() &lt; 0.5,  Table1[[#This Row],[Join Date]]+ RANDBETWEEN(30, TODAY()- Table1[[#This Row],[Join Date]]), "-")</f>
        <v>44973</v>
      </c>
      <c r="I83" s="4" t="str">
        <f ca="1">IF(Table1[[#This Row],[Exit Date]]= "-", "Active", "Exited")</f>
        <v>Exited</v>
      </c>
      <c r="J83" s="6">
        <f t="shared" ca="1" si="2"/>
        <v>2868</v>
      </c>
      <c r="K83" s="4">
        <f ca="1">Table1[[#This Row],[Offers Made]]*2</f>
        <v>10</v>
      </c>
      <c r="L83" s="4">
        <f t="shared" ca="1" si="3"/>
        <v>5</v>
      </c>
      <c r="M83" s="4">
        <f t="shared" ca="1" si="25"/>
        <v>4</v>
      </c>
      <c r="N83" s="4" t="str">
        <f t="shared" ca="1" si="5"/>
        <v>Campus Placements</v>
      </c>
      <c r="O83" s="4">
        <f t="shared" ca="1" si="6"/>
        <v>3</v>
      </c>
      <c r="P83" s="4" t="str">
        <f t="shared" ca="1" si="7"/>
        <v>Yes</v>
      </c>
      <c r="Q83" s="4">
        <f t="shared" ca="1" si="28"/>
        <v>84</v>
      </c>
      <c r="R83" s="4">
        <f ca="1">Table1[[#This Row],[ Total Number of Goals Set]]-RANDBETWEEN(1,49)</f>
        <v>58</v>
      </c>
      <c r="S83" s="4">
        <f t="shared" ca="1" si="29"/>
        <v>5</v>
      </c>
      <c r="T83" s="4">
        <f t="shared" ca="1" si="30"/>
        <v>3</v>
      </c>
      <c r="U83" s="4">
        <f t="shared" ca="1" si="8"/>
        <v>3</v>
      </c>
      <c r="V83" s="4">
        <f t="shared" ca="1" si="9"/>
        <v>8</v>
      </c>
      <c r="W83" s="4" t="str">
        <f t="shared" ca="1" si="10"/>
        <v>Completed</v>
      </c>
      <c r="X83" s="4">
        <f t="shared" ca="1" si="11"/>
        <v>2</v>
      </c>
      <c r="Y83" s="4">
        <f t="shared" ca="1" si="12"/>
        <v>34</v>
      </c>
      <c r="Z83" s="4">
        <f ca="1">Table1[[#This Row],[Number of Goals Achieved]]-RANDBETWEEN(1,5)</f>
        <v>56</v>
      </c>
      <c r="AA83" s="5">
        <f ca="1">Table1[[#This Row],[Join Date]]+ RANDBETWEEN(90, 180)</f>
        <v>43506</v>
      </c>
      <c r="AB83" s="4" t="str">
        <f t="shared" ca="1" si="13"/>
        <v>Leadership Development</v>
      </c>
      <c r="AC83" s="4">
        <v>341</v>
      </c>
      <c r="AD83" s="4">
        <f t="shared" ca="1" si="14"/>
        <v>9</v>
      </c>
      <c r="AE83" s="4">
        <f t="shared" ca="1" si="31"/>
        <v>5</v>
      </c>
      <c r="AF83" s="4">
        <f t="shared" ca="1" si="32"/>
        <v>9</v>
      </c>
      <c r="AG83" s="8">
        <f t="shared" ca="1" si="16"/>
        <v>2092</v>
      </c>
      <c r="AH83" s="4" t="str">
        <f ca="1">IF(Table1[[#This Row],[Training Completion Status]]="Completed", IF(RAND() &lt;= 0.63, "Yes", "No"), "No")</f>
        <v>No</v>
      </c>
      <c r="AI83" s="4" t="str">
        <f ca="1">IF(AND(Table1[[#This Row],[Training Completion Status]]="Completed", Table1[[#This Row],[Status]]="Active"), "Yes", "No")</f>
        <v>No</v>
      </c>
      <c r="AJ83" s="15">
        <f ca="1">IF(Table1[[#This Row],[Training Completion Status]]="Completed", Table1[[#This Row],[Training Cost]]+RANDBETWEEN(300,800),0)</f>
        <v>2748</v>
      </c>
      <c r="AK83">
        <f ca="1">IF(Table1[[#This Row],[Training Completion Status]]="Completed", RANDBETWEEN(270,540),0)</f>
        <v>398</v>
      </c>
      <c r="AL83">
        <f ca="1">IF(Table1[[#This Row],[Training Completion Status]]="Completed", RANDBETWEEN(2,5),0)</f>
        <v>3</v>
      </c>
    </row>
    <row r="84" spans="1:38">
      <c r="A84" s="1" t="str">
        <f t="shared" si="24"/>
        <v>EMP083</v>
      </c>
      <c r="B84" s="1" t="str">
        <f t="shared" ca="1" si="26"/>
        <v>Male</v>
      </c>
      <c r="C84" s="1" t="str">
        <f t="shared" ca="1" si="1"/>
        <v>Finance Manager</v>
      </c>
      <c r="D84" t="str" cm="1">
        <f t="array" aca="1" ref="D84" ca="1">_xlfn.XLOOKUP(C84, {"Software Engineer","HR Manager","Marketing Manager","Finance Manager","Data Analyst"}, {"IT","HR","Sales","Finance","Analytics"})</f>
        <v>Finance</v>
      </c>
      <c r="E84" s="2">
        <f t="shared" ca="1" si="27"/>
        <v>43579</v>
      </c>
      <c r="F84" s="2">
        <f ca="1">Table1[[#This Row],[Job Posting Date]]+ RANDBETWEEN(15, 90)</f>
        <v>43594</v>
      </c>
      <c r="G84" s="2">
        <f ca="1">Table1[[#This Row],[Hire Date]]+ RANDBETWEEN(1, 15)</f>
        <v>43606</v>
      </c>
      <c r="H84" s="2">
        <f ca="1">IF(RAND() &lt; 0.5,  Table1[[#This Row],[Join Date]]+ RANDBETWEEN(30, TODAY()- Table1[[#This Row],[Join Date]]), "-")</f>
        <v>45393</v>
      </c>
      <c r="I84" s="1" t="str">
        <f ca="1">IF(Table1[[#This Row],[Exit Date]]= "-", "Active", "Exited")</f>
        <v>Exited</v>
      </c>
      <c r="J84" s="3">
        <f t="shared" ca="1" si="2"/>
        <v>1588</v>
      </c>
      <c r="K84" s="1">
        <f ca="1">Table1[[#This Row],[Offers Made]]*2</f>
        <v>8</v>
      </c>
      <c r="L84" s="1">
        <f t="shared" ca="1" si="3"/>
        <v>4</v>
      </c>
      <c r="M84" s="1">
        <f t="shared" ca="1" si="25"/>
        <v>3</v>
      </c>
      <c r="N84" s="1" t="str">
        <f t="shared" ca="1" si="5"/>
        <v>Direct Hiring</v>
      </c>
      <c r="O84" s="1">
        <f t="shared" ca="1" si="6"/>
        <v>3</v>
      </c>
      <c r="P84" s="1" t="str">
        <f t="shared" ca="1" si="7"/>
        <v>Yes</v>
      </c>
      <c r="Q84" s="1">
        <f t="shared" ca="1" si="28"/>
        <v>69</v>
      </c>
      <c r="R84" s="1">
        <f ca="1">Table1[[#This Row],[ Total Number of Goals Set]]-RANDBETWEEN(1,49)</f>
        <v>42</v>
      </c>
      <c r="S84" s="1">
        <f t="shared" ca="1" si="29"/>
        <v>10</v>
      </c>
      <c r="T84" s="1">
        <f t="shared" ca="1" si="30"/>
        <v>3</v>
      </c>
      <c r="U84" s="1">
        <f t="shared" ca="1" si="8"/>
        <v>3</v>
      </c>
      <c r="V84" s="1">
        <f t="shared" ca="1" si="9"/>
        <v>7</v>
      </c>
      <c r="W84" s="1" t="str">
        <f t="shared" ca="1" si="10"/>
        <v>Not Completed</v>
      </c>
      <c r="X84" s="1">
        <f t="shared" ca="1" si="11"/>
        <v>4</v>
      </c>
      <c r="Y84" s="1">
        <f t="shared" ca="1" si="12"/>
        <v>25</v>
      </c>
      <c r="Z84" s="1">
        <f ca="1">Table1[[#This Row],[Number of Goals Achieved]]-RANDBETWEEN(1,5)</f>
        <v>39</v>
      </c>
      <c r="AA84" s="2">
        <f ca="1">Table1[[#This Row],[Join Date]]+ RANDBETWEEN(90, 180)</f>
        <v>43722</v>
      </c>
      <c r="AB84" s="1" t="str">
        <f t="shared" ca="1" si="13"/>
        <v>Advanced Excel Skills</v>
      </c>
      <c r="AC84" s="1">
        <v>342</v>
      </c>
      <c r="AD84" s="1">
        <f t="shared" ca="1" si="14"/>
        <v>12</v>
      </c>
      <c r="AE84" s="1">
        <f t="shared" ca="1" si="31"/>
        <v>2</v>
      </c>
      <c r="AF84" s="1">
        <f t="shared" ca="1" si="32"/>
        <v>5</v>
      </c>
      <c r="AG84" s="7">
        <f t="shared" ca="1" si="16"/>
        <v>1314</v>
      </c>
      <c r="AH84" s="4" t="str">
        <f ca="1">IF(Table1[[#This Row],[Training Completion Status]]="Completed", IF(RAND() &lt;= 0.63, "Yes", "No"), "No")</f>
        <v>No</v>
      </c>
      <c r="AI84" s="4" t="str">
        <f ca="1">IF(AND(Table1[[#This Row],[Training Completion Status]]="Completed", Table1[[#This Row],[Status]]="Active"), "Yes", "No")</f>
        <v>No</v>
      </c>
      <c r="AJ84" s="15">
        <f ca="1">IF(Table1[[#This Row],[Training Completion Status]]="Completed", Table1[[#This Row],[Training Cost]]+RANDBETWEEN(300,800),0)</f>
        <v>0</v>
      </c>
      <c r="AK84">
        <f ca="1">IF(Table1[[#This Row],[Training Completion Status]]="Completed", RANDBETWEEN(270,540),0)</f>
        <v>0</v>
      </c>
      <c r="AL84">
        <f ca="1">IF(Table1[[#This Row],[Training Completion Status]]="Completed", RANDBETWEEN(2,5),0)</f>
        <v>0</v>
      </c>
    </row>
    <row r="85" spans="1:38">
      <c r="A85" s="4" t="str">
        <f t="shared" si="24"/>
        <v>EMP084</v>
      </c>
      <c r="B85" s="4" t="str">
        <f t="shared" ca="1" si="26"/>
        <v>Male</v>
      </c>
      <c r="C85" s="4" t="str">
        <f t="shared" ca="1" si="1"/>
        <v>Marketing Manager</v>
      </c>
      <c r="D85" t="str" cm="1">
        <f t="array" aca="1" ref="D85" ca="1">_xlfn.XLOOKUP(C85, {"Software Engineer","HR Manager","Marketing Manager","Finance Manager","Data Analyst"}, {"IT","HR","Sales","Finance","Analytics"})</f>
        <v>Sales</v>
      </c>
      <c r="E85" s="5">
        <f t="shared" ca="1" si="27"/>
        <v>43717</v>
      </c>
      <c r="F85" s="5">
        <f ca="1">Table1[[#This Row],[Job Posting Date]]+ RANDBETWEEN(15, 90)</f>
        <v>43773</v>
      </c>
      <c r="G85" s="5">
        <f ca="1">Table1[[#This Row],[Hire Date]]+ RANDBETWEEN(1, 15)</f>
        <v>43774</v>
      </c>
      <c r="H85" s="5" t="str">
        <f ca="1">IF(RAND() &lt; 0.5,  Table1[[#This Row],[Join Date]]+ RANDBETWEEN(30, TODAY()- Table1[[#This Row],[Join Date]]), "-")</f>
        <v>-</v>
      </c>
      <c r="I85" s="4" t="str">
        <f ca="1">IF(Table1[[#This Row],[Exit Date]]= "-", "Active", "Exited")</f>
        <v>Active</v>
      </c>
      <c r="J85" s="6">
        <f t="shared" ca="1" si="2"/>
        <v>4676</v>
      </c>
      <c r="K85" s="4">
        <f ca="1">Table1[[#This Row],[Offers Made]]*2</f>
        <v>6</v>
      </c>
      <c r="L85" s="4">
        <f t="shared" ca="1" si="3"/>
        <v>3</v>
      </c>
      <c r="M85" s="4">
        <f t="shared" ca="1" si="25"/>
        <v>2</v>
      </c>
      <c r="N85" s="4" t="str">
        <f t="shared" ca="1" si="5"/>
        <v>Campus Placements</v>
      </c>
      <c r="O85" s="4">
        <f t="shared" ca="1" si="6"/>
        <v>5</v>
      </c>
      <c r="P85" s="4" t="str">
        <f t="shared" ca="1" si="7"/>
        <v>No</v>
      </c>
      <c r="Q85" s="4">
        <f t="shared" ca="1" si="28"/>
        <v>85</v>
      </c>
      <c r="R85" s="4">
        <f ca="1">Table1[[#This Row],[ Total Number of Goals Set]]-RANDBETWEEN(1,49)</f>
        <v>48</v>
      </c>
      <c r="S85" s="4">
        <f t="shared" ca="1" si="29"/>
        <v>9</v>
      </c>
      <c r="T85" s="4">
        <f t="shared" ca="1" si="30"/>
        <v>1</v>
      </c>
      <c r="U85" s="4">
        <f t="shared" ca="1" si="8"/>
        <v>1</v>
      </c>
      <c r="V85" s="4">
        <f t="shared" ca="1" si="9"/>
        <v>8</v>
      </c>
      <c r="W85" s="4" t="str">
        <f t="shared" ca="1" si="10"/>
        <v>Completed</v>
      </c>
      <c r="X85" s="4">
        <f t="shared" ca="1" si="11"/>
        <v>4</v>
      </c>
      <c r="Y85" s="4">
        <f t="shared" ca="1" si="12"/>
        <v>10</v>
      </c>
      <c r="Z85" s="4">
        <f ca="1">Table1[[#This Row],[Number of Goals Achieved]]-RANDBETWEEN(1,5)</f>
        <v>46</v>
      </c>
      <c r="AA85" s="5">
        <f ca="1">Table1[[#This Row],[Join Date]]+ RANDBETWEEN(90, 180)</f>
        <v>43945</v>
      </c>
      <c r="AB85" s="4" t="str">
        <f t="shared" ca="1" si="13"/>
        <v>Advanced Excel Skills</v>
      </c>
      <c r="AC85" s="4">
        <v>343</v>
      </c>
      <c r="AD85" s="4">
        <f t="shared" ca="1" si="14"/>
        <v>13</v>
      </c>
      <c r="AE85" s="4">
        <f t="shared" ca="1" si="31"/>
        <v>7</v>
      </c>
      <c r="AF85" s="4">
        <f t="shared" ca="1" si="32"/>
        <v>8</v>
      </c>
      <c r="AG85" s="8">
        <f t="shared" ca="1" si="16"/>
        <v>2015</v>
      </c>
      <c r="AH85" s="4" t="str">
        <f ca="1">IF(Table1[[#This Row],[Training Completion Status]]="Completed", IF(RAND() &lt;= 0.63, "Yes", "No"), "No")</f>
        <v>No</v>
      </c>
      <c r="AI85" s="4" t="str">
        <f ca="1">IF(AND(Table1[[#This Row],[Training Completion Status]]="Completed", Table1[[#This Row],[Status]]="Active"), "Yes", "No")</f>
        <v>Yes</v>
      </c>
      <c r="AJ85" s="15">
        <f ca="1">IF(Table1[[#This Row],[Training Completion Status]]="Completed", Table1[[#This Row],[Training Cost]]+RANDBETWEEN(300,800),0)</f>
        <v>2370</v>
      </c>
      <c r="AK85">
        <f ca="1">IF(Table1[[#This Row],[Training Completion Status]]="Completed", RANDBETWEEN(270,540),0)</f>
        <v>537</v>
      </c>
      <c r="AL85">
        <f ca="1">IF(Table1[[#This Row],[Training Completion Status]]="Completed", RANDBETWEEN(2,5),0)</f>
        <v>2</v>
      </c>
    </row>
    <row r="86" spans="1:38">
      <c r="A86" s="1" t="str">
        <f t="shared" si="24"/>
        <v>EMP085</v>
      </c>
      <c r="B86" s="1" t="str">
        <f t="shared" ca="1" si="26"/>
        <v>Female</v>
      </c>
      <c r="C86" s="1" t="str">
        <f t="shared" ca="1" si="1"/>
        <v>Data Analyst</v>
      </c>
      <c r="D86" t="str" cm="1">
        <f t="array" aca="1" ref="D86" ca="1">_xlfn.XLOOKUP(C86, {"Software Engineer","HR Manager","Marketing Manager","Finance Manager","Data Analyst"}, {"IT","HR","Sales","Finance","Analytics"})</f>
        <v>Analytics</v>
      </c>
      <c r="E86" s="2">
        <f t="shared" ca="1" si="27"/>
        <v>44414</v>
      </c>
      <c r="F86" s="2">
        <f ca="1">Table1[[#This Row],[Job Posting Date]]+ RANDBETWEEN(15, 90)</f>
        <v>44461</v>
      </c>
      <c r="G86" s="2">
        <f ca="1">Table1[[#This Row],[Hire Date]]+ RANDBETWEEN(1, 15)</f>
        <v>44474</v>
      </c>
      <c r="H86" s="2" t="str">
        <f ca="1">IF(RAND() &lt; 0.5,  Table1[[#This Row],[Join Date]]+ RANDBETWEEN(30, TODAY()- Table1[[#This Row],[Join Date]]), "-")</f>
        <v>-</v>
      </c>
      <c r="I86" s="1" t="str">
        <f ca="1">IF(Table1[[#This Row],[Exit Date]]= "-", "Active", "Exited")</f>
        <v>Active</v>
      </c>
      <c r="J86" s="3">
        <f t="shared" ca="1" si="2"/>
        <v>3189</v>
      </c>
      <c r="K86" s="1">
        <f ca="1">Table1[[#This Row],[Offers Made]]*2</f>
        <v>16</v>
      </c>
      <c r="L86" s="1">
        <f t="shared" ca="1" si="3"/>
        <v>8</v>
      </c>
      <c r="M86" s="1">
        <f t="shared" ca="1" si="25"/>
        <v>5</v>
      </c>
      <c r="N86" s="1" t="str">
        <f t="shared" ca="1" si="5"/>
        <v>Employee Referrals</v>
      </c>
      <c r="O86" s="1">
        <f t="shared" ca="1" si="6"/>
        <v>1</v>
      </c>
      <c r="P86" s="1" t="str">
        <f t="shared" ca="1" si="7"/>
        <v>Yes</v>
      </c>
      <c r="Q86" s="1">
        <f t="shared" ca="1" si="28"/>
        <v>72</v>
      </c>
      <c r="R86" s="1">
        <f ca="1">Table1[[#This Row],[ Total Number of Goals Set]]-RANDBETWEEN(1,49)</f>
        <v>50</v>
      </c>
      <c r="S86" s="1">
        <f t="shared" ca="1" si="29"/>
        <v>6</v>
      </c>
      <c r="T86" s="1">
        <f t="shared" ca="1" si="30"/>
        <v>1</v>
      </c>
      <c r="U86" s="1">
        <f t="shared" ca="1" si="8"/>
        <v>3</v>
      </c>
      <c r="V86" s="1">
        <f t="shared" ca="1" si="9"/>
        <v>2</v>
      </c>
      <c r="W86" s="1" t="str">
        <f t="shared" ca="1" si="10"/>
        <v>Completed</v>
      </c>
      <c r="X86" s="1">
        <f t="shared" ca="1" si="11"/>
        <v>2</v>
      </c>
      <c r="Y86" s="1">
        <f t="shared" ca="1" si="12"/>
        <v>38</v>
      </c>
      <c r="Z86" s="1">
        <f ca="1">Table1[[#This Row],[Number of Goals Achieved]]-RANDBETWEEN(1,5)</f>
        <v>45</v>
      </c>
      <c r="AA86" s="2">
        <f ca="1">Table1[[#This Row],[Join Date]]+ RANDBETWEEN(90, 180)</f>
        <v>44630</v>
      </c>
      <c r="AB86" s="1" t="str">
        <f t="shared" ca="1" si="13"/>
        <v>Ethics and Responsibilities</v>
      </c>
      <c r="AC86" s="1">
        <v>344</v>
      </c>
      <c r="AD86" s="1">
        <f t="shared" ca="1" si="14"/>
        <v>2</v>
      </c>
      <c r="AE86" s="1">
        <f t="shared" ca="1" si="31"/>
        <v>8</v>
      </c>
      <c r="AF86" s="1">
        <f t="shared" ca="1" si="32"/>
        <v>9</v>
      </c>
      <c r="AG86" s="7">
        <f t="shared" ca="1" si="16"/>
        <v>1885</v>
      </c>
      <c r="AH86" s="4" t="str">
        <f ca="1">IF(Table1[[#This Row],[Training Completion Status]]="Completed", IF(RAND() &lt;= 0.63, "Yes", "No"), "No")</f>
        <v>No</v>
      </c>
      <c r="AI86" s="4" t="str">
        <f ca="1">IF(AND(Table1[[#This Row],[Training Completion Status]]="Completed", Table1[[#This Row],[Status]]="Active"), "Yes", "No")</f>
        <v>Yes</v>
      </c>
      <c r="AJ86" s="15">
        <f ca="1">IF(Table1[[#This Row],[Training Completion Status]]="Completed", Table1[[#This Row],[Training Cost]]+RANDBETWEEN(300,800),0)</f>
        <v>2304</v>
      </c>
      <c r="AK86">
        <f ca="1">IF(Table1[[#This Row],[Training Completion Status]]="Completed", RANDBETWEEN(270,540),0)</f>
        <v>331</v>
      </c>
      <c r="AL86">
        <f ca="1">IF(Table1[[#This Row],[Training Completion Status]]="Completed", RANDBETWEEN(2,5),0)</f>
        <v>5</v>
      </c>
    </row>
    <row r="87" spans="1:38">
      <c r="A87" s="4" t="str">
        <f t="shared" si="24"/>
        <v>EMP086</v>
      </c>
      <c r="B87" s="4" t="str">
        <f t="shared" ca="1" si="26"/>
        <v>Male</v>
      </c>
      <c r="C87" s="4" t="str">
        <f t="shared" ca="1" si="1"/>
        <v>Finance Manager</v>
      </c>
      <c r="D87" t="str" cm="1">
        <f t="array" aca="1" ref="D87" ca="1">_xlfn.XLOOKUP(C87, {"Software Engineer","HR Manager","Marketing Manager","Finance Manager","Data Analyst"}, {"IT","HR","Sales","Finance","Analytics"})</f>
        <v>Finance</v>
      </c>
      <c r="E87" s="5">
        <f t="shared" ca="1" si="27"/>
        <v>43233</v>
      </c>
      <c r="F87" s="5">
        <f ca="1">Table1[[#This Row],[Job Posting Date]]+ RANDBETWEEN(15, 90)</f>
        <v>43309</v>
      </c>
      <c r="G87" s="5">
        <f ca="1">Table1[[#This Row],[Hire Date]]+ RANDBETWEEN(1, 15)</f>
        <v>43316</v>
      </c>
      <c r="H87" s="5" t="str">
        <f ca="1">IF(RAND() &lt; 0.5,  Table1[[#This Row],[Join Date]]+ RANDBETWEEN(30, TODAY()- Table1[[#This Row],[Join Date]]), "-")</f>
        <v>-</v>
      </c>
      <c r="I87" s="4" t="str">
        <f ca="1">IF(Table1[[#This Row],[Exit Date]]= "-", "Active", "Exited")</f>
        <v>Active</v>
      </c>
      <c r="J87" s="6">
        <f t="shared" ca="1" si="2"/>
        <v>2431</v>
      </c>
      <c r="K87" s="4">
        <f ca="1">Table1[[#This Row],[Offers Made]]*2</f>
        <v>14</v>
      </c>
      <c r="L87" s="4">
        <f t="shared" ca="1" si="3"/>
        <v>7</v>
      </c>
      <c r="M87" s="4">
        <f t="shared" ca="1" si="25"/>
        <v>4</v>
      </c>
      <c r="N87" s="4" t="str">
        <f t="shared" ca="1" si="5"/>
        <v>Job Portals</v>
      </c>
      <c r="O87" s="4">
        <f t="shared" ca="1" si="6"/>
        <v>3</v>
      </c>
      <c r="P87" s="4" t="str">
        <f t="shared" ca="1" si="7"/>
        <v>Yes</v>
      </c>
      <c r="Q87" s="4">
        <f t="shared" ca="1" si="28"/>
        <v>68</v>
      </c>
      <c r="R87" s="4">
        <f ca="1">Table1[[#This Row],[ Total Number of Goals Set]]-RANDBETWEEN(1,49)</f>
        <v>40</v>
      </c>
      <c r="S87" s="4">
        <f t="shared" ca="1" si="29"/>
        <v>5</v>
      </c>
      <c r="T87" s="4">
        <f t="shared" ca="1" si="30"/>
        <v>3</v>
      </c>
      <c r="U87" s="4">
        <f t="shared" ca="1" si="8"/>
        <v>2</v>
      </c>
      <c r="V87" s="4">
        <f t="shared" ca="1" si="9"/>
        <v>9</v>
      </c>
      <c r="W87" s="4" t="str">
        <f t="shared" ca="1" si="10"/>
        <v>Completed</v>
      </c>
      <c r="X87" s="4">
        <f t="shared" ca="1" si="11"/>
        <v>3</v>
      </c>
      <c r="Y87" s="4">
        <f t="shared" ca="1" si="12"/>
        <v>37</v>
      </c>
      <c r="Z87" s="4">
        <f ca="1">Table1[[#This Row],[Number of Goals Achieved]]-RANDBETWEEN(1,5)</f>
        <v>36</v>
      </c>
      <c r="AA87" s="5">
        <f ca="1">Table1[[#This Row],[Join Date]]+ RANDBETWEEN(90, 180)</f>
        <v>43452</v>
      </c>
      <c r="AB87" s="4" t="str">
        <f t="shared" ca="1" si="13"/>
        <v>Communication Skills</v>
      </c>
      <c r="AC87" s="4">
        <v>345</v>
      </c>
      <c r="AD87" s="4">
        <f t="shared" ca="1" si="14"/>
        <v>5</v>
      </c>
      <c r="AE87" s="4">
        <f t="shared" ca="1" si="31"/>
        <v>2</v>
      </c>
      <c r="AF87" s="4">
        <f t="shared" ca="1" si="32"/>
        <v>9</v>
      </c>
      <c r="AG87" s="8">
        <f t="shared" ca="1" si="16"/>
        <v>2033</v>
      </c>
      <c r="AH87" s="4" t="str">
        <f ca="1">IF(Table1[[#This Row],[Training Completion Status]]="Completed", IF(RAND() &lt;= 0.63, "Yes", "No"), "No")</f>
        <v>Yes</v>
      </c>
      <c r="AI87" s="4" t="str">
        <f ca="1">IF(AND(Table1[[#This Row],[Training Completion Status]]="Completed", Table1[[#This Row],[Status]]="Active"), "Yes", "No")</f>
        <v>Yes</v>
      </c>
      <c r="AJ87" s="15">
        <f ca="1">IF(Table1[[#This Row],[Training Completion Status]]="Completed", Table1[[#This Row],[Training Cost]]+RANDBETWEEN(300,800),0)</f>
        <v>2377</v>
      </c>
      <c r="AK87">
        <f ca="1">IF(Table1[[#This Row],[Training Completion Status]]="Completed", RANDBETWEEN(270,540),0)</f>
        <v>505</v>
      </c>
      <c r="AL87">
        <f ca="1">IF(Table1[[#This Row],[Training Completion Status]]="Completed", RANDBETWEEN(2,5),0)</f>
        <v>4</v>
      </c>
    </row>
    <row r="88" spans="1:38">
      <c r="A88" s="1" t="str">
        <f t="shared" si="24"/>
        <v>EMP087</v>
      </c>
      <c r="B88" s="1" t="str">
        <f t="shared" ca="1" si="26"/>
        <v>Female</v>
      </c>
      <c r="C88" s="1" t="str">
        <f t="shared" ca="1" si="1"/>
        <v>Software Engineer</v>
      </c>
      <c r="D88" t="str" cm="1">
        <f t="array" aca="1" ref="D88" ca="1">_xlfn.XLOOKUP(C88, {"Software Engineer","HR Manager","Marketing Manager","Finance Manager","Data Analyst"}, {"IT","HR","Sales","Finance","Analytics"})</f>
        <v>IT</v>
      </c>
      <c r="E88" s="2">
        <f t="shared" ca="1" si="27"/>
        <v>44541</v>
      </c>
      <c r="F88" s="2">
        <f ca="1">Table1[[#This Row],[Job Posting Date]]+ RANDBETWEEN(15, 90)</f>
        <v>44610</v>
      </c>
      <c r="G88" s="2">
        <f ca="1">Table1[[#This Row],[Hire Date]]+ RANDBETWEEN(1, 15)</f>
        <v>44613</v>
      </c>
      <c r="H88" s="2" t="str">
        <f ca="1">IF(RAND() &lt; 0.5,  Table1[[#This Row],[Join Date]]+ RANDBETWEEN(30, TODAY()- Table1[[#This Row],[Join Date]]), "-")</f>
        <v>-</v>
      </c>
      <c r="I88" s="1" t="str">
        <f ca="1">IF(Table1[[#This Row],[Exit Date]]= "-", "Active", "Exited")</f>
        <v>Active</v>
      </c>
      <c r="J88" s="3">
        <f t="shared" ca="1" si="2"/>
        <v>2546</v>
      </c>
      <c r="K88" s="1">
        <f ca="1">Table1[[#This Row],[Offers Made]]*2</f>
        <v>16</v>
      </c>
      <c r="L88" s="1">
        <f t="shared" ca="1" si="3"/>
        <v>8</v>
      </c>
      <c r="M88" s="1">
        <f t="shared" ca="1" si="25"/>
        <v>7</v>
      </c>
      <c r="N88" s="1" t="str">
        <f t="shared" ca="1" si="5"/>
        <v>Job Portals</v>
      </c>
      <c r="O88" s="1">
        <f t="shared" ca="1" si="6"/>
        <v>3</v>
      </c>
      <c r="P88" s="1" t="str">
        <f t="shared" ca="1" si="7"/>
        <v>No</v>
      </c>
      <c r="Q88" s="1">
        <f t="shared" ca="1" si="28"/>
        <v>80</v>
      </c>
      <c r="R88" s="1">
        <f ca="1">Table1[[#This Row],[ Total Number of Goals Set]]-RANDBETWEEN(1,49)</f>
        <v>56</v>
      </c>
      <c r="S88" s="1">
        <f t="shared" ca="1" si="29"/>
        <v>7</v>
      </c>
      <c r="T88" s="1">
        <f t="shared" ca="1" si="30"/>
        <v>2</v>
      </c>
      <c r="U88" s="1">
        <f t="shared" ca="1" si="8"/>
        <v>2</v>
      </c>
      <c r="V88" s="1">
        <f t="shared" ca="1" si="9"/>
        <v>3</v>
      </c>
      <c r="W88" s="1" t="str">
        <f t="shared" ca="1" si="10"/>
        <v>Completed</v>
      </c>
      <c r="X88" s="1">
        <f t="shared" ca="1" si="11"/>
        <v>3</v>
      </c>
      <c r="Y88" s="1">
        <f t="shared" ca="1" si="12"/>
        <v>31</v>
      </c>
      <c r="Z88" s="1">
        <f ca="1">Table1[[#This Row],[Number of Goals Achieved]]-RANDBETWEEN(1,5)</f>
        <v>53</v>
      </c>
      <c r="AA88" s="2">
        <f ca="1">Table1[[#This Row],[Join Date]]+ RANDBETWEEN(90, 180)</f>
        <v>44742</v>
      </c>
      <c r="AB88" s="1" t="str">
        <f t="shared" ca="1" si="13"/>
        <v>Conflict Resolution</v>
      </c>
      <c r="AC88" s="1">
        <v>346</v>
      </c>
      <c r="AD88" s="1">
        <f t="shared" ca="1" si="14"/>
        <v>6</v>
      </c>
      <c r="AE88" s="1">
        <f t="shared" ca="1" si="31"/>
        <v>7</v>
      </c>
      <c r="AF88" s="1">
        <f t="shared" ca="1" si="32"/>
        <v>10</v>
      </c>
      <c r="AG88" s="7">
        <f t="shared" ca="1" si="16"/>
        <v>2158</v>
      </c>
      <c r="AH88" s="4" t="str">
        <f ca="1">IF(Table1[[#This Row],[Training Completion Status]]="Completed", IF(RAND() &lt;= 0.63, "Yes", "No"), "No")</f>
        <v>Yes</v>
      </c>
      <c r="AI88" s="4" t="str">
        <f ca="1">IF(AND(Table1[[#This Row],[Training Completion Status]]="Completed", Table1[[#This Row],[Status]]="Active"), "Yes", "No")</f>
        <v>Yes</v>
      </c>
      <c r="AJ88" s="15">
        <f ca="1">IF(Table1[[#This Row],[Training Completion Status]]="Completed", Table1[[#This Row],[Training Cost]]+RANDBETWEEN(300,800),0)</f>
        <v>2602</v>
      </c>
      <c r="AK88">
        <f ca="1">IF(Table1[[#This Row],[Training Completion Status]]="Completed", RANDBETWEEN(270,540),0)</f>
        <v>471</v>
      </c>
      <c r="AL88">
        <f ca="1">IF(Table1[[#This Row],[Training Completion Status]]="Completed", RANDBETWEEN(2,5),0)</f>
        <v>2</v>
      </c>
    </row>
    <row r="89" spans="1:38">
      <c r="A89" s="4" t="str">
        <f t="shared" si="24"/>
        <v>EMP088</v>
      </c>
      <c r="B89" s="4" t="str">
        <f t="shared" ca="1" si="26"/>
        <v>Female</v>
      </c>
      <c r="C89" s="4" t="str">
        <f t="shared" ca="1" si="1"/>
        <v>Marketing Manager</v>
      </c>
      <c r="D89" t="str" cm="1">
        <f t="array" aca="1" ref="D89" ca="1">_xlfn.XLOOKUP(C89, {"Software Engineer","HR Manager","Marketing Manager","Finance Manager","Data Analyst"}, {"IT","HR","Sales","Finance","Analytics"})</f>
        <v>Sales</v>
      </c>
      <c r="E89" s="5">
        <f t="shared" ca="1" si="27"/>
        <v>43430</v>
      </c>
      <c r="F89" s="5">
        <f ca="1">Table1[[#This Row],[Job Posting Date]]+ RANDBETWEEN(15, 90)</f>
        <v>43475</v>
      </c>
      <c r="G89" s="5">
        <f ca="1">Table1[[#This Row],[Hire Date]]+ RANDBETWEEN(1, 15)</f>
        <v>43490</v>
      </c>
      <c r="H89" s="5" t="str">
        <f ca="1">IF(RAND() &lt; 0.5,  Table1[[#This Row],[Join Date]]+ RANDBETWEEN(30, TODAY()- Table1[[#This Row],[Join Date]]), "-")</f>
        <v>-</v>
      </c>
      <c r="I89" s="4" t="str">
        <f ca="1">IF(Table1[[#This Row],[Exit Date]]= "-", "Active", "Exited")</f>
        <v>Active</v>
      </c>
      <c r="J89" s="6">
        <f t="shared" ca="1" si="2"/>
        <v>4381</v>
      </c>
      <c r="K89" s="4">
        <f ca="1">Table1[[#This Row],[Offers Made]]*2</f>
        <v>8</v>
      </c>
      <c r="L89" s="4">
        <f t="shared" ca="1" si="3"/>
        <v>4</v>
      </c>
      <c r="M89" s="4">
        <f t="shared" ca="1" si="25"/>
        <v>1</v>
      </c>
      <c r="N89" s="4" t="str">
        <f t="shared" ca="1" si="5"/>
        <v>Employee Referrals</v>
      </c>
      <c r="O89" s="4">
        <f t="shared" ca="1" si="6"/>
        <v>1</v>
      </c>
      <c r="P89" s="4" t="str">
        <f t="shared" ca="1" si="7"/>
        <v>No</v>
      </c>
      <c r="Q89" s="4">
        <f t="shared" ca="1" si="28"/>
        <v>83</v>
      </c>
      <c r="R89" s="4">
        <f ca="1">Table1[[#This Row],[ Total Number of Goals Set]]-RANDBETWEEN(1,49)</f>
        <v>73</v>
      </c>
      <c r="S89" s="4">
        <f t="shared" ca="1" si="29"/>
        <v>10</v>
      </c>
      <c r="T89" s="4">
        <f t="shared" ca="1" si="30"/>
        <v>4</v>
      </c>
      <c r="U89" s="4">
        <f t="shared" ca="1" si="8"/>
        <v>4</v>
      </c>
      <c r="V89" s="4">
        <f t="shared" ca="1" si="9"/>
        <v>6</v>
      </c>
      <c r="W89" s="4" t="str">
        <f t="shared" ca="1" si="10"/>
        <v>Not Completed</v>
      </c>
      <c r="X89" s="4">
        <f t="shared" ca="1" si="11"/>
        <v>3</v>
      </c>
      <c r="Y89" s="4">
        <f t="shared" ca="1" si="12"/>
        <v>30</v>
      </c>
      <c r="Z89" s="4">
        <f ca="1">Table1[[#This Row],[Number of Goals Achieved]]-RANDBETWEEN(1,5)</f>
        <v>72</v>
      </c>
      <c r="AA89" s="5">
        <f ca="1">Table1[[#This Row],[Join Date]]+ RANDBETWEEN(90, 180)</f>
        <v>43666</v>
      </c>
      <c r="AB89" s="4" t="str">
        <f t="shared" ca="1" si="13"/>
        <v>Conflict Resolution</v>
      </c>
      <c r="AC89" s="4">
        <v>347</v>
      </c>
      <c r="AD89" s="4">
        <f t="shared" ca="1" si="14"/>
        <v>0</v>
      </c>
      <c r="AE89" s="4">
        <f t="shared" ca="1" si="31"/>
        <v>8</v>
      </c>
      <c r="AF89" s="4">
        <f t="shared" ca="1" si="32"/>
        <v>9</v>
      </c>
      <c r="AG89" s="8">
        <f t="shared" ca="1" si="16"/>
        <v>2047</v>
      </c>
      <c r="AH89" s="4" t="str">
        <f ca="1">IF(Table1[[#This Row],[Training Completion Status]]="Completed", IF(RAND() &lt;= 0.63, "Yes", "No"), "No")</f>
        <v>No</v>
      </c>
      <c r="AI89" s="4" t="str">
        <f ca="1">IF(AND(Table1[[#This Row],[Training Completion Status]]="Completed", Table1[[#This Row],[Status]]="Active"), "Yes", "No")</f>
        <v>No</v>
      </c>
      <c r="AJ89" s="15">
        <f ca="1">IF(Table1[[#This Row],[Training Completion Status]]="Completed", Table1[[#This Row],[Training Cost]]+RANDBETWEEN(300,800),0)</f>
        <v>0</v>
      </c>
      <c r="AK89">
        <f ca="1">IF(Table1[[#This Row],[Training Completion Status]]="Completed", RANDBETWEEN(270,540),0)</f>
        <v>0</v>
      </c>
      <c r="AL89">
        <f ca="1">IF(Table1[[#This Row],[Training Completion Status]]="Completed", RANDBETWEEN(2,5),0)</f>
        <v>0</v>
      </c>
    </row>
    <row r="90" spans="1:38">
      <c r="A90" s="1" t="str">
        <f t="shared" si="24"/>
        <v>EMP089</v>
      </c>
      <c r="B90" s="1" t="str">
        <f t="shared" ca="1" si="26"/>
        <v>Female</v>
      </c>
      <c r="C90" s="1" t="str">
        <f t="shared" ca="1" si="1"/>
        <v>Finance Manager</v>
      </c>
      <c r="D90" t="str" cm="1">
        <f t="array" aca="1" ref="D90" ca="1">_xlfn.XLOOKUP(C90, {"Software Engineer","HR Manager","Marketing Manager","Finance Manager","Data Analyst"}, {"IT","HR","Sales","Finance","Analytics"})</f>
        <v>Finance</v>
      </c>
      <c r="E90" s="2">
        <f t="shared" ca="1" si="27"/>
        <v>43725</v>
      </c>
      <c r="F90" s="2">
        <f ca="1">Table1[[#This Row],[Job Posting Date]]+ RANDBETWEEN(15, 90)</f>
        <v>43748</v>
      </c>
      <c r="G90" s="2">
        <f ca="1">Table1[[#This Row],[Hire Date]]+ RANDBETWEEN(1, 15)</f>
        <v>43763</v>
      </c>
      <c r="H90" s="2" t="str">
        <f ca="1">IF(RAND() &lt; 0.5,  Table1[[#This Row],[Join Date]]+ RANDBETWEEN(30, TODAY()- Table1[[#This Row],[Join Date]]), "-")</f>
        <v>-</v>
      </c>
      <c r="I90" s="1" t="str">
        <f ca="1">IF(Table1[[#This Row],[Exit Date]]= "-", "Active", "Exited")</f>
        <v>Active</v>
      </c>
      <c r="J90" s="3">
        <f t="shared" ca="1" si="2"/>
        <v>2910</v>
      </c>
      <c r="K90" s="1">
        <f ca="1">Table1[[#This Row],[Offers Made]]*2</f>
        <v>10</v>
      </c>
      <c r="L90" s="1">
        <f t="shared" ca="1" si="3"/>
        <v>5</v>
      </c>
      <c r="M90" s="1">
        <f t="shared" ca="1" si="25"/>
        <v>4</v>
      </c>
      <c r="N90" s="1" t="str">
        <f t="shared" ca="1" si="5"/>
        <v>Job Portals</v>
      </c>
      <c r="O90" s="1">
        <f t="shared" ca="1" si="6"/>
        <v>2</v>
      </c>
      <c r="P90" s="1" t="str">
        <f t="shared" ca="1" si="7"/>
        <v>Yes</v>
      </c>
      <c r="Q90" s="1">
        <f t="shared" ca="1" si="28"/>
        <v>71</v>
      </c>
      <c r="R90" s="1">
        <f ca="1">Table1[[#This Row],[ Total Number of Goals Set]]-RANDBETWEEN(1,49)</f>
        <v>58</v>
      </c>
      <c r="S90" s="1">
        <f t="shared" ca="1" si="29"/>
        <v>5</v>
      </c>
      <c r="T90" s="1">
        <f t="shared" ca="1" si="30"/>
        <v>3</v>
      </c>
      <c r="U90" s="1">
        <f t="shared" ca="1" si="8"/>
        <v>4</v>
      </c>
      <c r="V90" s="1">
        <f t="shared" ca="1" si="9"/>
        <v>3</v>
      </c>
      <c r="W90" s="1" t="str">
        <f t="shared" ca="1" si="10"/>
        <v>Completed</v>
      </c>
      <c r="X90" s="1">
        <f t="shared" ca="1" si="11"/>
        <v>4</v>
      </c>
      <c r="Y90" s="1">
        <f t="shared" ca="1" si="12"/>
        <v>35</v>
      </c>
      <c r="Z90" s="1">
        <f ca="1">Table1[[#This Row],[Number of Goals Achieved]]-RANDBETWEEN(1,5)</f>
        <v>54</v>
      </c>
      <c r="AA90" s="2">
        <f ca="1">Table1[[#This Row],[Join Date]]+ RANDBETWEEN(90, 180)</f>
        <v>43860</v>
      </c>
      <c r="AB90" s="1" t="str">
        <f t="shared" ca="1" si="13"/>
        <v>Conflict Resolution</v>
      </c>
      <c r="AC90" s="1">
        <v>348</v>
      </c>
      <c r="AD90" s="1">
        <f t="shared" ca="1" si="14"/>
        <v>2</v>
      </c>
      <c r="AE90" s="1">
        <f t="shared" ca="1" si="31"/>
        <v>2</v>
      </c>
      <c r="AF90" s="1">
        <f t="shared" ca="1" si="32"/>
        <v>6</v>
      </c>
      <c r="AG90" s="7">
        <f t="shared" ca="1" si="16"/>
        <v>1295</v>
      </c>
      <c r="AH90" s="4" t="str">
        <f ca="1">IF(Table1[[#This Row],[Training Completion Status]]="Completed", IF(RAND() &lt;= 0.63, "Yes", "No"), "No")</f>
        <v>No</v>
      </c>
      <c r="AI90" s="4" t="str">
        <f ca="1">IF(AND(Table1[[#This Row],[Training Completion Status]]="Completed", Table1[[#This Row],[Status]]="Active"), "Yes", "No")</f>
        <v>Yes</v>
      </c>
      <c r="AJ90" s="15">
        <f ca="1">IF(Table1[[#This Row],[Training Completion Status]]="Completed", Table1[[#This Row],[Training Cost]]+RANDBETWEEN(300,800),0)</f>
        <v>1610</v>
      </c>
      <c r="AK90">
        <f ca="1">IF(Table1[[#This Row],[Training Completion Status]]="Completed", RANDBETWEEN(270,540),0)</f>
        <v>455</v>
      </c>
      <c r="AL90">
        <f ca="1">IF(Table1[[#This Row],[Training Completion Status]]="Completed", RANDBETWEEN(2,5),0)</f>
        <v>2</v>
      </c>
    </row>
    <row r="91" spans="1:38">
      <c r="A91" s="4" t="str">
        <f t="shared" si="24"/>
        <v>EMP090</v>
      </c>
      <c r="B91" s="4" t="str">
        <f t="shared" ca="1" si="26"/>
        <v>Male</v>
      </c>
      <c r="C91" s="4" t="str">
        <f t="shared" ca="1" si="1"/>
        <v>Finance Manager</v>
      </c>
      <c r="D91" t="str" cm="1">
        <f t="array" aca="1" ref="D91" ca="1">_xlfn.XLOOKUP(C91, {"Software Engineer","HR Manager","Marketing Manager","Finance Manager","Data Analyst"}, {"IT","HR","Sales","Finance","Analytics"})</f>
        <v>Finance</v>
      </c>
      <c r="E91" s="5">
        <f t="shared" ca="1" si="27"/>
        <v>44471</v>
      </c>
      <c r="F91" s="5">
        <f ca="1">Table1[[#This Row],[Job Posting Date]]+ RANDBETWEEN(15, 90)</f>
        <v>44529</v>
      </c>
      <c r="G91" s="5">
        <f ca="1">Table1[[#This Row],[Hire Date]]+ RANDBETWEEN(1, 15)</f>
        <v>44541</v>
      </c>
      <c r="H91" s="5" t="str">
        <f ca="1">IF(RAND() &lt; 0.5,  Table1[[#This Row],[Join Date]]+ RANDBETWEEN(30, TODAY()- Table1[[#This Row],[Join Date]]), "-")</f>
        <v>-</v>
      </c>
      <c r="I91" s="4" t="str">
        <f ca="1">IF(Table1[[#This Row],[Exit Date]]= "-", "Active", "Exited")</f>
        <v>Active</v>
      </c>
      <c r="J91" s="6">
        <f t="shared" ca="1" si="2"/>
        <v>4204</v>
      </c>
      <c r="K91" s="4">
        <f ca="1">Table1[[#This Row],[Offers Made]]*2</f>
        <v>8</v>
      </c>
      <c r="L91" s="4">
        <f t="shared" ca="1" si="3"/>
        <v>4</v>
      </c>
      <c r="M91" s="4">
        <f t="shared" ca="1" si="25"/>
        <v>2</v>
      </c>
      <c r="N91" s="4" t="str">
        <f t="shared" ca="1" si="5"/>
        <v>Job Portals</v>
      </c>
      <c r="O91" s="4">
        <f t="shared" ca="1" si="6"/>
        <v>1</v>
      </c>
      <c r="P91" s="4" t="str">
        <f t="shared" ca="1" si="7"/>
        <v>Yes</v>
      </c>
      <c r="Q91" s="4">
        <f t="shared" ca="1" si="28"/>
        <v>57</v>
      </c>
      <c r="R91" s="4">
        <f ca="1">Table1[[#This Row],[ Total Number of Goals Set]]-RANDBETWEEN(1,49)</f>
        <v>11</v>
      </c>
      <c r="S91" s="4">
        <f t="shared" ca="1" si="29"/>
        <v>5</v>
      </c>
      <c r="T91" s="4">
        <f t="shared" ca="1" si="30"/>
        <v>4</v>
      </c>
      <c r="U91" s="4">
        <f t="shared" ca="1" si="8"/>
        <v>4</v>
      </c>
      <c r="V91" s="4">
        <f t="shared" ca="1" si="9"/>
        <v>2</v>
      </c>
      <c r="W91" s="4" t="str">
        <f t="shared" ca="1" si="10"/>
        <v>Completed</v>
      </c>
      <c r="X91" s="4">
        <f t="shared" ca="1" si="11"/>
        <v>4</v>
      </c>
      <c r="Y91" s="4">
        <f t="shared" ca="1" si="12"/>
        <v>38</v>
      </c>
      <c r="Z91" s="4">
        <f ca="1">Table1[[#This Row],[Number of Goals Achieved]]-RANDBETWEEN(1,5)</f>
        <v>10</v>
      </c>
      <c r="AA91" s="5">
        <f ca="1">Table1[[#This Row],[Join Date]]+ RANDBETWEEN(90, 180)</f>
        <v>44711</v>
      </c>
      <c r="AB91" s="4" t="str">
        <f t="shared" ca="1" si="13"/>
        <v>Advanced Excel Skills</v>
      </c>
      <c r="AC91" s="4">
        <v>349</v>
      </c>
      <c r="AD91" s="4">
        <f t="shared" ca="1" si="14"/>
        <v>10</v>
      </c>
      <c r="AE91" s="4">
        <f t="shared" ca="1" si="31"/>
        <v>6</v>
      </c>
      <c r="AF91" s="4">
        <f t="shared" ca="1" si="32"/>
        <v>7</v>
      </c>
      <c r="AG91" s="8">
        <f t="shared" ca="1" si="16"/>
        <v>1312</v>
      </c>
      <c r="AH91" s="4" t="str">
        <f ca="1">IF(Table1[[#This Row],[Training Completion Status]]="Completed", IF(RAND() &lt;= 0.63, "Yes", "No"), "No")</f>
        <v>No</v>
      </c>
      <c r="AI91" s="4" t="str">
        <f ca="1">IF(AND(Table1[[#This Row],[Training Completion Status]]="Completed", Table1[[#This Row],[Status]]="Active"), "Yes", "No")</f>
        <v>Yes</v>
      </c>
      <c r="AJ91" s="15">
        <f ca="1">IF(Table1[[#This Row],[Training Completion Status]]="Completed", Table1[[#This Row],[Training Cost]]+RANDBETWEEN(300,800),0)</f>
        <v>2095</v>
      </c>
      <c r="AK91">
        <f ca="1">IF(Table1[[#This Row],[Training Completion Status]]="Completed", RANDBETWEEN(270,540),0)</f>
        <v>345</v>
      </c>
      <c r="AL91">
        <f ca="1">IF(Table1[[#This Row],[Training Completion Status]]="Completed", RANDBETWEEN(2,5),0)</f>
        <v>5</v>
      </c>
    </row>
    <row r="92" spans="1:38">
      <c r="A92" s="1" t="str">
        <f t="shared" si="24"/>
        <v>EMP091</v>
      </c>
      <c r="B92" s="1" t="str">
        <f t="shared" ca="1" si="26"/>
        <v>Male</v>
      </c>
      <c r="C92" s="1" t="str">
        <f t="shared" ca="1" si="1"/>
        <v>Marketing Manager</v>
      </c>
      <c r="D92" t="str" cm="1">
        <f t="array" aca="1" ref="D92" ca="1">_xlfn.XLOOKUP(C92, {"Software Engineer","HR Manager","Marketing Manager","Finance Manager","Data Analyst"}, {"IT","HR","Sales","Finance","Analytics"})</f>
        <v>Sales</v>
      </c>
      <c r="E92" s="2">
        <f t="shared" ca="1" si="27"/>
        <v>43226</v>
      </c>
      <c r="F92" s="2">
        <f ca="1">Table1[[#This Row],[Job Posting Date]]+ RANDBETWEEN(15, 90)</f>
        <v>43269</v>
      </c>
      <c r="G92" s="2">
        <f ca="1">Table1[[#This Row],[Hire Date]]+ RANDBETWEEN(1, 15)</f>
        <v>43283</v>
      </c>
      <c r="H92" s="2">
        <f ca="1">IF(RAND() &lt; 0.5,  Table1[[#This Row],[Join Date]]+ RANDBETWEEN(30, TODAY()- Table1[[#This Row],[Join Date]]), "-")</f>
        <v>43817</v>
      </c>
      <c r="I92" s="1" t="str">
        <f ca="1">IF(Table1[[#This Row],[Exit Date]]= "-", "Active", "Exited")</f>
        <v>Exited</v>
      </c>
      <c r="J92" s="3">
        <f t="shared" ca="1" si="2"/>
        <v>3274</v>
      </c>
      <c r="K92" s="1">
        <f ca="1">Table1[[#This Row],[Offers Made]]*2</f>
        <v>12</v>
      </c>
      <c r="L92" s="1">
        <f t="shared" ca="1" si="3"/>
        <v>6</v>
      </c>
      <c r="M92" s="1">
        <f t="shared" ca="1" si="25"/>
        <v>1</v>
      </c>
      <c r="N92" s="1" t="str">
        <f t="shared" ca="1" si="5"/>
        <v>Employee Referrals</v>
      </c>
      <c r="O92" s="1">
        <f t="shared" ca="1" si="6"/>
        <v>2</v>
      </c>
      <c r="P92" s="1" t="str">
        <f t="shared" ca="1" si="7"/>
        <v>Yes</v>
      </c>
      <c r="Q92" s="1">
        <f t="shared" ca="1" si="28"/>
        <v>53</v>
      </c>
      <c r="R92" s="1">
        <f ca="1">Table1[[#This Row],[ Total Number of Goals Set]]-RANDBETWEEN(1,49)</f>
        <v>22</v>
      </c>
      <c r="S92" s="1">
        <f t="shared" ca="1" si="29"/>
        <v>8</v>
      </c>
      <c r="T92" s="1">
        <f t="shared" ca="1" si="30"/>
        <v>2</v>
      </c>
      <c r="U92" s="1">
        <f t="shared" ca="1" si="8"/>
        <v>2</v>
      </c>
      <c r="V92" s="1">
        <f t="shared" ca="1" si="9"/>
        <v>4</v>
      </c>
      <c r="W92" s="1" t="str">
        <f t="shared" ca="1" si="10"/>
        <v>Completed</v>
      </c>
      <c r="X92" s="1">
        <f t="shared" ca="1" si="11"/>
        <v>2</v>
      </c>
      <c r="Y92" s="1">
        <f t="shared" ca="1" si="12"/>
        <v>40</v>
      </c>
      <c r="Z92" s="1">
        <f ca="1">Table1[[#This Row],[Number of Goals Achieved]]-RANDBETWEEN(1,5)</f>
        <v>17</v>
      </c>
      <c r="AA92" s="2">
        <f ca="1">Table1[[#This Row],[Join Date]]+ RANDBETWEEN(90, 180)</f>
        <v>43430</v>
      </c>
      <c r="AB92" s="1" t="str">
        <f t="shared" ca="1" si="13"/>
        <v>Conflict Resolution</v>
      </c>
      <c r="AC92" s="1">
        <v>350</v>
      </c>
      <c r="AD92" s="1">
        <f t="shared" ca="1" si="14"/>
        <v>20</v>
      </c>
      <c r="AE92" s="1">
        <f t="shared" ca="1" si="31"/>
        <v>3</v>
      </c>
      <c r="AF92" s="1">
        <f t="shared" ca="1" si="32"/>
        <v>7</v>
      </c>
      <c r="AG92" s="7">
        <f t="shared" ca="1" si="16"/>
        <v>1850</v>
      </c>
      <c r="AH92" s="4" t="str">
        <f ca="1">IF(Table1[[#This Row],[Training Completion Status]]="Completed", IF(RAND() &lt;= 0.63, "Yes", "No"), "No")</f>
        <v>Yes</v>
      </c>
      <c r="AI92" s="4" t="str">
        <f ca="1">IF(AND(Table1[[#This Row],[Training Completion Status]]="Completed", Table1[[#This Row],[Status]]="Active"), "Yes", "No")</f>
        <v>No</v>
      </c>
      <c r="AJ92" s="15">
        <f ca="1">IF(Table1[[#This Row],[Training Completion Status]]="Completed", Table1[[#This Row],[Training Cost]]+RANDBETWEEN(300,800),0)</f>
        <v>2216</v>
      </c>
      <c r="AK92">
        <f ca="1">IF(Table1[[#This Row],[Training Completion Status]]="Completed", RANDBETWEEN(270,540),0)</f>
        <v>360</v>
      </c>
      <c r="AL92">
        <f ca="1">IF(Table1[[#This Row],[Training Completion Status]]="Completed", RANDBETWEEN(2,5),0)</f>
        <v>4</v>
      </c>
    </row>
    <row r="93" spans="1:38">
      <c r="A93" s="4" t="str">
        <f t="shared" si="24"/>
        <v>EMP092</v>
      </c>
      <c r="B93" s="4" t="str">
        <f t="shared" ca="1" si="26"/>
        <v>Male</v>
      </c>
      <c r="C93" s="4" t="str">
        <f t="shared" ca="1" si="1"/>
        <v>HR Manager</v>
      </c>
      <c r="D93" t="str" cm="1">
        <f t="array" aca="1" ref="D93" ca="1">_xlfn.XLOOKUP(C93, {"Software Engineer","HR Manager","Marketing Manager","Finance Manager","Data Analyst"}, {"IT","HR","Sales","Finance","Analytics"})</f>
        <v>HR</v>
      </c>
      <c r="E93" s="5">
        <f t="shared" ca="1" si="27"/>
        <v>44302</v>
      </c>
      <c r="F93" s="5">
        <f ca="1">Table1[[#This Row],[Job Posting Date]]+ RANDBETWEEN(15, 90)</f>
        <v>44320</v>
      </c>
      <c r="G93" s="5">
        <f ca="1">Table1[[#This Row],[Hire Date]]+ RANDBETWEEN(1, 15)</f>
        <v>44329</v>
      </c>
      <c r="H93" s="5" t="str">
        <f ca="1">IF(RAND() &lt; 0.5,  Table1[[#This Row],[Join Date]]+ RANDBETWEEN(30, TODAY()- Table1[[#This Row],[Join Date]]), "-")</f>
        <v>-</v>
      </c>
      <c r="I93" s="4" t="str">
        <f ca="1">IF(Table1[[#This Row],[Exit Date]]= "-", "Active", "Exited")</f>
        <v>Active</v>
      </c>
      <c r="J93" s="6">
        <f t="shared" ca="1" si="2"/>
        <v>3749</v>
      </c>
      <c r="K93" s="4">
        <f ca="1">Table1[[#This Row],[Offers Made]]*2</f>
        <v>14</v>
      </c>
      <c r="L93" s="4">
        <f t="shared" ca="1" si="3"/>
        <v>7</v>
      </c>
      <c r="M93" s="4">
        <f t="shared" ca="1" si="25"/>
        <v>4</v>
      </c>
      <c r="N93" s="4" t="str">
        <f t="shared" ca="1" si="5"/>
        <v>Direct Hiring</v>
      </c>
      <c r="O93" s="4">
        <f t="shared" ca="1" si="6"/>
        <v>2</v>
      </c>
      <c r="P93" s="4" t="str">
        <f t="shared" ca="1" si="7"/>
        <v>Yes</v>
      </c>
      <c r="Q93" s="4">
        <f t="shared" ca="1" si="28"/>
        <v>62</v>
      </c>
      <c r="R93" s="4">
        <f ca="1">Table1[[#This Row],[ Total Number of Goals Set]]-RANDBETWEEN(1,49)</f>
        <v>39</v>
      </c>
      <c r="S93" s="4">
        <f t="shared" ca="1" si="29"/>
        <v>8</v>
      </c>
      <c r="T93" s="4">
        <f t="shared" ca="1" si="30"/>
        <v>4</v>
      </c>
      <c r="U93" s="4">
        <f t="shared" ca="1" si="8"/>
        <v>3</v>
      </c>
      <c r="V93" s="4">
        <f t="shared" ca="1" si="9"/>
        <v>3</v>
      </c>
      <c r="W93" s="4" t="str">
        <f t="shared" ca="1" si="10"/>
        <v>Completed</v>
      </c>
      <c r="X93" s="4">
        <f t="shared" ca="1" si="11"/>
        <v>3</v>
      </c>
      <c r="Y93" s="4">
        <f t="shared" ca="1" si="12"/>
        <v>13</v>
      </c>
      <c r="Z93" s="4">
        <f ca="1">Table1[[#This Row],[Number of Goals Achieved]]-RANDBETWEEN(1,5)</f>
        <v>38</v>
      </c>
      <c r="AA93" s="5">
        <f ca="1">Table1[[#This Row],[Join Date]]+ RANDBETWEEN(90, 180)</f>
        <v>44435</v>
      </c>
      <c r="AB93" s="4" t="str">
        <f t="shared" ca="1" si="13"/>
        <v>Communication Skills</v>
      </c>
      <c r="AC93" s="4">
        <v>351</v>
      </c>
      <c r="AD93" s="4">
        <f t="shared" ca="1" si="14"/>
        <v>0</v>
      </c>
      <c r="AE93" s="4">
        <f t="shared" ca="1" si="31"/>
        <v>6</v>
      </c>
      <c r="AF93" s="4">
        <f t="shared" ca="1" si="32"/>
        <v>7</v>
      </c>
      <c r="AG93" s="8">
        <f t="shared" ca="1" si="16"/>
        <v>2343</v>
      </c>
      <c r="AH93" s="4" t="str">
        <f ca="1">IF(Table1[[#This Row],[Training Completion Status]]="Completed", IF(RAND() &lt;= 0.63, "Yes", "No"), "No")</f>
        <v>Yes</v>
      </c>
      <c r="AI93" s="4" t="str">
        <f ca="1">IF(AND(Table1[[#This Row],[Training Completion Status]]="Completed", Table1[[#This Row],[Status]]="Active"), "Yes", "No")</f>
        <v>Yes</v>
      </c>
      <c r="AJ93" s="15">
        <f ca="1">IF(Table1[[#This Row],[Training Completion Status]]="Completed", Table1[[#This Row],[Training Cost]]+RANDBETWEEN(300,800),0)</f>
        <v>2710</v>
      </c>
      <c r="AK93">
        <f ca="1">IF(Table1[[#This Row],[Training Completion Status]]="Completed", RANDBETWEEN(270,540),0)</f>
        <v>460</v>
      </c>
      <c r="AL93">
        <f ca="1">IF(Table1[[#This Row],[Training Completion Status]]="Completed", RANDBETWEEN(2,5),0)</f>
        <v>5</v>
      </c>
    </row>
    <row r="94" spans="1:38">
      <c r="A94" s="1" t="str">
        <f t="shared" si="24"/>
        <v>EMP093</v>
      </c>
      <c r="B94" s="1" t="str">
        <f t="shared" ca="1" si="26"/>
        <v>Male</v>
      </c>
      <c r="C94" s="1" t="str">
        <f t="shared" ca="1" si="1"/>
        <v>Software Engineer</v>
      </c>
      <c r="D94" t="str" cm="1">
        <f t="array" aca="1" ref="D94" ca="1">_xlfn.XLOOKUP(C94, {"Software Engineer","HR Manager","Marketing Manager","Finance Manager","Data Analyst"}, {"IT","HR","Sales","Finance","Analytics"})</f>
        <v>IT</v>
      </c>
      <c r="E94" s="2">
        <f t="shared" ca="1" si="27"/>
        <v>44174</v>
      </c>
      <c r="F94" s="2">
        <f ca="1">Table1[[#This Row],[Job Posting Date]]+ RANDBETWEEN(15, 90)</f>
        <v>44263</v>
      </c>
      <c r="G94" s="2">
        <f ca="1">Table1[[#This Row],[Hire Date]]+ RANDBETWEEN(1, 15)</f>
        <v>44266</v>
      </c>
      <c r="H94" s="2">
        <f ca="1">IF(RAND() &lt; 0.5,  Table1[[#This Row],[Join Date]]+ RANDBETWEEN(30, TODAY()- Table1[[#This Row],[Join Date]]), "-")</f>
        <v>44879</v>
      </c>
      <c r="I94" s="1" t="str">
        <f ca="1">IF(Table1[[#This Row],[Exit Date]]= "-", "Active", "Exited")</f>
        <v>Exited</v>
      </c>
      <c r="J94" s="3">
        <f t="shared" ca="1" si="2"/>
        <v>2381</v>
      </c>
      <c r="K94" s="1">
        <f ca="1">Table1[[#This Row],[Offers Made]]*2</f>
        <v>16</v>
      </c>
      <c r="L94" s="1">
        <f t="shared" ca="1" si="3"/>
        <v>8</v>
      </c>
      <c r="M94" s="1">
        <f t="shared" ca="1" si="25"/>
        <v>4</v>
      </c>
      <c r="N94" s="1" t="str">
        <f t="shared" ca="1" si="5"/>
        <v>Job Portals</v>
      </c>
      <c r="O94" s="1">
        <f t="shared" ca="1" si="6"/>
        <v>5</v>
      </c>
      <c r="P94" s="1" t="str">
        <f t="shared" ca="1" si="7"/>
        <v>Yes</v>
      </c>
      <c r="Q94" s="1">
        <f t="shared" ca="1" si="28"/>
        <v>93</v>
      </c>
      <c r="R94" s="1">
        <f ca="1">Table1[[#This Row],[ Total Number of Goals Set]]-RANDBETWEEN(1,49)</f>
        <v>63</v>
      </c>
      <c r="S94" s="1">
        <f t="shared" ca="1" si="29"/>
        <v>10</v>
      </c>
      <c r="T94" s="1">
        <f t="shared" ca="1" si="30"/>
        <v>2</v>
      </c>
      <c r="U94" s="1">
        <f t="shared" ca="1" si="8"/>
        <v>2</v>
      </c>
      <c r="V94" s="1">
        <f t="shared" ca="1" si="9"/>
        <v>1</v>
      </c>
      <c r="W94" s="1" t="str">
        <f t="shared" ca="1" si="10"/>
        <v>Completed</v>
      </c>
      <c r="X94" s="1">
        <f t="shared" ca="1" si="11"/>
        <v>4</v>
      </c>
      <c r="Y94" s="1">
        <f t="shared" ca="1" si="12"/>
        <v>36</v>
      </c>
      <c r="Z94" s="1">
        <f ca="1">Table1[[#This Row],[Number of Goals Achieved]]-RANDBETWEEN(1,5)</f>
        <v>62</v>
      </c>
      <c r="AA94" s="2">
        <f ca="1">Table1[[#This Row],[Join Date]]+ RANDBETWEEN(90, 180)</f>
        <v>44433</v>
      </c>
      <c r="AB94" s="1" t="str">
        <f t="shared" ca="1" si="13"/>
        <v>Conflict Resolution</v>
      </c>
      <c r="AC94" s="1">
        <v>352</v>
      </c>
      <c r="AD94" s="1">
        <f t="shared" ca="1" si="14"/>
        <v>5</v>
      </c>
      <c r="AE94" s="1">
        <f t="shared" ca="1" si="31"/>
        <v>2</v>
      </c>
      <c r="AF94" s="1">
        <f t="shared" ca="1" si="32"/>
        <v>10</v>
      </c>
      <c r="AG94" s="7">
        <f t="shared" ca="1" si="16"/>
        <v>1688</v>
      </c>
      <c r="AH94" s="4" t="str">
        <f ca="1">IF(Table1[[#This Row],[Training Completion Status]]="Completed", IF(RAND() &lt;= 0.63, "Yes", "No"), "No")</f>
        <v>Yes</v>
      </c>
      <c r="AI94" s="4" t="str">
        <f ca="1">IF(AND(Table1[[#This Row],[Training Completion Status]]="Completed", Table1[[#This Row],[Status]]="Active"), "Yes", "No")</f>
        <v>No</v>
      </c>
      <c r="AJ94" s="15">
        <f ca="1">IF(Table1[[#This Row],[Training Completion Status]]="Completed", Table1[[#This Row],[Training Cost]]+RANDBETWEEN(300,800),0)</f>
        <v>2173</v>
      </c>
      <c r="AK94">
        <f ca="1">IF(Table1[[#This Row],[Training Completion Status]]="Completed", RANDBETWEEN(270,540),0)</f>
        <v>330</v>
      </c>
      <c r="AL94">
        <f ca="1">IF(Table1[[#This Row],[Training Completion Status]]="Completed", RANDBETWEEN(2,5),0)</f>
        <v>5</v>
      </c>
    </row>
    <row r="95" spans="1:38">
      <c r="A95" s="4" t="str">
        <f t="shared" si="24"/>
        <v>EMP094</v>
      </c>
      <c r="B95" s="4" t="str">
        <f t="shared" ca="1" si="26"/>
        <v>Male</v>
      </c>
      <c r="C95" s="4" t="str">
        <f t="shared" ca="1" si="1"/>
        <v>Data Analyst</v>
      </c>
      <c r="D95" t="str" cm="1">
        <f t="array" aca="1" ref="D95" ca="1">_xlfn.XLOOKUP(C95, {"Software Engineer","HR Manager","Marketing Manager","Finance Manager","Data Analyst"}, {"IT","HR","Sales","Finance","Analytics"})</f>
        <v>Analytics</v>
      </c>
      <c r="E95" s="5">
        <f t="shared" ca="1" si="27"/>
        <v>43841</v>
      </c>
      <c r="F95" s="5">
        <f ca="1">Table1[[#This Row],[Job Posting Date]]+ RANDBETWEEN(15, 90)</f>
        <v>43889</v>
      </c>
      <c r="G95" s="5">
        <f ca="1">Table1[[#This Row],[Hire Date]]+ RANDBETWEEN(1, 15)</f>
        <v>43901</v>
      </c>
      <c r="H95" s="5">
        <f ca="1">IF(RAND() &lt; 0.5,  Table1[[#This Row],[Join Date]]+ RANDBETWEEN(30, TODAY()- Table1[[#This Row],[Join Date]]), "-")</f>
        <v>44538</v>
      </c>
      <c r="I95" s="4" t="str">
        <f ca="1">IF(Table1[[#This Row],[Exit Date]]= "-", "Active", "Exited")</f>
        <v>Exited</v>
      </c>
      <c r="J95" s="6">
        <f t="shared" ca="1" si="2"/>
        <v>3237</v>
      </c>
      <c r="K95" s="4">
        <f ca="1">Table1[[#This Row],[Offers Made]]*2</f>
        <v>10</v>
      </c>
      <c r="L95" s="4">
        <f t="shared" ca="1" si="3"/>
        <v>5</v>
      </c>
      <c r="M95" s="4">
        <f t="shared" ca="1" si="25"/>
        <v>4</v>
      </c>
      <c r="N95" s="4" t="str">
        <f t="shared" ca="1" si="5"/>
        <v>Campus Placements</v>
      </c>
      <c r="O95" s="4">
        <f t="shared" ca="1" si="6"/>
        <v>4</v>
      </c>
      <c r="P95" s="4" t="str">
        <f t="shared" ca="1" si="7"/>
        <v>No</v>
      </c>
      <c r="Q95" s="4">
        <f t="shared" ca="1" si="28"/>
        <v>68</v>
      </c>
      <c r="R95" s="4">
        <f ca="1">Table1[[#This Row],[ Total Number of Goals Set]]-RANDBETWEEN(1,49)</f>
        <v>65</v>
      </c>
      <c r="S95" s="4">
        <f t="shared" ca="1" si="29"/>
        <v>10</v>
      </c>
      <c r="T95" s="4">
        <f t="shared" ca="1" si="30"/>
        <v>4</v>
      </c>
      <c r="U95" s="4">
        <f t="shared" ca="1" si="8"/>
        <v>3</v>
      </c>
      <c r="V95" s="4">
        <f t="shared" ca="1" si="9"/>
        <v>2</v>
      </c>
      <c r="W95" s="4" t="str">
        <f t="shared" ca="1" si="10"/>
        <v>Not Completed</v>
      </c>
      <c r="X95" s="4">
        <f t="shared" ca="1" si="11"/>
        <v>2</v>
      </c>
      <c r="Y95" s="4">
        <f t="shared" ca="1" si="12"/>
        <v>21</v>
      </c>
      <c r="Z95" s="4">
        <f ca="1">Table1[[#This Row],[Number of Goals Achieved]]-RANDBETWEEN(1,5)</f>
        <v>64</v>
      </c>
      <c r="AA95" s="5">
        <f ca="1">Table1[[#This Row],[Join Date]]+ RANDBETWEEN(90, 180)</f>
        <v>44039</v>
      </c>
      <c r="AB95" s="4" t="str">
        <f t="shared" ca="1" si="13"/>
        <v>Advanced Excel Skills</v>
      </c>
      <c r="AC95" s="4">
        <v>353</v>
      </c>
      <c r="AD95" s="4">
        <f t="shared" ca="1" si="14"/>
        <v>0</v>
      </c>
      <c r="AE95" s="4">
        <f t="shared" ca="1" si="31"/>
        <v>2</v>
      </c>
      <c r="AF95" s="4">
        <f t="shared" ca="1" si="32"/>
        <v>7</v>
      </c>
      <c r="AG95" s="8">
        <f t="shared" ca="1" si="16"/>
        <v>1298</v>
      </c>
      <c r="AH95" s="4" t="str">
        <f ca="1">IF(Table1[[#This Row],[Training Completion Status]]="Completed", IF(RAND() &lt;= 0.63, "Yes", "No"), "No")</f>
        <v>No</v>
      </c>
      <c r="AI95" s="4" t="str">
        <f ca="1">IF(AND(Table1[[#This Row],[Training Completion Status]]="Completed", Table1[[#This Row],[Status]]="Active"), "Yes", "No")</f>
        <v>No</v>
      </c>
      <c r="AJ95" s="15">
        <f ca="1">IF(Table1[[#This Row],[Training Completion Status]]="Completed", Table1[[#This Row],[Training Cost]]+RANDBETWEEN(300,800),0)</f>
        <v>0</v>
      </c>
      <c r="AK95">
        <f ca="1">IF(Table1[[#This Row],[Training Completion Status]]="Completed", RANDBETWEEN(270,540),0)</f>
        <v>0</v>
      </c>
      <c r="AL95">
        <f ca="1">IF(Table1[[#This Row],[Training Completion Status]]="Completed", RANDBETWEEN(2,5),0)</f>
        <v>0</v>
      </c>
    </row>
    <row r="96" spans="1:38">
      <c r="A96" s="1" t="str">
        <f t="shared" si="24"/>
        <v>EMP095</v>
      </c>
      <c r="B96" s="1" t="str">
        <f t="shared" ca="1" si="26"/>
        <v>Male</v>
      </c>
      <c r="C96" s="1" t="str">
        <f t="shared" ca="1" si="1"/>
        <v>Data Analyst</v>
      </c>
      <c r="D96" t="str" cm="1">
        <f t="array" aca="1" ref="D96" ca="1">_xlfn.XLOOKUP(C96, {"Software Engineer","HR Manager","Marketing Manager","Finance Manager","Data Analyst"}, {"IT","HR","Sales","Finance","Analytics"})</f>
        <v>Analytics</v>
      </c>
      <c r="E96" s="2">
        <f t="shared" ca="1" si="27"/>
        <v>43813</v>
      </c>
      <c r="F96" s="2">
        <f ca="1">Table1[[#This Row],[Job Posting Date]]+ RANDBETWEEN(15, 90)</f>
        <v>43844</v>
      </c>
      <c r="G96" s="2">
        <f ca="1">Table1[[#This Row],[Hire Date]]+ RANDBETWEEN(1, 15)</f>
        <v>43853</v>
      </c>
      <c r="H96" s="2">
        <f ca="1">IF(RAND() &lt; 0.5,  Table1[[#This Row],[Join Date]]+ RANDBETWEEN(30, TODAY()- Table1[[#This Row],[Join Date]]), "-")</f>
        <v>44716</v>
      </c>
      <c r="I96" s="1" t="str">
        <f ca="1">IF(Table1[[#This Row],[Exit Date]]= "-", "Active", "Exited")</f>
        <v>Exited</v>
      </c>
      <c r="J96" s="3">
        <f t="shared" ca="1" si="2"/>
        <v>2766</v>
      </c>
      <c r="K96" s="1">
        <f ca="1">Table1[[#This Row],[Offers Made]]*2</f>
        <v>6</v>
      </c>
      <c r="L96" s="1">
        <f t="shared" ca="1" si="3"/>
        <v>3</v>
      </c>
      <c r="M96" s="1">
        <f t="shared" ca="1" si="25"/>
        <v>1</v>
      </c>
      <c r="N96" s="1" t="str">
        <f t="shared" ca="1" si="5"/>
        <v>Job Portals</v>
      </c>
      <c r="O96" s="1">
        <f t="shared" ca="1" si="6"/>
        <v>3</v>
      </c>
      <c r="P96" s="1" t="str">
        <f t="shared" ca="1" si="7"/>
        <v>Yes</v>
      </c>
      <c r="Q96" s="1">
        <f t="shared" ca="1" si="28"/>
        <v>80</v>
      </c>
      <c r="R96" s="1">
        <f ca="1">Table1[[#This Row],[ Total Number of Goals Set]]-RANDBETWEEN(1,49)</f>
        <v>74</v>
      </c>
      <c r="S96" s="1">
        <f t="shared" ca="1" si="29"/>
        <v>6</v>
      </c>
      <c r="T96" s="1">
        <f t="shared" ca="1" si="30"/>
        <v>3</v>
      </c>
      <c r="U96" s="1">
        <f t="shared" ca="1" si="8"/>
        <v>4</v>
      </c>
      <c r="V96" s="1">
        <f t="shared" ca="1" si="9"/>
        <v>3</v>
      </c>
      <c r="W96" s="1" t="str">
        <f t="shared" ca="1" si="10"/>
        <v>Not Completed</v>
      </c>
      <c r="X96" s="1">
        <f t="shared" ca="1" si="11"/>
        <v>2</v>
      </c>
      <c r="Y96" s="1">
        <f t="shared" ca="1" si="12"/>
        <v>40</v>
      </c>
      <c r="Z96" s="1">
        <f ca="1">Table1[[#This Row],[Number of Goals Achieved]]-RANDBETWEEN(1,5)</f>
        <v>72</v>
      </c>
      <c r="AA96" s="2">
        <f ca="1">Table1[[#This Row],[Join Date]]+ RANDBETWEEN(90, 180)</f>
        <v>43980</v>
      </c>
      <c r="AB96" s="1" t="str">
        <f t="shared" ca="1" si="13"/>
        <v>Conflict Resolution</v>
      </c>
      <c r="AC96" s="1">
        <v>354</v>
      </c>
      <c r="AD96" s="1">
        <f t="shared" ca="1" si="14"/>
        <v>19</v>
      </c>
      <c r="AE96" s="1">
        <f t="shared" ca="1" si="31"/>
        <v>8</v>
      </c>
      <c r="AF96" s="1">
        <f t="shared" ca="1" si="32"/>
        <v>9</v>
      </c>
      <c r="AG96" s="7">
        <f t="shared" ca="1" si="16"/>
        <v>2118</v>
      </c>
      <c r="AH96" s="4" t="str">
        <f ca="1">IF(Table1[[#This Row],[Training Completion Status]]="Completed", IF(RAND() &lt;= 0.63, "Yes", "No"), "No")</f>
        <v>No</v>
      </c>
      <c r="AI96" s="4" t="str">
        <f ca="1">IF(AND(Table1[[#This Row],[Training Completion Status]]="Completed", Table1[[#This Row],[Status]]="Active"), "Yes", "No")</f>
        <v>No</v>
      </c>
      <c r="AJ96" s="15">
        <f ca="1">IF(Table1[[#This Row],[Training Completion Status]]="Completed", Table1[[#This Row],[Training Cost]]+RANDBETWEEN(300,800),0)</f>
        <v>0</v>
      </c>
      <c r="AK96">
        <f ca="1">IF(Table1[[#This Row],[Training Completion Status]]="Completed", RANDBETWEEN(270,540),0)</f>
        <v>0</v>
      </c>
      <c r="AL96">
        <f ca="1">IF(Table1[[#This Row],[Training Completion Status]]="Completed", RANDBETWEEN(2,5),0)</f>
        <v>0</v>
      </c>
    </row>
    <row r="97" spans="1:38">
      <c r="A97" s="4" t="str">
        <f t="shared" si="24"/>
        <v>EMP096</v>
      </c>
      <c r="B97" s="4" t="str">
        <f t="shared" ca="1" si="26"/>
        <v>Male</v>
      </c>
      <c r="C97" s="4" t="str">
        <f t="shared" ca="1" si="1"/>
        <v>Data Analyst</v>
      </c>
      <c r="D97" t="str" cm="1">
        <f t="array" aca="1" ref="D97" ca="1">_xlfn.XLOOKUP(C97, {"Software Engineer","HR Manager","Marketing Manager","Finance Manager","Data Analyst"}, {"IT","HR","Sales","Finance","Analytics"})</f>
        <v>Analytics</v>
      </c>
      <c r="E97" s="5">
        <f t="shared" ca="1" si="27"/>
        <v>43808</v>
      </c>
      <c r="F97" s="5">
        <f ca="1">Table1[[#This Row],[Job Posting Date]]+ RANDBETWEEN(15, 90)</f>
        <v>43894</v>
      </c>
      <c r="G97" s="5">
        <f ca="1">Table1[[#This Row],[Hire Date]]+ RANDBETWEEN(1, 15)</f>
        <v>43898</v>
      </c>
      <c r="H97" s="5">
        <f ca="1">IF(RAND() &lt; 0.5,  Table1[[#This Row],[Join Date]]+ RANDBETWEEN(30, TODAY()- Table1[[#This Row],[Join Date]]), "-")</f>
        <v>44670</v>
      </c>
      <c r="I97" s="4" t="str">
        <f ca="1">IF(Table1[[#This Row],[Exit Date]]= "-", "Active", "Exited")</f>
        <v>Exited</v>
      </c>
      <c r="J97" s="6">
        <f t="shared" ca="1" si="2"/>
        <v>1681</v>
      </c>
      <c r="K97" s="4">
        <f ca="1">Table1[[#This Row],[Offers Made]]*2</f>
        <v>6</v>
      </c>
      <c r="L97" s="4">
        <f t="shared" ca="1" si="3"/>
        <v>3</v>
      </c>
      <c r="M97" s="4">
        <f t="shared" ca="1" si="25"/>
        <v>2</v>
      </c>
      <c r="N97" s="4" t="str">
        <f t="shared" ca="1" si="5"/>
        <v>Employee Referrals</v>
      </c>
      <c r="O97" s="4">
        <f t="shared" ca="1" si="6"/>
        <v>5</v>
      </c>
      <c r="P97" s="4" t="str">
        <f t="shared" ca="1" si="7"/>
        <v>No</v>
      </c>
      <c r="Q97" s="4">
        <f t="shared" ca="1" si="28"/>
        <v>93</v>
      </c>
      <c r="R97" s="4">
        <f ca="1">Table1[[#This Row],[ Total Number of Goals Set]]-RANDBETWEEN(1,49)</f>
        <v>64</v>
      </c>
      <c r="S97" s="4">
        <f t="shared" ca="1" si="29"/>
        <v>6</v>
      </c>
      <c r="T97" s="4">
        <f t="shared" ca="1" si="30"/>
        <v>3</v>
      </c>
      <c r="U97" s="4">
        <f t="shared" ca="1" si="8"/>
        <v>3</v>
      </c>
      <c r="V97" s="4">
        <f t="shared" ca="1" si="9"/>
        <v>2</v>
      </c>
      <c r="W97" s="4" t="str">
        <f t="shared" ca="1" si="10"/>
        <v>Not Completed</v>
      </c>
      <c r="X97" s="4">
        <f t="shared" ca="1" si="11"/>
        <v>3</v>
      </c>
      <c r="Y97" s="4">
        <f t="shared" ca="1" si="12"/>
        <v>35</v>
      </c>
      <c r="Z97" s="4">
        <f ca="1">Table1[[#This Row],[Number of Goals Achieved]]-RANDBETWEEN(1,5)</f>
        <v>60</v>
      </c>
      <c r="AA97" s="5">
        <f ca="1">Table1[[#This Row],[Join Date]]+ RANDBETWEEN(90, 180)</f>
        <v>44070</v>
      </c>
      <c r="AB97" s="4" t="str">
        <f t="shared" ca="1" si="13"/>
        <v>Ethics and Responsibilities</v>
      </c>
      <c r="AC97" s="4">
        <v>355</v>
      </c>
      <c r="AD97" s="4">
        <f t="shared" ca="1" si="14"/>
        <v>17</v>
      </c>
      <c r="AE97" s="4">
        <f t="shared" ca="1" si="31"/>
        <v>8</v>
      </c>
      <c r="AF97" s="4">
        <f t="shared" ca="1" si="32"/>
        <v>10</v>
      </c>
      <c r="AG97" s="8">
        <f t="shared" ca="1" si="16"/>
        <v>2356</v>
      </c>
      <c r="AH97" s="4" t="str">
        <f ca="1">IF(Table1[[#This Row],[Training Completion Status]]="Completed", IF(RAND() &lt;= 0.63, "Yes", "No"), "No")</f>
        <v>No</v>
      </c>
      <c r="AI97" s="4" t="str">
        <f ca="1">IF(AND(Table1[[#This Row],[Training Completion Status]]="Completed", Table1[[#This Row],[Status]]="Active"), "Yes", "No")</f>
        <v>No</v>
      </c>
      <c r="AJ97" s="15">
        <f ca="1">IF(Table1[[#This Row],[Training Completion Status]]="Completed", Table1[[#This Row],[Training Cost]]+RANDBETWEEN(300,800),0)</f>
        <v>0</v>
      </c>
      <c r="AK97">
        <f ca="1">IF(Table1[[#This Row],[Training Completion Status]]="Completed", RANDBETWEEN(270,540),0)</f>
        <v>0</v>
      </c>
      <c r="AL97">
        <f ca="1">IF(Table1[[#This Row],[Training Completion Status]]="Completed", RANDBETWEEN(2,5),0)</f>
        <v>0</v>
      </c>
    </row>
    <row r="98" spans="1:38">
      <c r="A98" s="1" t="str">
        <f t="shared" si="24"/>
        <v>EMP097</v>
      </c>
      <c r="B98" s="1" t="str">
        <f t="shared" ca="1" si="26"/>
        <v>Male</v>
      </c>
      <c r="C98" s="1" t="str">
        <f t="shared" ca="1" si="1"/>
        <v>Data Analyst</v>
      </c>
      <c r="D98" t="str" cm="1">
        <f t="array" aca="1" ref="D98" ca="1">_xlfn.XLOOKUP(C98, {"Software Engineer","HR Manager","Marketing Manager","Finance Manager","Data Analyst"}, {"IT","HR","Sales","Finance","Analytics"})</f>
        <v>Analytics</v>
      </c>
      <c r="E98" s="2">
        <f t="shared" ca="1" si="27"/>
        <v>43827</v>
      </c>
      <c r="F98" s="2">
        <f ca="1">Table1[[#This Row],[Job Posting Date]]+ RANDBETWEEN(15, 90)</f>
        <v>43900</v>
      </c>
      <c r="G98" s="2">
        <f ca="1">Table1[[#This Row],[Hire Date]]+ RANDBETWEEN(1, 15)</f>
        <v>43910</v>
      </c>
      <c r="H98" s="2" t="str">
        <f ca="1">IF(RAND() &lt; 0.5,  Table1[[#This Row],[Join Date]]+ RANDBETWEEN(30, TODAY()- Table1[[#This Row],[Join Date]]), "-")</f>
        <v>-</v>
      </c>
      <c r="I98" s="1" t="str">
        <f ca="1">IF(Table1[[#This Row],[Exit Date]]= "-", "Active", "Exited")</f>
        <v>Active</v>
      </c>
      <c r="J98" s="3">
        <f t="shared" ca="1" si="2"/>
        <v>4564</v>
      </c>
      <c r="K98" s="1">
        <f ca="1">Table1[[#This Row],[Offers Made]]*2</f>
        <v>10</v>
      </c>
      <c r="L98" s="1">
        <f t="shared" ca="1" si="3"/>
        <v>5</v>
      </c>
      <c r="M98" s="1">
        <f t="shared" ca="1" si="25"/>
        <v>3</v>
      </c>
      <c r="N98" s="1" t="str">
        <f t="shared" ca="1" si="5"/>
        <v>Job Portals</v>
      </c>
      <c r="O98" s="1">
        <f t="shared" ca="1" si="6"/>
        <v>2</v>
      </c>
      <c r="P98" s="1" t="str">
        <f t="shared" ca="1" si="7"/>
        <v>No</v>
      </c>
      <c r="Q98" s="1">
        <f t="shared" ca="1" si="28"/>
        <v>55</v>
      </c>
      <c r="R98" s="1">
        <f ca="1">Table1[[#This Row],[ Total Number of Goals Set]]-RANDBETWEEN(1,49)</f>
        <v>38</v>
      </c>
      <c r="S98" s="1">
        <f t="shared" ca="1" si="29"/>
        <v>10</v>
      </c>
      <c r="T98" s="1">
        <f t="shared" ca="1" si="30"/>
        <v>3</v>
      </c>
      <c r="U98" s="1">
        <f t="shared" ca="1" si="8"/>
        <v>2</v>
      </c>
      <c r="V98" s="1">
        <f t="shared" ca="1" si="9"/>
        <v>2</v>
      </c>
      <c r="W98" s="1" t="str">
        <f t="shared" ca="1" si="10"/>
        <v>Not Completed</v>
      </c>
      <c r="X98" s="1">
        <f t="shared" ca="1" si="11"/>
        <v>4</v>
      </c>
      <c r="Y98" s="1">
        <f t="shared" ca="1" si="12"/>
        <v>28</v>
      </c>
      <c r="Z98" s="1">
        <f ca="1">Table1[[#This Row],[Number of Goals Achieved]]-RANDBETWEEN(1,5)</f>
        <v>34</v>
      </c>
      <c r="AA98" s="2">
        <f ca="1">Table1[[#This Row],[Join Date]]+ RANDBETWEEN(90, 180)</f>
        <v>44035</v>
      </c>
      <c r="AB98" s="1" t="str">
        <f t="shared" ca="1" si="13"/>
        <v>Ethics and Responsibilities</v>
      </c>
      <c r="AC98" s="1">
        <v>356</v>
      </c>
      <c r="AD98" s="1">
        <f t="shared" ca="1" si="14"/>
        <v>7</v>
      </c>
      <c r="AE98" s="1">
        <f t="shared" ca="1" si="31"/>
        <v>3</v>
      </c>
      <c r="AF98" s="1">
        <f t="shared" ca="1" si="32"/>
        <v>8</v>
      </c>
      <c r="AG98" s="7">
        <f t="shared" ca="1" si="16"/>
        <v>2318</v>
      </c>
      <c r="AH98" s="4" t="str">
        <f ca="1">IF(Table1[[#This Row],[Training Completion Status]]="Completed", IF(RAND() &lt;= 0.63, "Yes", "No"), "No")</f>
        <v>No</v>
      </c>
      <c r="AI98" s="4" t="str">
        <f ca="1">IF(AND(Table1[[#This Row],[Training Completion Status]]="Completed", Table1[[#This Row],[Status]]="Active"), "Yes", "No")</f>
        <v>No</v>
      </c>
      <c r="AJ98" s="15">
        <f ca="1">IF(Table1[[#This Row],[Training Completion Status]]="Completed", Table1[[#This Row],[Training Cost]]+RANDBETWEEN(300,800),0)</f>
        <v>0</v>
      </c>
      <c r="AK98">
        <f ca="1">IF(Table1[[#This Row],[Training Completion Status]]="Completed", RANDBETWEEN(270,540),0)</f>
        <v>0</v>
      </c>
      <c r="AL98">
        <f ca="1">IF(Table1[[#This Row],[Training Completion Status]]="Completed", RANDBETWEEN(2,5),0)</f>
        <v>0</v>
      </c>
    </row>
    <row r="99" spans="1:38">
      <c r="A99" s="4" t="str">
        <f t="shared" si="24"/>
        <v>EMP098</v>
      </c>
      <c r="B99" s="4" t="str">
        <f t="shared" ca="1" si="26"/>
        <v>Male</v>
      </c>
      <c r="C99" s="4" t="str">
        <f t="shared" ca="1" si="1"/>
        <v>Data Analyst</v>
      </c>
      <c r="D99" t="str" cm="1">
        <f t="array" aca="1" ref="D99" ca="1">_xlfn.XLOOKUP(C99, {"Software Engineer","HR Manager","Marketing Manager","Finance Manager","Data Analyst"}, {"IT","HR","Sales","Finance","Analytics"})</f>
        <v>Analytics</v>
      </c>
      <c r="E99" s="5">
        <f t="shared" ca="1" si="27"/>
        <v>44016</v>
      </c>
      <c r="F99" s="5">
        <f ca="1">Table1[[#This Row],[Job Posting Date]]+ RANDBETWEEN(15, 90)</f>
        <v>44042</v>
      </c>
      <c r="G99" s="5">
        <f ca="1">Table1[[#This Row],[Hire Date]]+ RANDBETWEEN(1, 15)</f>
        <v>44044</v>
      </c>
      <c r="H99" s="5" t="str">
        <f ca="1">IF(RAND() &lt; 0.5,  Table1[[#This Row],[Join Date]]+ RANDBETWEEN(30, TODAY()- Table1[[#This Row],[Join Date]]), "-")</f>
        <v>-</v>
      </c>
      <c r="I99" s="4" t="str">
        <f ca="1">IF(Table1[[#This Row],[Exit Date]]= "-", "Active", "Exited")</f>
        <v>Active</v>
      </c>
      <c r="J99" s="6">
        <f t="shared" ca="1" si="2"/>
        <v>2362</v>
      </c>
      <c r="K99" s="4">
        <f ca="1">Table1[[#This Row],[Offers Made]]*2</f>
        <v>14</v>
      </c>
      <c r="L99" s="4">
        <f t="shared" ca="1" si="3"/>
        <v>7</v>
      </c>
      <c r="M99" s="4">
        <f t="shared" ca="1" si="25"/>
        <v>3</v>
      </c>
      <c r="N99" s="4" t="str">
        <f t="shared" ca="1" si="5"/>
        <v>Job Portals</v>
      </c>
      <c r="O99" s="4">
        <f t="shared" ca="1" si="6"/>
        <v>1</v>
      </c>
      <c r="P99" s="4" t="str">
        <f t="shared" ca="1" si="7"/>
        <v>No</v>
      </c>
      <c r="Q99" s="4">
        <f t="shared" ca="1" si="28"/>
        <v>100</v>
      </c>
      <c r="R99" s="4">
        <f ca="1">Table1[[#This Row],[ Total Number of Goals Set]]-RANDBETWEEN(1,49)</f>
        <v>72</v>
      </c>
      <c r="S99" s="4">
        <f t="shared" ca="1" si="29"/>
        <v>10</v>
      </c>
      <c r="T99" s="4">
        <f t="shared" ca="1" si="30"/>
        <v>4</v>
      </c>
      <c r="U99" s="4">
        <f t="shared" ca="1" si="8"/>
        <v>2</v>
      </c>
      <c r="V99" s="4">
        <f t="shared" ca="1" si="9"/>
        <v>9</v>
      </c>
      <c r="W99" s="4" t="str">
        <f t="shared" ca="1" si="10"/>
        <v>Not Completed</v>
      </c>
      <c r="X99" s="4">
        <f t="shared" ca="1" si="11"/>
        <v>3</v>
      </c>
      <c r="Y99" s="4">
        <f t="shared" ca="1" si="12"/>
        <v>18</v>
      </c>
      <c r="Z99" s="4">
        <f ca="1">Table1[[#This Row],[Number of Goals Achieved]]-RANDBETWEEN(1,5)</f>
        <v>69</v>
      </c>
      <c r="AA99" s="5">
        <f ca="1">Table1[[#This Row],[Join Date]]+ RANDBETWEEN(90, 180)</f>
        <v>44219</v>
      </c>
      <c r="AB99" s="4" t="str">
        <f t="shared" ca="1" si="13"/>
        <v>Conflict Resolution</v>
      </c>
      <c r="AC99" s="4">
        <v>357</v>
      </c>
      <c r="AD99" s="4">
        <f t="shared" ca="1" si="14"/>
        <v>18</v>
      </c>
      <c r="AE99" s="4">
        <f t="shared" ca="1" si="31"/>
        <v>4</v>
      </c>
      <c r="AF99" s="4">
        <f t="shared" ca="1" si="32"/>
        <v>8</v>
      </c>
      <c r="AG99" s="8">
        <f t="shared" ca="1" si="16"/>
        <v>2446</v>
      </c>
      <c r="AH99" s="4" t="str">
        <f ca="1">IF(Table1[[#This Row],[Training Completion Status]]="Completed", IF(RAND() &lt;= 0.63, "Yes", "No"), "No")</f>
        <v>No</v>
      </c>
      <c r="AI99" s="4" t="str">
        <f ca="1">IF(AND(Table1[[#This Row],[Training Completion Status]]="Completed", Table1[[#This Row],[Status]]="Active"), "Yes", "No")</f>
        <v>No</v>
      </c>
      <c r="AJ99" s="15">
        <f ca="1">IF(Table1[[#This Row],[Training Completion Status]]="Completed", Table1[[#This Row],[Training Cost]]+RANDBETWEEN(300,800),0)</f>
        <v>0</v>
      </c>
      <c r="AK99">
        <f ca="1">IF(Table1[[#This Row],[Training Completion Status]]="Completed", RANDBETWEEN(270,540),0)</f>
        <v>0</v>
      </c>
      <c r="AL99">
        <f ca="1">IF(Table1[[#This Row],[Training Completion Status]]="Completed", RANDBETWEEN(2,5),0)</f>
        <v>0</v>
      </c>
    </row>
    <row r="100" spans="1:38">
      <c r="A100" s="1" t="str">
        <f t="shared" si="24"/>
        <v>EMP099</v>
      </c>
      <c r="B100" s="1" t="str">
        <f t="shared" ca="1" si="26"/>
        <v>Male</v>
      </c>
      <c r="C100" s="1" t="str">
        <f t="shared" ca="1" si="1"/>
        <v>Marketing Manager</v>
      </c>
      <c r="D100" t="str" cm="1">
        <f t="array" aca="1" ref="D100" ca="1">_xlfn.XLOOKUP(C100, {"Software Engineer","HR Manager","Marketing Manager","Finance Manager","Data Analyst"}, {"IT","HR","Sales","Finance","Analytics"})</f>
        <v>Sales</v>
      </c>
      <c r="E100" s="2">
        <f t="shared" ca="1" si="27"/>
        <v>43623</v>
      </c>
      <c r="F100" s="2">
        <f ca="1">Table1[[#This Row],[Job Posting Date]]+ RANDBETWEEN(15, 90)</f>
        <v>43702</v>
      </c>
      <c r="G100" s="2">
        <f ca="1">Table1[[#This Row],[Hire Date]]+ RANDBETWEEN(1, 15)</f>
        <v>43715</v>
      </c>
      <c r="H100" s="2" t="str">
        <f ca="1">IF(RAND() &lt; 0.5,  Table1[[#This Row],[Join Date]]+ RANDBETWEEN(30, TODAY()- Table1[[#This Row],[Join Date]]), "-")</f>
        <v>-</v>
      </c>
      <c r="I100" s="1" t="str">
        <f ca="1">IF(Table1[[#This Row],[Exit Date]]= "-", "Active", "Exited")</f>
        <v>Active</v>
      </c>
      <c r="J100" s="3">
        <f t="shared" ca="1" si="2"/>
        <v>2571</v>
      </c>
      <c r="K100" s="1">
        <f ca="1">Table1[[#This Row],[Offers Made]]*2</f>
        <v>14</v>
      </c>
      <c r="L100" s="1">
        <f t="shared" ca="1" si="3"/>
        <v>7</v>
      </c>
      <c r="M100" s="1">
        <f t="shared" ca="1" si="25"/>
        <v>2</v>
      </c>
      <c r="N100" s="1" t="str">
        <f t="shared" ca="1" si="5"/>
        <v>Job Portals</v>
      </c>
      <c r="O100" s="1">
        <f t="shared" ca="1" si="6"/>
        <v>1</v>
      </c>
      <c r="P100" s="1" t="str">
        <f t="shared" ca="1" si="7"/>
        <v>No</v>
      </c>
      <c r="Q100" s="1">
        <f t="shared" ca="1" si="28"/>
        <v>79</v>
      </c>
      <c r="R100" s="1">
        <f ca="1">Table1[[#This Row],[ Total Number of Goals Set]]-RANDBETWEEN(1,49)</f>
        <v>43</v>
      </c>
      <c r="S100" s="1">
        <f t="shared" ca="1" si="29"/>
        <v>8</v>
      </c>
      <c r="T100" s="1">
        <f t="shared" ca="1" si="30"/>
        <v>3</v>
      </c>
      <c r="U100" s="1">
        <f t="shared" ca="1" si="8"/>
        <v>4</v>
      </c>
      <c r="V100" s="1">
        <f t="shared" ca="1" si="9"/>
        <v>2</v>
      </c>
      <c r="W100" s="1" t="str">
        <f t="shared" ca="1" si="10"/>
        <v>Not Completed</v>
      </c>
      <c r="X100" s="1">
        <f t="shared" ca="1" si="11"/>
        <v>4</v>
      </c>
      <c r="Y100" s="1">
        <f t="shared" ca="1" si="12"/>
        <v>35</v>
      </c>
      <c r="Z100" s="1">
        <f ca="1">Table1[[#This Row],[Number of Goals Achieved]]-RANDBETWEEN(1,5)</f>
        <v>39</v>
      </c>
      <c r="AA100" s="2">
        <f ca="1">Table1[[#This Row],[Join Date]]+ RANDBETWEEN(90, 180)</f>
        <v>43863</v>
      </c>
      <c r="AB100" s="1" t="str">
        <f t="shared" ca="1" si="13"/>
        <v>Leadership Development</v>
      </c>
      <c r="AC100" s="1">
        <v>358</v>
      </c>
      <c r="AD100" s="1">
        <f t="shared" ca="1" si="14"/>
        <v>10</v>
      </c>
      <c r="AE100" s="1">
        <f t="shared" ca="1" si="31"/>
        <v>2</v>
      </c>
      <c r="AF100" s="1">
        <f t="shared" ca="1" si="32"/>
        <v>10</v>
      </c>
      <c r="AG100" s="7">
        <f t="shared" ca="1" si="16"/>
        <v>2292</v>
      </c>
      <c r="AH100" s="4" t="str">
        <f ca="1">IF(Table1[[#This Row],[Training Completion Status]]="Completed", IF(RAND() &lt;= 0.63, "Yes", "No"), "No")</f>
        <v>No</v>
      </c>
      <c r="AI100" s="4" t="str">
        <f ca="1">IF(AND(Table1[[#This Row],[Training Completion Status]]="Completed", Table1[[#This Row],[Status]]="Active"), "Yes", "No")</f>
        <v>No</v>
      </c>
      <c r="AJ100" s="15">
        <f ca="1">IF(Table1[[#This Row],[Training Completion Status]]="Completed", Table1[[#This Row],[Training Cost]]+RANDBETWEEN(300,800),0)</f>
        <v>0</v>
      </c>
      <c r="AK100">
        <f ca="1">IF(Table1[[#This Row],[Training Completion Status]]="Completed", RANDBETWEEN(270,540),0)</f>
        <v>0</v>
      </c>
      <c r="AL100">
        <f ca="1">IF(Table1[[#This Row],[Training Completion Status]]="Completed", RANDBETWEEN(2,5),0)</f>
        <v>0</v>
      </c>
    </row>
    <row r="101" spans="1:38">
      <c r="A101" s="4" t="str">
        <f t="shared" si="24"/>
        <v>EMP100</v>
      </c>
      <c r="B101" s="4" t="str">
        <f t="shared" ca="1" si="26"/>
        <v>Female</v>
      </c>
      <c r="C101" s="4" t="str">
        <f t="shared" ca="1" si="1"/>
        <v>Data Analyst</v>
      </c>
      <c r="D101" t="str" cm="1">
        <f t="array" aca="1" ref="D101" ca="1">_xlfn.XLOOKUP(C101, {"Software Engineer","HR Manager","Marketing Manager","Finance Manager","Data Analyst"}, {"IT","HR","Sales","Finance","Analytics"})</f>
        <v>Analytics</v>
      </c>
      <c r="E101" s="5">
        <f t="shared" ca="1" si="27"/>
        <v>43184</v>
      </c>
      <c r="F101" s="5">
        <f ca="1">Table1[[#This Row],[Job Posting Date]]+ RANDBETWEEN(15, 90)</f>
        <v>43206</v>
      </c>
      <c r="G101" s="5">
        <f ca="1">Table1[[#This Row],[Hire Date]]+ RANDBETWEEN(1, 15)</f>
        <v>43215</v>
      </c>
      <c r="H101" s="5">
        <f ca="1">IF(RAND() &lt; 0.5,  Table1[[#This Row],[Join Date]]+ RANDBETWEEN(30, TODAY()- Table1[[#This Row],[Join Date]]), "-")</f>
        <v>45602</v>
      </c>
      <c r="I101" s="4" t="str">
        <f ca="1">IF(Table1[[#This Row],[Exit Date]]= "-", "Active", "Exited")</f>
        <v>Exited</v>
      </c>
      <c r="J101" s="6">
        <f t="shared" ca="1" si="2"/>
        <v>3932</v>
      </c>
      <c r="K101" s="4">
        <f ca="1">Table1[[#This Row],[Offers Made]]*2</f>
        <v>6</v>
      </c>
      <c r="L101" s="4">
        <f t="shared" ca="1" si="3"/>
        <v>3</v>
      </c>
      <c r="M101" s="4">
        <f t="shared" ca="1" si="25"/>
        <v>2</v>
      </c>
      <c r="N101" s="4" t="str">
        <f t="shared" ca="1" si="5"/>
        <v>Direct Hiring</v>
      </c>
      <c r="O101" s="4">
        <f t="shared" ca="1" si="6"/>
        <v>2</v>
      </c>
      <c r="P101" s="4" t="str">
        <f t="shared" ca="1" si="7"/>
        <v>Yes</v>
      </c>
      <c r="Q101" s="4">
        <f t="shared" ca="1" si="28"/>
        <v>93</v>
      </c>
      <c r="R101" s="4">
        <f ca="1">Table1[[#This Row],[ Total Number of Goals Set]]-RANDBETWEEN(1,49)</f>
        <v>53</v>
      </c>
      <c r="S101" s="4">
        <f t="shared" ca="1" si="29"/>
        <v>6</v>
      </c>
      <c r="T101" s="4">
        <f t="shared" ca="1" si="30"/>
        <v>3</v>
      </c>
      <c r="U101" s="4">
        <f t="shared" ca="1" si="8"/>
        <v>1</v>
      </c>
      <c r="V101" s="4">
        <f t="shared" ca="1" si="9"/>
        <v>8</v>
      </c>
      <c r="W101" s="4" t="str">
        <f t="shared" ca="1" si="10"/>
        <v>Completed</v>
      </c>
      <c r="X101" s="4">
        <f t="shared" ca="1" si="11"/>
        <v>3</v>
      </c>
      <c r="Y101" s="4">
        <f t="shared" ca="1" si="12"/>
        <v>20</v>
      </c>
      <c r="Z101" s="4">
        <f ca="1">Table1[[#This Row],[Number of Goals Achieved]]-RANDBETWEEN(1,5)</f>
        <v>49</v>
      </c>
      <c r="AA101" s="5">
        <f ca="1">Table1[[#This Row],[Join Date]]+ RANDBETWEEN(90, 180)</f>
        <v>43325</v>
      </c>
      <c r="AB101" s="4" t="str">
        <f t="shared" ca="1" si="13"/>
        <v>Leadership Development</v>
      </c>
      <c r="AC101" s="4">
        <v>359</v>
      </c>
      <c r="AD101" s="4">
        <f t="shared" ca="1" si="14"/>
        <v>12</v>
      </c>
      <c r="AE101" s="4">
        <f t="shared" ca="1" si="31"/>
        <v>7</v>
      </c>
      <c r="AF101" s="4">
        <f t="shared" ca="1" si="32"/>
        <v>8</v>
      </c>
      <c r="AG101" s="8">
        <f t="shared" ca="1" si="16"/>
        <v>1824</v>
      </c>
      <c r="AH101" s="4" t="str">
        <f ca="1">IF(Table1[[#This Row],[Training Completion Status]]="Completed", IF(RAND() &lt;= 0.63, "Yes", "No"), "No")</f>
        <v>Yes</v>
      </c>
      <c r="AI101" s="4" t="str">
        <f ca="1">IF(AND(Table1[[#This Row],[Training Completion Status]]="Completed", Table1[[#This Row],[Status]]="Active"), "Yes", "No")</f>
        <v>No</v>
      </c>
      <c r="AJ101" s="15">
        <f ca="1">IF(Table1[[#This Row],[Training Completion Status]]="Completed", Table1[[#This Row],[Training Cost]]+RANDBETWEEN(300,800),0)</f>
        <v>2309</v>
      </c>
      <c r="AK101">
        <f ca="1">IF(Table1[[#This Row],[Training Completion Status]]="Completed", RANDBETWEEN(270,540),0)</f>
        <v>307</v>
      </c>
      <c r="AL101">
        <f ca="1">IF(Table1[[#This Row],[Training Completion Status]]="Completed", RANDBETWEEN(2,5),0)</f>
        <v>5</v>
      </c>
    </row>
    <row r="102" spans="1:38">
      <c r="A102" s="1" t="str">
        <f t="shared" si="24"/>
        <v>EMP101</v>
      </c>
      <c r="B102" s="1" t="str">
        <f t="shared" ca="1" si="26"/>
        <v>Female</v>
      </c>
      <c r="C102" s="1" t="str">
        <f t="shared" ca="1" si="1"/>
        <v>Software Engineer</v>
      </c>
      <c r="D102" t="str" cm="1">
        <f t="array" aca="1" ref="D102" ca="1">_xlfn.XLOOKUP(C102, {"Software Engineer","HR Manager","Marketing Manager","Finance Manager","Data Analyst"}, {"IT","HR","Sales","Finance","Analytics"})</f>
        <v>IT</v>
      </c>
      <c r="E102" s="2">
        <f t="shared" ca="1" si="27"/>
        <v>43331</v>
      </c>
      <c r="F102" s="2">
        <f ca="1">Table1[[#This Row],[Job Posting Date]]+ RANDBETWEEN(15, 90)</f>
        <v>43407</v>
      </c>
      <c r="G102" s="2">
        <f ca="1">Table1[[#This Row],[Hire Date]]+ RANDBETWEEN(1, 15)</f>
        <v>43419</v>
      </c>
      <c r="H102" s="2">
        <f ca="1">IF(RAND() &lt; 0.5,  Table1[[#This Row],[Join Date]]+ RANDBETWEEN(30, TODAY()- Table1[[#This Row],[Join Date]]), "-")</f>
        <v>43940</v>
      </c>
      <c r="I102" s="1" t="str">
        <f ca="1">IF(Table1[[#This Row],[Exit Date]]= "-", "Active", "Exited")</f>
        <v>Exited</v>
      </c>
      <c r="J102" s="3">
        <f t="shared" ca="1" si="2"/>
        <v>2833</v>
      </c>
      <c r="K102" s="1">
        <f ca="1">Table1[[#This Row],[Offers Made]]*2</f>
        <v>8</v>
      </c>
      <c r="L102" s="1">
        <f t="shared" ca="1" si="3"/>
        <v>4</v>
      </c>
      <c r="M102" s="1">
        <f t="shared" ca="1" si="25"/>
        <v>2</v>
      </c>
      <c r="N102" s="1" t="str">
        <f t="shared" ca="1" si="5"/>
        <v>Job Portals</v>
      </c>
      <c r="O102" s="1">
        <f t="shared" ca="1" si="6"/>
        <v>2</v>
      </c>
      <c r="P102" s="1" t="str">
        <f t="shared" ca="1" si="7"/>
        <v>Yes</v>
      </c>
      <c r="Q102" s="1">
        <f t="shared" ca="1" si="28"/>
        <v>92</v>
      </c>
      <c r="R102" s="1">
        <f ca="1">Table1[[#This Row],[ Total Number of Goals Set]]-RANDBETWEEN(1,49)</f>
        <v>85</v>
      </c>
      <c r="S102" s="1">
        <f t="shared" ca="1" si="29"/>
        <v>10</v>
      </c>
      <c r="T102" s="1">
        <f t="shared" ca="1" si="30"/>
        <v>4</v>
      </c>
      <c r="U102" s="1">
        <f t="shared" ca="1" si="8"/>
        <v>1</v>
      </c>
      <c r="V102" s="1">
        <f t="shared" ca="1" si="9"/>
        <v>8</v>
      </c>
      <c r="W102" s="1" t="str">
        <f t="shared" ca="1" si="10"/>
        <v>Not Completed</v>
      </c>
      <c r="X102" s="1">
        <f t="shared" ca="1" si="11"/>
        <v>1</v>
      </c>
      <c r="Y102" s="1">
        <f t="shared" ca="1" si="12"/>
        <v>20</v>
      </c>
      <c r="Z102" s="1">
        <f ca="1">Table1[[#This Row],[Number of Goals Achieved]]-RANDBETWEEN(1,5)</f>
        <v>83</v>
      </c>
      <c r="AA102" s="2">
        <f ca="1">Table1[[#This Row],[Join Date]]+ RANDBETWEEN(90, 180)</f>
        <v>43588</v>
      </c>
      <c r="AB102" s="1" t="str">
        <f t="shared" ca="1" si="13"/>
        <v>Communication Skills</v>
      </c>
      <c r="AC102" s="1">
        <v>360</v>
      </c>
      <c r="AD102" s="1">
        <f t="shared" ca="1" si="14"/>
        <v>11</v>
      </c>
      <c r="AE102" s="1">
        <f t="shared" ca="1" si="31"/>
        <v>9</v>
      </c>
      <c r="AF102" s="1">
        <f t="shared" ca="1" si="32"/>
        <v>10</v>
      </c>
      <c r="AG102" s="7">
        <f t="shared" ca="1" si="16"/>
        <v>1242</v>
      </c>
      <c r="AH102" s="4" t="str">
        <f ca="1">IF(Table1[[#This Row],[Training Completion Status]]="Completed", IF(RAND() &lt;= 0.63, "Yes", "No"), "No")</f>
        <v>No</v>
      </c>
      <c r="AI102" s="4" t="str">
        <f ca="1">IF(AND(Table1[[#This Row],[Training Completion Status]]="Completed", Table1[[#This Row],[Status]]="Active"), "Yes", "No")</f>
        <v>No</v>
      </c>
      <c r="AJ102" s="15">
        <f ca="1">IF(Table1[[#This Row],[Training Completion Status]]="Completed", Table1[[#This Row],[Training Cost]]+RANDBETWEEN(300,800),0)</f>
        <v>0</v>
      </c>
      <c r="AK102">
        <f ca="1">IF(Table1[[#This Row],[Training Completion Status]]="Completed", RANDBETWEEN(270,540),0)</f>
        <v>0</v>
      </c>
      <c r="AL102">
        <f ca="1">IF(Table1[[#This Row],[Training Completion Status]]="Completed", RANDBETWEEN(2,5),0)</f>
        <v>0</v>
      </c>
    </row>
    <row r="103" spans="1:38">
      <c r="A103" s="4" t="str">
        <f t="shared" si="24"/>
        <v>EMP102</v>
      </c>
      <c r="B103" s="4" t="str">
        <f t="shared" ca="1" si="26"/>
        <v>Female</v>
      </c>
      <c r="C103" s="4" t="str">
        <f t="shared" ca="1" si="1"/>
        <v>Software Engineer</v>
      </c>
      <c r="D103" t="str" cm="1">
        <f t="array" aca="1" ref="D103" ca="1">_xlfn.XLOOKUP(C103, {"Software Engineer","HR Manager","Marketing Manager","Finance Manager","Data Analyst"}, {"IT","HR","Sales","Finance","Analytics"})</f>
        <v>IT</v>
      </c>
      <c r="E103" s="5">
        <f t="shared" ca="1" si="27"/>
        <v>43156</v>
      </c>
      <c r="F103" s="5">
        <f ca="1">Table1[[#This Row],[Job Posting Date]]+ RANDBETWEEN(15, 90)</f>
        <v>43238</v>
      </c>
      <c r="G103" s="5">
        <f ca="1">Table1[[#This Row],[Hire Date]]+ RANDBETWEEN(1, 15)</f>
        <v>43251</v>
      </c>
      <c r="H103" s="5" t="str">
        <f ca="1">IF(RAND() &lt; 0.5,  Table1[[#This Row],[Join Date]]+ RANDBETWEEN(30, TODAY()- Table1[[#This Row],[Join Date]]), "-")</f>
        <v>-</v>
      </c>
      <c r="I103" s="4" t="str">
        <f ca="1">IF(Table1[[#This Row],[Exit Date]]= "-", "Active", "Exited")</f>
        <v>Active</v>
      </c>
      <c r="J103" s="6">
        <f t="shared" ca="1" si="2"/>
        <v>2725</v>
      </c>
      <c r="K103" s="4">
        <f ca="1">Table1[[#This Row],[Offers Made]]*2</f>
        <v>8</v>
      </c>
      <c r="L103" s="4">
        <f t="shared" ca="1" si="3"/>
        <v>4</v>
      </c>
      <c r="M103" s="4">
        <f t="shared" ca="1" si="25"/>
        <v>2</v>
      </c>
      <c r="N103" s="4" t="str">
        <f t="shared" ca="1" si="5"/>
        <v>Job Portals</v>
      </c>
      <c r="O103" s="4">
        <f t="shared" ca="1" si="6"/>
        <v>2</v>
      </c>
      <c r="P103" s="4" t="str">
        <f t="shared" ca="1" si="7"/>
        <v>Yes</v>
      </c>
      <c r="Q103" s="4">
        <f t="shared" ca="1" si="28"/>
        <v>51</v>
      </c>
      <c r="R103" s="4">
        <f ca="1">Table1[[#This Row],[ Total Number of Goals Set]]-RANDBETWEEN(1,49)</f>
        <v>12</v>
      </c>
      <c r="S103" s="4">
        <f t="shared" ca="1" si="29"/>
        <v>5</v>
      </c>
      <c r="T103" s="4">
        <f t="shared" ca="1" si="30"/>
        <v>3</v>
      </c>
      <c r="U103" s="4">
        <f t="shared" ca="1" si="8"/>
        <v>2</v>
      </c>
      <c r="V103" s="4">
        <f t="shared" ca="1" si="9"/>
        <v>1</v>
      </c>
      <c r="W103" s="4" t="str">
        <f t="shared" ca="1" si="10"/>
        <v>Not Completed</v>
      </c>
      <c r="X103" s="4">
        <f t="shared" ca="1" si="11"/>
        <v>3</v>
      </c>
      <c r="Y103" s="4">
        <f t="shared" ca="1" si="12"/>
        <v>21</v>
      </c>
      <c r="Z103" s="4">
        <f ca="1">Table1[[#This Row],[Number of Goals Achieved]]-RANDBETWEEN(1,5)</f>
        <v>7</v>
      </c>
      <c r="AA103" s="5">
        <f ca="1">Table1[[#This Row],[Join Date]]+ RANDBETWEEN(90, 180)</f>
        <v>43346</v>
      </c>
      <c r="AB103" s="4" t="str">
        <f t="shared" ca="1" si="13"/>
        <v>Leadership Development</v>
      </c>
      <c r="AC103" s="4">
        <v>361</v>
      </c>
      <c r="AD103" s="4">
        <f t="shared" ca="1" si="14"/>
        <v>13</v>
      </c>
      <c r="AE103" s="4">
        <f t="shared" ca="1" si="31"/>
        <v>2</v>
      </c>
      <c r="AF103" s="4">
        <f t="shared" ca="1" si="32"/>
        <v>6</v>
      </c>
      <c r="AG103" s="8">
        <f t="shared" ca="1" si="16"/>
        <v>1408</v>
      </c>
      <c r="AH103" s="4" t="str">
        <f ca="1">IF(Table1[[#This Row],[Training Completion Status]]="Completed", IF(RAND() &lt;= 0.63, "Yes", "No"), "No")</f>
        <v>No</v>
      </c>
      <c r="AI103" s="4" t="str">
        <f ca="1">IF(AND(Table1[[#This Row],[Training Completion Status]]="Completed", Table1[[#This Row],[Status]]="Active"), "Yes", "No")</f>
        <v>No</v>
      </c>
      <c r="AJ103" s="15">
        <f ca="1">IF(Table1[[#This Row],[Training Completion Status]]="Completed", Table1[[#This Row],[Training Cost]]+RANDBETWEEN(300,800),0)</f>
        <v>0</v>
      </c>
      <c r="AK103">
        <f ca="1">IF(Table1[[#This Row],[Training Completion Status]]="Completed", RANDBETWEEN(270,540),0)</f>
        <v>0</v>
      </c>
      <c r="AL103">
        <f ca="1">IF(Table1[[#This Row],[Training Completion Status]]="Completed", RANDBETWEEN(2,5),0)</f>
        <v>0</v>
      </c>
    </row>
    <row r="104" spans="1:38">
      <c r="A104" s="1" t="str">
        <f t="shared" si="24"/>
        <v>EMP103</v>
      </c>
      <c r="B104" s="1" t="str">
        <f t="shared" ca="1" si="26"/>
        <v>Female</v>
      </c>
      <c r="C104" s="1" t="str">
        <f t="shared" ca="1" si="1"/>
        <v>Software Engineer</v>
      </c>
      <c r="D104" t="str" cm="1">
        <f t="array" aca="1" ref="D104" ca="1">_xlfn.XLOOKUP(C104, {"Software Engineer","HR Manager","Marketing Manager","Finance Manager","Data Analyst"}, {"IT","HR","Sales","Finance","Analytics"})</f>
        <v>IT</v>
      </c>
      <c r="E104" s="2">
        <f t="shared" ca="1" si="27"/>
        <v>43929</v>
      </c>
      <c r="F104" s="2">
        <f ca="1">Table1[[#This Row],[Job Posting Date]]+ RANDBETWEEN(15, 90)</f>
        <v>43975</v>
      </c>
      <c r="G104" s="2">
        <f ca="1">Table1[[#This Row],[Hire Date]]+ RANDBETWEEN(1, 15)</f>
        <v>43979</v>
      </c>
      <c r="H104" s="2">
        <f ca="1">IF(RAND() &lt; 0.5,  Table1[[#This Row],[Join Date]]+ RANDBETWEEN(30, TODAY()- Table1[[#This Row],[Join Date]]), "-")</f>
        <v>44767</v>
      </c>
      <c r="I104" s="1" t="str">
        <f ca="1">IF(Table1[[#This Row],[Exit Date]]= "-", "Active", "Exited")</f>
        <v>Exited</v>
      </c>
      <c r="J104" s="3">
        <f t="shared" ca="1" si="2"/>
        <v>2187</v>
      </c>
      <c r="K104" s="1">
        <f ca="1">Table1[[#This Row],[Offers Made]]*2</f>
        <v>12</v>
      </c>
      <c r="L104" s="1">
        <f t="shared" ca="1" si="3"/>
        <v>6</v>
      </c>
      <c r="M104" s="1">
        <f t="shared" ca="1" si="25"/>
        <v>2</v>
      </c>
      <c r="N104" s="1" t="str">
        <f t="shared" ca="1" si="5"/>
        <v>Direct Hiring</v>
      </c>
      <c r="O104" s="1">
        <f t="shared" ca="1" si="6"/>
        <v>3</v>
      </c>
      <c r="P104" s="1" t="str">
        <f t="shared" ca="1" si="7"/>
        <v>No</v>
      </c>
      <c r="Q104" s="1">
        <f t="shared" ca="1" si="28"/>
        <v>94</v>
      </c>
      <c r="R104" s="1">
        <f ca="1">Table1[[#This Row],[ Total Number of Goals Set]]-RANDBETWEEN(1,49)</f>
        <v>70</v>
      </c>
      <c r="S104" s="1">
        <f t="shared" ca="1" si="29"/>
        <v>10</v>
      </c>
      <c r="T104" s="1">
        <f t="shared" ca="1" si="30"/>
        <v>3</v>
      </c>
      <c r="U104" s="1">
        <f t="shared" ca="1" si="8"/>
        <v>1</v>
      </c>
      <c r="V104" s="1">
        <f t="shared" ca="1" si="9"/>
        <v>2</v>
      </c>
      <c r="W104" s="1" t="str">
        <f t="shared" ca="1" si="10"/>
        <v>Completed</v>
      </c>
      <c r="X104" s="1">
        <f t="shared" ca="1" si="11"/>
        <v>1</v>
      </c>
      <c r="Y104" s="1">
        <f t="shared" ca="1" si="12"/>
        <v>16</v>
      </c>
      <c r="Z104" s="1">
        <f ca="1">Table1[[#This Row],[Number of Goals Achieved]]-RANDBETWEEN(1,5)</f>
        <v>67</v>
      </c>
      <c r="AA104" s="2">
        <f ca="1">Table1[[#This Row],[Join Date]]+ RANDBETWEEN(90, 180)</f>
        <v>44122</v>
      </c>
      <c r="AB104" s="1" t="str">
        <f t="shared" ca="1" si="13"/>
        <v>Leadership Development</v>
      </c>
      <c r="AC104" s="1">
        <v>362</v>
      </c>
      <c r="AD104" s="1">
        <f t="shared" ca="1" si="14"/>
        <v>4</v>
      </c>
      <c r="AE104" s="1">
        <f t="shared" ca="1" si="31"/>
        <v>9</v>
      </c>
      <c r="AF104" s="1">
        <f t="shared" ca="1" si="32"/>
        <v>10</v>
      </c>
      <c r="AG104" s="7">
        <f t="shared" ca="1" si="16"/>
        <v>1323</v>
      </c>
      <c r="AH104" s="4" t="str">
        <f ca="1">IF(Table1[[#This Row],[Training Completion Status]]="Completed", IF(RAND() &lt;= 0.63, "Yes", "No"), "No")</f>
        <v>Yes</v>
      </c>
      <c r="AI104" s="4" t="str">
        <f ca="1">IF(AND(Table1[[#This Row],[Training Completion Status]]="Completed", Table1[[#This Row],[Status]]="Active"), "Yes", "No")</f>
        <v>No</v>
      </c>
      <c r="AJ104" s="15">
        <f ca="1">IF(Table1[[#This Row],[Training Completion Status]]="Completed", Table1[[#This Row],[Training Cost]]+RANDBETWEEN(300,800),0)</f>
        <v>1760</v>
      </c>
      <c r="AK104">
        <f ca="1">IF(Table1[[#This Row],[Training Completion Status]]="Completed", RANDBETWEEN(270,540),0)</f>
        <v>511</v>
      </c>
      <c r="AL104">
        <f ca="1">IF(Table1[[#This Row],[Training Completion Status]]="Completed", RANDBETWEEN(2,5),0)</f>
        <v>4</v>
      </c>
    </row>
    <row r="105" spans="1:38">
      <c r="A105" s="4" t="str">
        <f t="shared" si="24"/>
        <v>EMP104</v>
      </c>
      <c r="B105" s="4" t="str">
        <f t="shared" ca="1" si="26"/>
        <v>Female</v>
      </c>
      <c r="C105" s="4" t="str">
        <f t="shared" ca="1" si="1"/>
        <v>Finance Manager</v>
      </c>
      <c r="D105" t="str" cm="1">
        <f t="array" aca="1" ref="D105" ca="1">_xlfn.XLOOKUP(C105, {"Software Engineer","HR Manager","Marketing Manager","Finance Manager","Data Analyst"}, {"IT","HR","Sales","Finance","Analytics"})</f>
        <v>Finance</v>
      </c>
      <c r="E105" s="5">
        <f t="shared" ca="1" si="27"/>
        <v>43818</v>
      </c>
      <c r="F105" s="5">
        <f ca="1">Table1[[#This Row],[Job Posting Date]]+ RANDBETWEEN(15, 90)</f>
        <v>43835</v>
      </c>
      <c r="G105" s="5">
        <f ca="1">Table1[[#This Row],[Hire Date]]+ RANDBETWEEN(1, 15)</f>
        <v>43837</v>
      </c>
      <c r="H105" s="5">
        <f ca="1">IF(RAND() &lt; 0.5,  Table1[[#This Row],[Join Date]]+ RANDBETWEEN(30, TODAY()- Table1[[#This Row],[Join Date]]), "-")</f>
        <v>44270</v>
      </c>
      <c r="I105" s="4" t="str">
        <f ca="1">IF(Table1[[#This Row],[Exit Date]]= "-", "Active", "Exited")</f>
        <v>Exited</v>
      </c>
      <c r="J105" s="6">
        <f t="shared" ca="1" si="2"/>
        <v>3048</v>
      </c>
      <c r="K105" s="4">
        <f ca="1">Table1[[#This Row],[Offers Made]]*2</f>
        <v>8</v>
      </c>
      <c r="L105" s="4">
        <f t="shared" ca="1" si="3"/>
        <v>4</v>
      </c>
      <c r="M105" s="4">
        <f t="shared" ca="1" si="25"/>
        <v>3</v>
      </c>
      <c r="N105" s="4" t="str">
        <f t="shared" ca="1" si="5"/>
        <v>Job Portals</v>
      </c>
      <c r="O105" s="4">
        <f t="shared" ca="1" si="6"/>
        <v>3</v>
      </c>
      <c r="P105" s="4" t="str">
        <f t="shared" ca="1" si="7"/>
        <v>Yes</v>
      </c>
      <c r="Q105" s="4">
        <f t="shared" ca="1" si="28"/>
        <v>86</v>
      </c>
      <c r="R105" s="4">
        <f ca="1">Table1[[#This Row],[ Total Number of Goals Set]]-RANDBETWEEN(1,49)</f>
        <v>66</v>
      </c>
      <c r="S105" s="4">
        <f t="shared" ca="1" si="29"/>
        <v>9</v>
      </c>
      <c r="T105" s="4">
        <f t="shared" ca="1" si="30"/>
        <v>1</v>
      </c>
      <c r="U105" s="4">
        <f t="shared" ca="1" si="8"/>
        <v>4</v>
      </c>
      <c r="V105" s="4">
        <f t="shared" ca="1" si="9"/>
        <v>3</v>
      </c>
      <c r="W105" s="4" t="str">
        <f t="shared" ca="1" si="10"/>
        <v>Completed</v>
      </c>
      <c r="X105" s="4">
        <f t="shared" ca="1" si="11"/>
        <v>1</v>
      </c>
      <c r="Y105" s="4">
        <f t="shared" ca="1" si="12"/>
        <v>22</v>
      </c>
      <c r="Z105" s="4">
        <f ca="1">Table1[[#This Row],[Number of Goals Achieved]]-RANDBETWEEN(1,5)</f>
        <v>62</v>
      </c>
      <c r="AA105" s="5">
        <f ca="1">Table1[[#This Row],[Join Date]]+ RANDBETWEEN(90, 180)</f>
        <v>43999</v>
      </c>
      <c r="AB105" s="4" t="str">
        <f t="shared" ca="1" si="13"/>
        <v>Conflict Resolution</v>
      </c>
      <c r="AC105" s="4">
        <v>363</v>
      </c>
      <c r="AD105" s="4">
        <f t="shared" ca="1" si="14"/>
        <v>11</v>
      </c>
      <c r="AE105" s="4">
        <f t="shared" ca="1" si="31"/>
        <v>9</v>
      </c>
      <c r="AF105" s="4">
        <f t="shared" ca="1" si="32"/>
        <v>10</v>
      </c>
      <c r="AG105" s="8">
        <f t="shared" ca="1" si="16"/>
        <v>2111</v>
      </c>
      <c r="AH105" s="4" t="str">
        <f ca="1">IF(Table1[[#This Row],[Training Completion Status]]="Completed", IF(RAND() &lt;= 0.63, "Yes", "No"), "No")</f>
        <v>Yes</v>
      </c>
      <c r="AI105" s="4" t="str">
        <f ca="1">IF(AND(Table1[[#This Row],[Training Completion Status]]="Completed", Table1[[#This Row],[Status]]="Active"), "Yes", "No")</f>
        <v>No</v>
      </c>
      <c r="AJ105" s="15">
        <f ca="1">IF(Table1[[#This Row],[Training Completion Status]]="Completed", Table1[[#This Row],[Training Cost]]+RANDBETWEEN(300,800),0)</f>
        <v>2866</v>
      </c>
      <c r="AK105">
        <f ca="1">IF(Table1[[#This Row],[Training Completion Status]]="Completed", RANDBETWEEN(270,540),0)</f>
        <v>485</v>
      </c>
      <c r="AL105">
        <f ca="1">IF(Table1[[#This Row],[Training Completion Status]]="Completed", RANDBETWEEN(2,5),0)</f>
        <v>5</v>
      </c>
    </row>
    <row r="106" spans="1:38">
      <c r="A106" s="1" t="str">
        <f t="shared" si="24"/>
        <v>EMP105</v>
      </c>
      <c r="B106" s="1" t="str">
        <f t="shared" ca="1" si="26"/>
        <v>Male</v>
      </c>
      <c r="C106" s="1" t="str">
        <f t="shared" ca="1" si="1"/>
        <v>Finance Manager</v>
      </c>
      <c r="D106" t="str" cm="1">
        <f t="array" aca="1" ref="D106" ca="1">_xlfn.XLOOKUP(C106, {"Software Engineer","HR Manager","Marketing Manager","Finance Manager","Data Analyst"}, {"IT","HR","Sales","Finance","Analytics"})</f>
        <v>Finance</v>
      </c>
      <c r="E106" s="2">
        <f t="shared" ca="1" si="27"/>
        <v>44393</v>
      </c>
      <c r="F106" s="2">
        <f ca="1">Table1[[#This Row],[Job Posting Date]]+ RANDBETWEEN(15, 90)</f>
        <v>44410</v>
      </c>
      <c r="G106" s="2">
        <f ca="1">Table1[[#This Row],[Hire Date]]+ RANDBETWEEN(1, 15)</f>
        <v>44412</v>
      </c>
      <c r="H106" s="2">
        <f ca="1">IF(RAND() &lt; 0.5,  Table1[[#This Row],[Join Date]]+ RANDBETWEEN(30, TODAY()- Table1[[#This Row],[Join Date]]), "-")</f>
        <v>45279</v>
      </c>
      <c r="I106" s="1" t="str">
        <f ca="1">IF(Table1[[#This Row],[Exit Date]]= "-", "Active", "Exited")</f>
        <v>Exited</v>
      </c>
      <c r="J106" s="3">
        <f t="shared" ca="1" si="2"/>
        <v>3640</v>
      </c>
      <c r="K106" s="1">
        <f ca="1">Table1[[#This Row],[Offers Made]]*2</f>
        <v>12</v>
      </c>
      <c r="L106" s="1">
        <f t="shared" ca="1" si="3"/>
        <v>6</v>
      </c>
      <c r="M106" s="1">
        <f t="shared" ca="1" si="25"/>
        <v>4</v>
      </c>
      <c r="N106" s="1" t="str">
        <f t="shared" ca="1" si="5"/>
        <v>Job Portals</v>
      </c>
      <c r="O106" s="1">
        <f t="shared" ca="1" si="6"/>
        <v>5</v>
      </c>
      <c r="P106" s="1" t="str">
        <f t="shared" ca="1" si="7"/>
        <v>No</v>
      </c>
      <c r="Q106" s="1">
        <f t="shared" ca="1" si="28"/>
        <v>85</v>
      </c>
      <c r="R106" s="1">
        <f ca="1">Table1[[#This Row],[ Total Number of Goals Set]]-RANDBETWEEN(1,49)</f>
        <v>70</v>
      </c>
      <c r="S106" s="1">
        <f t="shared" ca="1" si="29"/>
        <v>5</v>
      </c>
      <c r="T106" s="1">
        <f t="shared" ca="1" si="30"/>
        <v>3</v>
      </c>
      <c r="U106" s="1">
        <f t="shared" ca="1" si="8"/>
        <v>2</v>
      </c>
      <c r="V106" s="1">
        <f t="shared" ca="1" si="9"/>
        <v>7</v>
      </c>
      <c r="W106" s="1" t="str">
        <f t="shared" ca="1" si="10"/>
        <v>Completed</v>
      </c>
      <c r="X106" s="1">
        <f t="shared" ca="1" si="11"/>
        <v>4</v>
      </c>
      <c r="Y106" s="1">
        <f t="shared" ca="1" si="12"/>
        <v>15</v>
      </c>
      <c r="Z106" s="1">
        <f ca="1">Table1[[#This Row],[Number of Goals Achieved]]-RANDBETWEEN(1,5)</f>
        <v>65</v>
      </c>
      <c r="AA106" s="2">
        <f ca="1">Table1[[#This Row],[Join Date]]+ RANDBETWEEN(90, 180)</f>
        <v>44515</v>
      </c>
      <c r="AB106" s="1" t="str">
        <f t="shared" ca="1" si="13"/>
        <v>Advanced Excel Skills</v>
      </c>
      <c r="AC106" s="1">
        <v>364</v>
      </c>
      <c r="AD106" s="1">
        <f t="shared" ca="1" si="14"/>
        <v>8</v>
      </c>
      <c r="AE106" s="1">
        <f t="shared" ca="1" si="31"/>
        <v>3</v>
      </c>
      <c r="AF106" s="1">
        <f t="shared" ca="1" si="32"/>
        <v>7</v>
      </c>
      <c r="AG106" s="7">
        <f t="shared" ca="1" si="16"/>
        <v>2478</v>
      </c>
      <c r="AH106" s="4" t="str">
        <f ca="1">IF(Table1[[#This Row],[Training Completion Status]]="Completed", IF(RAND() &lt;= 0.63, "Yes", "No"), "No")</f>
        <v>No</v>
      </c>
      <c r="AI106" s="4" t="str">
        <f ca="1">IF(AND(Table1[[#This Row],[Training Completion Status]]="Completed", Table1[[#This Row],[Status]]="Active"), "Yes", "No")</f>
        <v>No</v>
      </c>
      <c r="AJ106" s="15">
        <f ca="1">IF(Table1[[#This Row],[Training Completion Status]]="Completed", Table1[[#This Row],[Training Cost]]+RANDBETWEEN(300,800),0)</f>
        <v>2826</v>
      </c>
      <c r="AK106">
        <f ca="1">IF(Table1[[#This Row],[Training Completion Status]]="Completed", RANDBETWEEN(270,540),0)</f>
        <v>404</v>
      </c>
      <c r="AL106">
        <f ca="1">IF(Table1[[#This Row],[Training Completion Status]]="Completed", RANDBETWEEN(2,5),0)</f>
        <v>3</v>
      </c>
    </row>
    <row r="107" spans="1:38">
      <c r="A107" s="4" t="str">
        <f t="shared" si="24"/>
        <v>EMP106</v>
      </c>
      <c r="B107" s="4" t="str">
        <f t="shared" ca="1" si="26"/>
        <v>Female</v>
      </c>
      <c r="C107" s="4" t="str">
        <f t="shared" ca="1" si="1"/>
        <v>Software Engineer</v>
      </c>
      <c r="D107" t="str" cm="1">
        <f t="array" aca="1" ref="D107" ca="1">_xlfn.XLOOKUP(C107, {"Software Engineer","HR Manager","Marketing Manager","Finance Manager","Data Analyst"}, {"IT","HR","Sales","Finance","Analytics"})</f>
        <v>IT</v>
      </c>
      <c r="E107" s="5">
        <f t="shared" ca="1" si="27"/>
        <v>44237</v>
      </c>
      <c r="F107" s="5">
        <f ca="1">Table1[[#This Row],[Job Posting Date]]+ RANDBETWEEN(15, 90)</f>
        <v>44283</v>
      </c>
      <c r="G107" s="5">
        <f ca="1">Table1[[#This Row],[Hire Date]]+ RANDBETWEEN(1, 15)</f>
        <v>44297</v>
      </c>
      <c r="H107" s="5" t="str">
        <f ca="1">IF(RAND() &lt; 0.5,  Table1[[#This Row],[Join Date]]+ RANDBETWEEN(30, TODAY()- Table1[[#This Row],[Join Date]]), "-")</f>
        <v>-</v>
      </c>
      <c r="I107" s="4" t="str">
        <f ca="1">IF(Table1[[#This Row],[Exit Date]]= "-", "Active", "Exited")</f>
        <v>Active</v>
      </c>
      <c r="J107" s="6">
        <f t="shared" ca="1" si="2"/>
        <v>1741</v>
      </c>
      <c r="K107" s="4">
        <f ca="1">Table1[[#This Row],[Offers Made]]*2</f>
        <v>8</v>
      </c>
      <c r="L107" s="4">
        <f t="shared" ca="1" si="3"/>
        <v>4</v>
      </c>
      <c r="M107" s="4">
        <f t="shared" ca="1" si="25"/>
        <v>3</v>
      </c>
      <c r="N107" s="4" t="str">
        <f t="shared" ca="1" si="5"/>
        <v>Employee Referrals</v>
      </c>
      <c r="O107" s="4">
        <f t="shared" ca="1" si="6"/>
        <v>5</v>
      </c>
      <c r="P107" s="4" t="str">
        <f t="shared" ca="1" si="7"/>
        <v>No</v>
      </c>
      <c r="Q107" s="4">
        <f t="shared" ca="1" si="28"/>
        <v>62</v>
      </c>
      <c r="R107" s="4">
        <f ca="1">Table1[[#This Row],[ Total Number of Goals Set]]-RANDBETWEEN(1,49)</f>
        <v>21</v>
      </c>
      <c r="S107" s="4">
        <f t="shared" ca="1" si="29"/>
        <v>7</v>
      </c>
      <c r="T107" s="4">
        <f t="shared" ca="1" si="30"/>
        <v>1</v>
      </c>
      <c r="U107" s="4">
        <f t="shared" ca="1" si="8"/>
        <v>2</v>
      </c>
      <c r="V107" s="4">
        <f t="shared" ca="1" si="9"/>
        <v>8</v>
      </c>
      <c r="W107" s="4" t="str">
        <f t="shared" ca="1" si="10"/>
        <v>Completed</v>
      </c>
      <c r="X107" s="4">
        <f t="shared" ca="1" si="11"/>
        <v>3</v>
      </c>
      <c r="Y107" s="4">
        <f t="shared" ca="1" si="12"/>
        <v>14</v>
      </c>
      <c r="Z107" s="4">
        <f ca="1">Table1[[#This Row],[Number of Goals Achieved]]-RANDBETWEEN(1,5)</f>
        <v>16</v>
      </c>
      <c r="AA107" s="5">
        <f ca="1">Table1[[#This Row],[Join Date]]+ RANDBETWEEN(90, 180)</f>
        <v>44474</v>
      </c>
      <c r="AB107" s="4" t="str">
        <f t="shared" ca="1" si="13"/>
        <v>Leadership Development</v>
      </c>
      <c r="AC107" s="4">
        <v>365</v>
      </c>
      <c r="AD107" s="4">
        <f t="shared" ca="1" si="14"/>
        <v>5</v>
      </c>
      <c r="AE107" s="4">
        <f t="shared" ca="1" si="31"/>
        <v>8</v>
      </c>
      <c r="AF107" s="4">
        <f t="shared" ca="1" si="32"/>
        <v>9</v>
      </c>
      <c r="AG107" s="8">
        <f t="shared" ca="1" si="16"/>
        <v>1264</v>
      </c>
      <c r="AH107" s="4" t="str">
        <f ca="1">IF(Table1[[#This Row],[Training Completion Status]]="Completed", IF(RAND() &lt;= 0.63, "Yes", "No"), "No")</f>
        <v>No</v>
      </c>
      <c r="AI107" s="4" t="str">
        <f ca="1">IF(AND(Table1[[#This Row],[Training Completion Status]]="Completed", Table1[[#This Row],[Status]]="Active"), "Yes", "No")</f>
        <v>Yes</v>
      </c>
      <c r="AJ107" s="15">
        <f ca="1">IF(Table1[[#This Row],[Training Completion Status]]="Completed", Table1[[#This Row],[Training Cost]]+RANDBETWEEN(300,800),0)</f>
        <v>1823</v>
      </c>
      <c r="AK107">
        <f ca="1">IF(Table1[[#This Row],[Training Completion Status]]="Completed", RANDBETWEEN(270,540),0)</f>
        <v>337</v>
      </c>
      <c r="AL107">
        <f ca="1">IF(Table1[[#This Row],[Training Completion Status]]="Completed", RANDBETWEEN(2,5),0)</f>
        <v>2</v>
      </c>
    </row>
    <row r="108" spans="1:38">
      <c r="A108" s="1" t="str">
        <f t="shared" si="24"/>
        <v>EMP107</v>
      </c>
      <c r="B108" s="1" t="str">
        <f t="shared" ca="1" si="26"/>
        <v>Male</v>
      </c>
      <c r="C108" s="1" t="str">
        <f t="shared" ca="1" si="1"/>
        <v>Finance Manager</v>
      </c>
      <c r="D108" t="str" cm="1">
        <f t="array" aca="1" ref="D108" ca="1">_xlfn.XLOOKUP(C108, {"Software Engineer","HR Manager","Marketing Manager","Finance Manager","Data Analyst"}, {"IT","HR","Sales","Finance","Analytics"})</f>
        <v>Finance</v>
      </c>
      <c r="E108" s="2">
        <f t="shared" ca="1" si="27"/>
        <v>44510</v>
      </c>
      <c r="F108" s="2">
        <f ca="1">Table1[[#This Row],[Job Posting Date]]+ RANDBETWEEN(15, 90)</f>
        <v>44578</v>
      </c>
      <c r="G108" s="2">
        <f ca="1">Table1[[#This Row],[Hire Date]]+ RANDBETWEEN(1, 15)</f>
        <v>44592</v>
      </c>
      <c r="H108" s="2">
        <f ca="1">IF(RAND() &lt; 0.5,  Table1[[#This Row],[Join Date]]+ RANDBETWEEN(30, TODAY()- Table1[[#This Row],[Join Date]]), "-")</f>
        <v>45521</v>
      </c>
      <c r="I108" s="1" t="str">
        <f ca="1">IF(Table1[[#This Row],[Exit Date]]= "-", "Active", "Exited")</f>
        <v>Exited</v>
      </c>
      <c r="J108" s="3">
        <f t="shared" ca="1" si="2"/>
        <v>3697</v>
      </c>
      <c r="K108" s="1">
        <f ca="1">Table1[[#This Row],[Offers Made]]*2</f>
        <v>14</v>
      </c>
      <c r="L108" s="1">
        <f t="shared" ca="1" si="3"/>
        <v>7</v>
      </c>
      <c r="M108" s="1">
        <f t="shared" ca="1" si="25"/>
        <v>2</v>
      </c>
      <c r="N108" s="1" t="str">
        <f t="shared" ca="1" si="5"/>
        <v>Campus Placements</v>
      </c>
      <c r="O108" s="1">
        <f t="shared" ca="1" si="6"/>
        <v>5</v>
      </c>
      <c r="P108" s="1" t="str">
        <f t="shared" ca="1" si="7"/>
        <v>No</v>
      </c>
      <c r="Q108" s="1">
        <f t="shared" ca="1" si="28"/>
        <v>62</v>
      </c>
      <c r="R108" s="1">
        <f ca="1">Table1[[#This Row],[ Total Number of Goals Set]]-RANDBETWEEN(1,49)</f>
        <v>47</v>
      </c>
      <c r="S108" s="1">
        <f t="shared" ca="1" si="29"/>
        <v>6</v>
      </c>
      <c r="T108" s="1">
        <f t="shared" ca="1" si="30"/>
        <v>3</v>
      </c>
      <c r="U108" s="1">
        <f t="shared" ca="1" si="8"/>
        <v>1</v>
      </c>
      <c r="V108" s="1">
        <f t="shared" ca="1" si="9"/>
        <v>7</v>
      </c>
      <c r="W108" s="1" t="str">
        <f t="shared" ca="1" si="10"/>
        <v>Completed</v>
      </c>
      <c r="X108" s="1">
        <f t="shared" ca="1" si="11"/>
        <v>1</v>
      </c>
      <c r="Y108" s="1">
        <f t="shared" ca="1" si="12"/>
        <v>12</v>
      </c>
      <c r="Z108" s="1">
        <f ca="1">Table1[[#This Row],[Number of Goals Achieved]]-RANDBETWEEN(1,5)</f>
        <v>42</v>
      </c>
      <c r="AA108" s="2">
        <f ca="1">Table1[[#This Row],[Join Date]]+ RANDBETWEEN(90, 180)</f>
        <v>44747</v>
      </c>
      <c r="AB108" s="1" t="str">
        <f t="shared" ca="1" si="13"/>
        <v>Advanced Excel Skills</v>
      </c>
      <c r="AC108" s="1">
        <v>366</v>
      </c>
      <c r="AD108" s="1">
        <f t="shared" ca="1" si="14"/>
        <v>8</v>
      </c>
      <c r="AE108" s="1">
        <f t="shared" ca="1" si="31"/>
        <v>5</v>
      </c>
      <c r="AF108" s="1">
        <f t="shared" ca="1" si="32"/>
        <v>7</v>
      </c>
      <c r="AG108" s="7">
        <f t="shared" ca="1" si="16"/>
        <v>1804</v>
      </c>
      <c r="AH108" s="4" t="str">
        <f ca="1">IF(Table1[[#This Row],[Training Completion Status]]="Completed", IF(RAND() &lt;= 0.63, "Yes", "No"), "No")</f>
        <v>No</v>
      </c>
      <c r="AI108" s="4" t="str">
        <f ca="1">IF(AND(Table1[[#This Row],[Training Completion Status]]="Completed", Table1[[#This Row],[Status]]="Active"), "Yes", "No")</f>
        <v>No</v>
      </c>
      <c r="AJ108" s="15">
        <f ca="1">IF(Table1[[#This Row],[Training Completion Status]]="Completed", Table1[[#This Row],[Training Cost]]+RANDBETWEEN(300,800),0)</f>
        <v>2479</v>
      </c>
      <c r="AK108">
        <f ca="1">IF(Table1[[#This Row],[Training Completion Status]]="Completed", RANDBETWEEN(270,540),0)</f>
        <v>472</v>
      </c>
      <c r="AL108">
        <f ca="1">IF(Table1[[#This Row],[Training Completion Status]]="Completed", RANDBETWEEN(2,5),0)</f>
        <v>5</v>
      </c>
    </row>
    <row r="109" spans="1:38">
      <c r="A109" s="4" t="str">
        <f t="shared" si="24"/>
        <v>EMP108</v>
      </c>
      <c r="B109" s="4" t="str">
        <f t="shared" ca="1" si="26"/>
        <v>Male</v>
      </c>
      <c r="C109" s="4" t="str">
        <f t="shared" ca="1" si="1"/>
        <v>Data Analyst</v>
      </c>
      <c r="D109" t="str" cm="1">
        <f t="array" aca="1" ref="D109" ca="1">_xlfn.XLOOKUP(C109, {"Software Engineer","HR Manager","Marketing Manager","Finance Manager","Data Analyst"}, {"IT","HR","Sales","Finance","Analytics"})</f>
        <v>Analytics</v>
      </c>
      <c r="E109" s="5">
        <f t="shared" ca="1" si="27"/>
        <v>44682</v>
      </c>
      <c r="F109" s="5">
        <f ca="1">Table1[[#This Row],[Job Posting Date]]+ RANDBETWEEN(15, 90)</f>
        <v>44709</v>
      </c>
      <c r="G109" s="5">
        <f ca="1">Table1[[#This Row],[Hire Date]]+ RANDBETWEEN(1, 15)</f>
        <v>44717</v>
      </c>
      <c r="H109" s="5" t="str">
        <f ca="1">IF(RAND() &lt; 0.5,  Table1[[#This Row],[Join Date]]+ RANDBETWEEN(30, TODAY()- Table1[[#This Row],[Join Date]]), "-")</f>
        <v>-</v>
      </c>
      <c r="I109" s="4" t="str">
        <f ca="1">IF(Table1[[#This Row],[Exit Date]]= "-", "Active", "Exited")</f>
        <v>Active</v>
      </c>
      <c r="J109" s="6">
        <f t="shared" ca="1" si="2"/>
        <v>4292</v>
      </c>
      <c r="K109" s="4">
        <f ca="1">Table1[[#This Row],[Offers Made]]*2</f>
        <v>14</v>
      </c>
      <c r="L109" s="4">
        <f t="shared" ca="1" si="3"/>
        <v>7</v>
      </c>
      <c r="M109" s="4">
        <f t="shared" ca="1" si="25"/>
        <v>1</v>
      </c>
      <c r="N109" s="4" t="str">
        <f t="shared" ca="1" si="5"/>
        <v>Campus Placements</v>
      </c>
      <c r="O109" s="4">
        <f t="shared" ca="1" si="6"/>
        <v>2</v>
      </c>
      <c r="P109" s="4" t="str">
        <f t="shared" ca="1" si="7"/>
        <v>No</v>
      </c>
      <c r="Q109" s="4">
        <f t="shared" ca="1" si="28"/>
        <v>96</v>
      </c>
      <c r="R109" s="4">
        <f ca="1">Table1[[#This Row],[ Total Number of Goals Set]]-RANDBETWEEN(1,49)</f>
        <v>90</v>
      </c>
      <c r="S109" s="4">
        <f t="shared" ca="1" si="29"/>
        <v>7</v>
      </c>
      <c r="T109" s="4">
        <f t="shared" ca="1" si="30"/>
        <v>1</v>
      </c>
      <c r="U109" s="4">
        <f t="shared" ca="1" si="8"/>
        <v>4</v>
      </c>
      <c r="V109" s="4">
        <f t="shared" ca="1" si="9"/>
        <v>7</v>
      </c>
      <c r="W109" s="4" t="str">
        <f t="shared" ca="1" si="10"/>
        <v>Completed</v>
      </c>
      <c r="X109" s="4">
        <f t="shared" ca="1" si="11"/>
        <v>2</v>
      </c>
      <c r="Y109" s="4">
        <f t="shared" ca="1" si="12"/>
        <v>21</v>
      </c>
      <c r="Z109" s="4">
        <f ca="1">Table1[[#This Row],[Number of Goals Achieved]]-RANDBETWEEN(1,5)</f>
        <v>87</v>
      </c>
      <c r="AA109" s="5">
        <f ca="1">Table1[[#This Row],[Join Date]]+ RANDBETWEEN(90, 180)</f>
        <v>44895</v>
      </c>
      <c r="AB109" s="4" t="str">
        <f t="shared" ca="1" si="13"/>
        <v>Ethics and Responsibilities</v>
      </c>
      <c r="AC109" s="4">
        <v>367</v>
      </c>
      <c r="AD109" s="4">
        <f t="shared" ca="1" si="14"/>
        <v>5</v>
      </c>
      <c r="AE109" s="4">
        <f t="shared" ca="1" si="31"/>
        <v>6</v>
      </c>
      <c r="AF109" s="4">
        <f t="shared" ca="1" si="32"/>
        <v>8</v>
      </c>
      <c r="AG109" s="8">
        <f t="shared" ca="1" si="16"/>
        <v>1899</v>
      </c>
      <c r="AH109" s="4" t="str">
        <f ca="1">IF(Table1[[#This Row],[Training Completion Status]]="Completed", IF(RAND() &lt;= 0.63, "Yes", "No"), "No")</f>
        <v>Yes</v>
      </c>
      <c r="AI109" s="4" t="str">
        <f ca="1">IF(AND(Table1[[#This Row],[Training Completion Status]]="Completed", Table1[[#This Row],[Status]]="Active"), "Yes", "No")</f>
        <v>Yes</v>
      </c>
      <c r="AJ109" s="15">
        <f ca="1">IF(Table1[[#This Row],[Training Completion Status]]="Completed", Table1[[#This Row],[Training Cost]]+RANDBETWEEN(300,800),0)</f>
        <v>2232</v>
      </c>
      <c r="AK109">
        <f ca="1">IF(Table1[[#This Row],[Training Completion Status]]="Completed", RANDBETWEEN(270,540),0)</f>
        <v>389</v>
      </c>
      <c r="AL109">
        <f ca="1">IF(Table1[[#This Row],[Training Completion Status]]="Completed", RANDBETWEEN(2,5),0)</f>
        <v>5</v>
      </c>
    </row>
    <row r="110" spans="1:38">
      <c r="A110" s="1" t="str">
        <f t="shared" si="24"/>
        <v>EMP109</v>
      </c>
      <c r="B110" s="1" t="str">
        <f t="shared" ca="1" si="26"/>
        <v>Female</v>
      </c>
      <c r="C110" s="1" t="str">
        <f t="shared" ca="1" si="1"/>
        <v>Marketing Manager</v>
      </c>
      <c r="D110" t="str" cm="1">
        <f t="array" aca="1" ref="D110" ca="1">_xlfn.XLOOKUP(C110, {"Software Engineer","HR Manager","Marketing Manager","Finance Manager","Data Analyst"}, {"IT","HR","Sales","Finance","Analytics"})</f>
        <v>Sales</v>
      </c>
      <c r="E110" s="2">
        <f t="shared" ca="1" si="27"/>
        <v>44625</v>
      </c>
      <c r="F110" s="2">
        <f ca="1">Table1[[#This Row],[Job Posting Date]]+ RANDBETWEEN(15, 90)</f>
        <v>44646</v>
      </c>
      <c r="G110" s="2">
        <f ca="1">Table1[[#This Row],[Hire Date]]+ RANDBETWEEN(1, 15)</f>
        <v>44659</v>
      </c>
      <c r="H110" s="2" t="str">
        <f ca="1">IF(RAND() &lt; 0.5,  Table1[[#This Row],[Join Date]]+ RANDBETWEEN(30, TODAY()- Table1[[#This Row],[Join Date]]), "-")</f>
        <v>-</v>
      </c>
      <c r="I110" s="1" t="str">
        <f ca="1">IF(Table1[[#This Row],[Exit Date]]= "-", "Active", "Exited")</f>
        <v>Active</v>
      </c>
      <c r="J110" s="3">
        <f t="shared" ca="1" si="2"/>
        <v>3889</v>
      </c>
      <c r="K110" s="1">
        <f ca="1">Table1[[#This Row],[Offers Made]]*2</f>
        <v>8</v>
      </c>
      <c r="L110" s="1">
        <f t="shared" ca="1" si="3"/>
        <v>4</v>
      </c>
      <c r="M110" s="1">
        <f t="shared" ca="1" si="25"/>
        <v>1</v>
      </c>
      <c r="N110" s="1" t="str">
        <f t="shared" ca="1" si="5"/>
        <v>Employee Referrals</v>
      </c>
      <c r="O110" s="1">
        <f t="shared" ca="1" si="6"/>
        <v>2</v>
      </c>
      <c r="P110" s="1" t="str">
        <f t="shared" ca="1" si="7"/>
        <v>No</v>
      </c>
      <c r="Q110" s="1">
        <f t="shared" ca="1" si="28"/>
        <v>97</v>
      </c>
      <c r="R110" s="1">
        <f ca="1">Table1[[#This Row],[ Total Number of Goals Set]]-RANDBETWEEN(1,49)</f>
        <v>60</v>
      </c>
      <c r="S110" s="1">
        <f t="shared" ca="1" si="29"/>
        <v>8</v>
      </c>
      <c r="T110" s="1">
        <f t="shared" ca="1" si="30"/>
        <v>3</v>
      </c>
      <c r="U110" s="1">
        <f t="shared" ca="1" si="8"/>
        <v>2</v>
      </c>
      <c r="V110" s="1">
        <f t="shared" ca="1" si="9"/>
        <v>9</v>
      </c>
      <c r="W110" s="1" t="str">
        <f t="shared" ca="1" si="10"/>
        <v>Completed</v>
      </c>
      <c r="X110" s="1">
        <f t="shared" ca="1" si="11"/>
        <v>4</v>
      </c>
      <c r="Y110" s="1">
        <f t="shared" ca="1" si="12"/>
        <v>29</v>
      </c>
      <c r="Z110" s="1">
        <f ca="1">Table1[[#This Row],[Number of Goals Achieved]]-RANDBETWEEN(1,5)</f>
        <v>58</v>
      </c>
      <c r="AA110" s="2">
        <f ca="1">Table1[[#This Row],[Join Date]]+ RANDBETWEEN(90, 180)</f>
        <v>44769</v>
      </c>
      <c r="AB110" s="1" t="str">
        <f t="shared" ca="1" si="13"/>
        <v>Advanced Excel Skills</v>
      </c>
      <c r="AC110" s="1">
        <v>368</v>
      </c>
      <c r="AD110" s="1">
        <f t="shared" ca="1" si="14"/>
        <v>17</v>
      </c>
      <c r="AE110" s="1">
        <f t="shared" ca="1" si="31"/>
        <v>6</v>
      </c>
      <c r="AF110" s="1">
        <f t="shared" ca="1" si="32"/>
        <v>10</v>
      </c>
      <c r="AG110" s="7">
        <f t="shared" ca="1" si="16"/>
        <v>2062</v>
      </c>
      <c r="AH110" s="4" t="str">
        <f ca="1">IF(Table1[[#This Row],[Training Completion Status]]="Completed", IF(RAND() &lt;= 0.63, "Yes", "No"), "No")</f>
        <v>Yes</v>
      </c>
      <c r="AI110" s="4" t="str">
        <f ca="1">IF(AND(Table1[[#This Row],[Training Completion Status]]="Completed", Table1[[#This Row],[Status]]="Active"), "Yes", "No")</f>
        <v>Yes</v>
      </c>
      <c r="AJ110" s="15">
        <f ca="1">IF(Table1[[#This Row],[Training Completion Status]]="Completed", Table1[[#This Row],[Training Cost]]+RANDBETWEEN(300,800),0)</f>
        <v>2838</v>
      </c>
      <c r="AK110">
        <f ca="1">IF(Table1[[#This Row],[Training Completion Status]]="Completed", RANDBETWEEN(270,540),0)</f>
        <v>290</v>
      </c>
      <c r="AL110">
        <f ca="1">IF(Table1[[#This Row],[Training Completion Status]]="Completed", RANDBETWEEN(2,5),0)</f>
        <v>3</v>
      </c>
    </row>
    <row r="111" spans="1:38">
      <c r="A111" s="4" t="str">
        <f t="shared" si="24"/>
        <v>EMP110</v>
      </c>
      <c r="B111" s="4" t="str">
        <f t="shared" ca="1" si="26"/>
        <v>Male</v>
      </c>
      <c r="C111" s="4" t="str">
        <f t="shared" ca="1" si="1"/>
        <v>Marketing Manager</v>
      </c>
      <c r="D111" t="str" cm="1">
        <f t="array" aca="1" ref="D111" ca="1">_xlfn.XLOOKUP(C111, {"Software Engineer","HR Manager","Marketing Manager","Finance Manager","Data Analyst"}, {"IT","HR","Sales","Finance","Analytics"})</f>
        <v>Sales</v>
      </c>
      <c r="E111" s="5">
        <f t="shared" ca="1" si="27"/>
        <v>44123</v>
      </c>
      <c r="F111" s="5">
        <f ca="1">Table1[[#This Row],[Job Posting Date]]+ RANDBETWEEN(15, 90)</f>
        <v>44192</v>
      </c>
      <c r="G111" s="5">
        <f ca="1">Table1[[#This Row],[Hire Date]]+ RANDBETWEEN(1, 15)</f>
        <v>44200</v>
      </c>
      <c r="H111" s="5" t="str">
        <f ca="1">IF(RAND() &lt; 0.5,  Table1[[#This Row],[Join Date]]+ RANDBETWEEN(30, TODAY()- Table1[[#This Row],[Join Date]]), "-")</f>
        <v>-</v>
      </c>
      <c r="I111" s="4" t="str">
        <f ca="1">IF(Table1[[#This Row],[Exit Date]]= "-", "Active", "Exited")</f>
        <v>Active</v>
      </c>
      <c r="J111" s="6">
        <f t="shared" ca="1" si="2"/>
        <v>4425</v>
      </c>
      <c r="K111" s="4">
        <f ca="1">Table1[[#This Row],[Offers Made]]*2</f>
        <v>8</v>
      </c>
      <c r="L111" s="4">
        <f t="shared" ca="1" si="3"/>
        <v>4</v>
      </c>
      <c r="M111" s="4">
        <f t="shared" ca="1" si="25"/>
        <v>2</v>
      </c>
      <c r="N111" s="4" t="str">
        <f t="shared" ca="1" si="5"/>
        <v>Direct Hiring</v>
      </c>
      <c r="O111" s="4">
        <f t="shared" ca="1" si="6"/>
        <v>5</v>
      </c>
      <c r="P111" s="4" t="str">
        <f t="shared" ca="1" si="7"/>
        <v>No</v>
      </c>
      <c r="Q111" s="4">
        <f t="shared" ca="1" si="28"/>
        <v>97</v>
      </c>
      <c r="R111" s="4">
        <f ca="1">Table1[[#This Row],[ Total Number of Goals Set]]-RANDBETWEEN(1,49)</f>
        <v>50</v>
      </c>
      <c r="S111" s="4">
        <f t="shared" ca="1" si="29"/>
        <v>6</v>
      </c>
      <c r="T111" s="4">
        <f t="shared" ca="1" si="30"/>
        <v>1</v>
      </c>
      <c r="U111" s="4">
        <f t="shared" ca="1" si="8"/>
        <v>2</v>
      </c>
      <c r="V111" s="4">
        <f t="shared" ca="1" si="9"/>
        <v>9</v>
      </c>
      <c r="W111" s="4" t="str">
        <f t="shared" ca="1" si="10"/>
        <v>Not Completed</v>
      </c>
      <c r="X111" s="4">
        <f t="shared" ca="1" si="11"/>
        <v>4</v>
      </c>
      <c r="Y111" s="4">
        <f t="shared" ca="1" si="12"/>
        <v>12</v>
      </c>
      <c r="Z111" s="4">
        <f ca="1">Table1[[#This Row],[Number of Goals Achieved]]-RANDBETWEEN(1,5)</f>
        <v>47</v>
      </c>
      <c r="AA111" s="5">
        <f ca="1">Table1[[#This Row],[Join Date]]+ RANDBETWEEN(90, 180)</f>
        <v>44372</v>
      </c>
      <c r="AB111" s="4" t="str">
        <f t="shared" ca="1" si="13"/>
        <v>Communication Skills</v>
      </c>
      <c r="AC111" s="4">
        <v>369</v>
      </c>
      <c r="AD111" s="4">
        <f t="shared" ca="1" si="14"/>
        <v>20</v>
      </c>
      <c r="AE111" s="4">
        <f t="shared" ca="1" si="31"/>
        <v>9</v>
      </c>
      <c r="AF111" s="4">
        <f t="shared" ca="1" si="32"/>
        <v>10</v>
      </c>
      <c r="AG111" s="8">
        <f t="shared" ca="1" si="16"/>
        <v>1523</v>
      </c>
      <c r="AH111" s="4" t="str">
        <f ca="1">IF(Table1[[#This Row],[Training Completion Status]]="Completed", IF(RAND() &lt;= 0.63, "Yes", "No"), "No")</f>
        <v>No</v>
      </c>
      <c r="AI111" s="4" t="str">
        <f ca="1">IF(AND(Table1[[#This Row],[Training Completion Status]]="Completed", Table1[[#This Row],[Status]]="Active"), "Yes", "No")</f>
        <v>No</v>
      </c>
      <c r="AJ111" s="15">
        <f ca="1">IF(Table1[[#This Row],[Training Completion Status]]="Completed", Table1[[#This Row],[Training Cost]]+RANDBETWEEN(300,800),0)</f>
        <v>0</v>
      </c>
      <c r="AK111">
        <f ca="1">IF(Table1[[#This Row],[Training Completion Status]]="Completed", RANDBETWEEN(270,540),0)</f>
        <v>0</v>
      </c>
      <c r="AL111">
        <f ca="1">IF(Table1[[#This Row],[Training Completion Status]]="Completed", RANDBETWEEN(2,5),0)</f>
        <v>0</v>
      </c>
    </row>
    <row r="112" spans="1:38">
      <c r="A112" s="1" t="str">
        <f t="shared" si="24"/>
        <v>EMP111</v>
      </c>
      <c r="B112" s="1" t="str">
        <f t="shared" ca="1" si="26"/>
        <v>Female</v>
      </c>
      <c r="C112" s="1" t="str">
        <f t="shared" ca="1" si="1"/>
        <v>Software Engineer</v>
      </c>
      <c r="D112" t="str" cm="1">
        <f t="array" aca="1" ref="D112" ca="1">_xlfn.XLOOKUP(C112, {"Software Engineer","HR Manager","Marketing Manager","Finance Manager","Data Analyst"}, {"IT","HR","Sales","Finance","Analytics"})</f>
        <v>IT</v>
      </c>
      <c r="E112" s="2">
        <f t="shared" ca="1" si="27"/>
        <v>43821</v>
      </c>
      <c r="F112" s="2">
        <f ca="1">Table1[[#This Row],[Job Posting Date]]+ RANDBETWEEN(15, 90)</f>
        <v>43905</v>
      </c>
      <c r="G112" s="2">
        <f ca="1">Table1[[#This Row],[Hire Date]]+ RANDBETWEEN(1, 15)</f>
        <v>43908</v>
      </c>
      <c r="H112" s="2" t="str">
        <f ca="1">IF(RAND() &lt; 0.5,  Table1[[#This Row],[Join Date]]+ RANDBETWEEN(30, TODAY()- Table1[[#This Row],[Join Date]]), "-")</f>
        <v>-</v>
      </c>
      <c r="I112" s="1" t="str">
        <f ca="1">IF(Table1[[#This Row],[Exit Date]]= "-", "Active", "Exited")</f>
        <v>Active</v>
      </c>
      <c r="J112" s="3">
        <f t="shared" ca="1" si="2"/>
        <v>1903</v>
      </c>
      <c r="K112" s="1">
        <f ca="1">Table1[[#This Row],[Offers Made]]*2</f>
        <v>12</v>
      </c>
      <c r="L112" s="1">
        <f t="shared" ca="1" si="3"/>
        <v>6</v>
      </c>
      <c r="M112" s="1">
        <f t="shared" ca="1" si="25"/>
        <v>4</v>
      </c>
      <c r="N112" s="1" t="str">
        <f t="shared" ca="1" si="5"/>
        <v>Employee Referrals</v>
      </c>
      <c r="O112" s="1">
        <f t="shared" ca="1" si="6"/>
        <v>4</v>
      </c>
      <c r="P112" s="1" t="str">
        <f t="shared" ca="1" si="7"/>
        <v>Yes</v>
      </c>
      <c r="Q112" s="1">
        <f t="shared" ca="1" si="28"/>
        <v>76</v>
      </c>
      <c r="R112" s="1">
        <f ca="1">Table1[[#This Row],[ Total Number of Goals Set]]-RANDBETWEEN(1,49)</f>
        <v>33</v>
      </c>
      <c r="S112" s="1">
        <f t="shared" ca="1" si="29"/>
        <v>7</v>
      </c>
      <c r="T112" s="1">
        <f t="shared" ca="1" si="30"/>
        <v>1</v>
      </c>
      <c r="U112" s="1">
        <f t="shared" ca="1" si="8"/>
        <v>1</v>
      </c>
      <c r="V112" s="1">
        <f t="shared" ca="1" si="9"/>
        <v>4</v>
      </c>
      <c r="W112" s="1" t="str">
        <f t="shared" ca="1" si="10"/>
        <v>Completed</v>
      </c>
      <c r="X112" s="1">
        <f t="shared" ca="1" si="11"/>
        <v>1</v>
      </c>
      <c r="Y112" s="1">
        <f t="shared" ca="1" si="12"/>
        <v>15</v>
      </c>
      <c r="Z112" s="1">
        <f ca="1">Table1[[#This Row],[Number of Goals Achieved]]-RANDBETWEEN(1,5)</f>
        <v>32</v>
      </c>
      <c r="AA112" s="2">
        <f ca="1">Table1[[#This Row],[Join Date]]+ RANDBETWEEN(90, 180)</f>
        <v>44043</v>
      </c>
      <c r="AB112" s="1" t="str">
        <f t="shared" ca="1" si="13"/>
        <v>Communication Skills</v>
      </c>
      <c r="AC112" s="1">
        <v>370</v>
      </c>
      <c r="AD112" s="1">
        <f t="shared" ca="1" si="14"/>
        <v>20</v>
      </c>
      <c r="AE112" s="1">
        <f t="shared" ca="1" si="31"/>
        <v>4</v>
      </c>
      <c r="AF112" s="1">
        <f t="shared" ca="1" si="32"/>
        <v>8</v>
      </c>
      <c r="AG112" s="7">
        <f t="shared" ca="1" si="16"/>
        <v>1275</v>
      </c>
      <c r="AH112" s="4" t="str">
        <f ca="1">IF(Table1[[#This Row],[Training Completion Status]]="Completed", IF(RAND() &lt;= 0.63, "Yes", "No"), "No")</f>
        <v>Yes</v>
      </c>
      <c r="AI112" s="4" t="str">
        <f ca="1">IF(AND(Table1[[#This Row],[Training Completion Status]]="Completed", Table1[[#This Row],[Status]]="Active"), "Yes", "No")</f>
        <v>Yes</v>
      </c>
      <c r="AJ112" s="15">
        <f ca="1">IF(Table1[[#This Row],[Training Completion Status]]="Completed", Table1[[#This Row],[Training Cost]]+RANDBETWEEN(300,800),0)</f>
        <v>2047</v>
      </c>
      <c r="AK112">
        <f ca="1">IF(Table1[[#This Row],[Training Completion Status]]="Completed", RANDBETWEEN(270,540),0)</f>
        <v>511</v>
      </c>
      <c r="AL112">
        <f ca="1">IF(Table1[[#This Row],[Training Completion Status]]="Completed", RANDBETWEEN(2,5),0)</f>
        <v>2</v>
      </c>
    </row>
    <row r="113" spans="1:38">
      <c r="A113" s="4" t="str">
        <f t="shared" si="24"/>
        <v>EMP112</v>
      </c>
      <c r="B113" s="4" t="str">
        <f t="shared" ca="1" si="26"/>
        <v>Male</v>
      </c>
      <c r="C113" s="4" t="str">
        <f t="shared" ca="1" si="1"/>
        <v>Data Analyst</v>
      </c>
      <c r="D113" t="str" cm="1">
        <f t="array" aca="1" ref="D113" ca="1">_xlfn.XLOOKUP(C113, {"Software Engineer","HR Manager","Marketing Manager","Finance Manager","Data Analyst"}, {"IT","HR","Sales","Finance","Analytics"})</f>
        <v>Analytics</v>
      </c>
      <c r="E113" s="5">
        <f t="shared" ca="1" si="27"/>
        <v>43256</v>
      </c>
      <c r="F113" s="5">
        <f ca="1">Table1[[#This Row],[Job Posting Date]]+ RANDBETWEEN(15, 90)</f>
        <v>43279</v>
      </c>
      <c r="G113" s="5">
        <f ca="1">Table1[[#This Row],[Hire Date]]+ RANDBETWEEN(1, 15)</f>
        <v>43285</v>
      </c>
      <c r="H113" s="5" t="str">
        <f ca="1">IF(RAND() &lt; 0.5,  Table1[[#This Row],[Join Date]]+ RANDBETWEEN(30, TODAY()- Table1[[#This Row],[Join Date]]), "-")</f>
        <v>-</v>
      </c>
      <c r="I113" s="4" t="str">
        <f ca="1">IF(Table1[[#This Row],[Exit Date]]= "-", "Active", "Exited")</f>
        <v>Active</v>
      </c>
      <c r="J113" s="6">
        <f t="shared" ca="1" si="2"/>
        <v>4797</v>
      </c>
      <c r="K113" s="4">
        <f ca="1">Table1[[#This Row],[Offers Made]]*2</f>
        <v>14</v>
      </c>
      <c r="L113" s="4">
        <f t="shared" ca="1" si="3"/>
        <v>7</v>
      </c>
      <c r="M113" s="4">
        <f t="shared" ca="1" si="25"/>
        <v>5</v>
      </c>
      <c r="N113" s="4" t="str">
        <f t="shared" ca="1" si="5"/>
        <v>Direct Hiring</v>
      </c>
      <c r="O113" s="4">
        <f t="shared" ca="1" si="6"/>
        <v>1</v>
      </c>
      <c r="P113" s="4" t="str">
        <f t="shared" ca="1" si="7"/>
        <v>Yes</v>
      </c>
      <c r="Q113" s="4">
        <f t="shared" ca="1" si="28"/>
        <v>87</v>
      </c>
      <c r="R113" s="4">
        <f ca="1">Table1[[#This Row],[ Total Number of Goals Set]]-RANDBETWEEN(1,49)</f>
        <v>83</v>
      </c>
      <c r="S113" s="4">
        <f t="shared" ca="1" si="29"/>
        <v>6</v>
      </c>
      <c r="T113" s="4">
        <f t="shared" ca="1" si="30"/>
        <v>3</v>
      </c>
      <c r="U113" s="4">
        <f t="shared" ca="1" si="8"/>
        <v>2</v>
      </c>
      <c r="V113" s="4">
        <f t="shared" ca="1" si="9"/>
        <v>6</v>
      </c>
      <c r="W113" s="4" t="str">
        <f t="shared" ca="1" si="10"/>
        <v>Completed</v>
      </c>
      <c r="X113" s="4">
        <f t="shared" ca="1" si="11"/>
        <v>2</v>
      </c>
      <c r="Y113" s="4">
        <f t="shared" ca="1" si="12"/>
        <v>32</v>
      </c>
      <c r="Z113" s="4">
        <f ca="1">Table1[[#This Row],[Number of Goals Achieved]]-RANDBETWEEN(1,5)</f>
        <v>81</v>
      </c>
      <c r="AA113" s="5">
        <f ca="1">Table1[[#This Row],[Join Date]]+ RANDBETWEEN(90, 180)</f>
        <v>43462</v>
      </c>
      <c r="AB113" s="4" t="str">
        <f t="shared" ca="1" si="13"/>
        <v>Communication Skills</v>
      </c>
      <c r="AC113" s="4">
        <v>371</v>
      </c>
      <c r="AD113" s="4">
        <f t="shared" ca="1" si="14"/>
        <v>8</v>
      </c>
      <c r="AE113" s="4">
        <f t="shared" ca="1" si="31"/>
        <v>3</v>
      </c>
      <c r="AF113" s="4">
        <f t="shared" ca="1" si="32"/>
        <v>7</v>
      </c>
      <c r="AG113" s="8">
        <f t="shared" ca="1" si="16"/>
        <v>1907</v>
      </c>
      <c r="AH113" s="4" t="str">
        <f ca="1">IF(Table1[[#This Row],[Training Completion Status]]="Completed", IF(RAND() &lt;= 0.63, "Yes", "No"), "No")</f>
        <v>No</v>
      </c>
      <c r="AI113" s="4" t="str">
        <f ca="1">IF(AND(Table1[[#This Row],[Training Completion Status]]="Completed", Table1[[#This Row],[Status]]="Active"), "Yes", "No")</f>
        <v>Yes</v>
      </c>
      <c r="AJ113" s="15">
        <f ca="1">IF(Table1[[#This Row],[Training Completion Status]]="Completed", Table1[[#This Row],[Training Cost]]+RANDBETWEEN(300,800),0)</f>
        <v>2618</v>
      </c>
      <c r="AK113">
        <f ca="1">IF(Table1[[#This Row],[Training Completion Status]]="Completed", RANDBETWEEN(270,540),0)</f>
        <v>350</v>
      </c>
      <c r="AL113">
        <f ca="1">IF(Table1[[#This Row],[Training Completion Status]]="Completed", RANDBETWEEN(2,5),0)</f>
        <v>5</v>
      </c>
    </row>
    <row r="114" spans="1:38">
      <c r="A114" s="1" t="str">
        <f t="shared" si="24"/>
        <v>EMP113</v>
      </c>
      <c r="B114" s="1" t="str">
        <f t="shared" ca="1" si="26"/>
        <v>Female</v>
      </c>
      <c r="C114" s="1" t="str">
        <f t="shared" ca="1" si="1"/>
        <v>HR Manager</v>
      </c>
      <c r="D114" t="str" cm="1">
        <f t="array" aca="1" ref="D114" ca="1">_xlfn.XLOOKUP(C114, {"Software Engineer","HR Manager","Marketing Manager","Finance Manager","Data Analyst"}, {"IT","HR","Sales","Finance","Analytics"})</f>
        <v>HR</v>
      </c>
      <c r="E114" s="2">
        <f t="shared" ca="1" si="27"/>
        <v>43910</v>
      </c>
      <c r="F114" s="2">
        <f ca="1">Table1[[#This Row],[Job Posting Date]]+ RANDBETWEEN(15, 90)</f>
        <v>43999</v>
      </c>
      <c r="G114" s="2">
        <f ca="1">Table1[[#This Row],[Hire Date]]+ RANDBETWEEN(1, 15)</f>
        <v>44002</v>
      </c>
      <c r="H114" s="2">
        <f ca="1">IF(RAND() &lt; 0.5,  Table1[[#This Row],[Join Date]]+ RANDBETWEEN(30, TODAY()- Table1[[#This Row],[Join Date]]), "-")</f>
        <v>45443</v>
      </c>
      <c r="I114" s="1" t="str">
        <f ca="1">IF(Table1[[#This Row],[Exit Date]]= "-", "Active", "Exited")</f>
        <v>Exited</v>
      </c>
      <c r="J114" s="3">
        <f t="shared" ca="1" si="2"/>
        <v>2637</v>
      </c>
      <c r="K114" s="1">
        <f ca="1">Table1[[#This Row],[Offers Made]]*2</f>
        <v>16</v>
      </c>
      <c r="L114" s="1">
        <f t="shared" ca="1" si="3"/>
        <v>8</v>
      </c>
      <c r="M114" s="1">
        <f t="shared" ca="1" si="25"/>
        <v>1</v>
      </c>
      <c r="N114" s="1" t="str">
        <f t="shared" ca="1" si="5"/>
        <v>Direct Hiring</v>
      </c>
      <c r="O114" s="1">
        <f t="shared" ca="1" si="6"/>
        <v>2</v>
      </c>
      <c r="P114" s="1" t="str">
        <f t="shared" ca="1" si="7"/>
        <v>No</v>
      </c>
      <c r="Q114" s="1">
        <f t="shared" ca="1" si="28"/>
        <v>63</v>
      </c>
      <c r="R114" s="1">
        <f ca="1">Table1[[#This Row],[ Total Number of Goals Set]]-RANDBETWEEN(1,49)</f>
        <v>32</v>
      </c>
      <c r="S114" s="1">
        <f t="shared" ca="1" si="29"/>
        <v>8</v>
      </c>
      <c r="T114" s="1">
        <f t="shared" ca="1" si="30"/>
        <v>4</v>
      </c>
      <c r="U114" s="1">
        <f t="shared" ca="1" si="8"/>
        <v>1</v>
      </c>
      <c r="V114" s="1">
        <f t="shared" ca="1" si="9"/>
        <v>2</v>
      </c>
      <c r="W114" s="1" t="str">
        <f t="shared" ca="1" si="10"/>
        <v>Not Completed</v>
      </c>
      <c r="X114" s="1">
        <f t="shared" ca="1" si="11"/>
        <v>2</v>
      </c>
      <c r="Y114" s="1">
        <f t="shared" ca="1" si="12"/>
        <v>31</v>
      </c>
      <c r="Z114" s="1">
        <f ca="1">Table1[[#This Row],[Number of Goals Achieved]]-RANDBETWEEN(1,5)</f>
        <v>27</v>
      </c>
      <c r="AA114" s="2">
        <f ca="1">Table1[[#This Row],[Join Date]]+ RANDBETWEEN(90, 180)</f>
        <v>44136</v>
      </c>
      <c r="AB114" s="1" t="str">
        <f t="shared" ca="1" si="13"/>
        <v>Leadership Development</v>
      </c>
      <c r="AC114" s="1">
        <v>372</v>
      </c>
      <c r="AD114" s="1">
        <f t="shared" ca="1" si="14"/>
        <v>16</v>
      </c>
      <c r="AE114" s="1">
        <f t="shared" ca="1" si="31"/>
        <v>9</v>
      </c>
      <c r="AF114" s="1">
        <f t="shared" ca="1" si="32"/>
        <v>10</v>
      </c>
      <c r="AG114" s="7">
        <f t="shared" ca="1" si="16"/>
        <v>1238</v>
      </c>
      <c r="AH114" s="4" t="str">
        <f ca="1">IF(Table1[[#This Row],[Training Completion Status]]="Completed", IF(RAND() &lt;= 0.63, "Yes", "No"), "No")</f>
        <v>No</v>
      </c>
      <c r="AI114" s="4" t="str">
        <f ca="1">IF(AND(Table1[[#This Row],[Training Completion Status]]="Completed", Table1[[#This Row],[Status]]="Active"), "Yes", "No")</f>
        <v>No</v>
      </c>
      <c r="AJ114" s="15">
        <f ca="1">IF(Table1[[#This Row],[Training Completion Status]]="Completed", Table1[[#This Row],[Training Cost]]+RANDBETWEEN(300,800),0)</f>
        <v>0</v>
      </c>
      <c r="AK114">
        <f ca="1">IF(Table1[[#This Row],[Training Completion Status]]="Completed", RANDBETWEEN(270,540),0)</f>
        <v>0</v>
      </c>
      <c r="AL114">
        <f ca="1">IF(Table1[[#This Row],[Training Completion Status]]="Completed", RANDBETWEEN(2,5),0)</f>
        <v>0</v>
      </c>
    </row>
    <row r="115" spans="1:38">
      <c r="A115" s="4" t="str">
        <f t="shared" si="24"/>
        <v>EMP114</v>
      </c>
      <c r="B115" s="4" t="str">
        <f t="shared" ca="1" si="26"/>
        <v>Male</v>
      </c>
      <c r="C115" s="4" t="str">
        <f t="shared" ca="1" si="1"/>
        <v>Software Engineer</v>
      </c>
      <c r="D115" t="str" cm="1">
        <f t="array" aca="1" ref="D115" ca="1">_xlfn.XLOOKUP(C115, {"Software Engineer","HR Manager","Marketing Manager","Finance Manager","Data Analyst"}, {"IT","HR","Sales","Finance","Analytics"})</f>
        <v>IT</v>
      </c>
      <c r="E115" s="5">
        <f t="shared" ca="1" si="27"/>
        <v>44575</v>
      </c>
      <c r="F115" s="5">
        <f ca="1">Table1[[#This Row],[Job Posting Date]]+ RANDBETWEEN(15, 90)</f>
        <v>44657</v>
      </c>
      <c r="G115" s="5">
        <f ca="1">Table1[[#This Row],[Hire Date]]+ RANDBETWEEN(1, 15)</f>
        <v>44662</v>
      </c>
      <c r="H115" s="5" t="str">
        <f ca="1">IF(RAND() &lt; 0.5,  Table1[[#This Row],[Join Date]]+ RANDBETWEEN(30, TODAY()- Table1[[#This Row],[Join Date]]), "-")</f>
        <v>-</v>
      </c>
      <c r="I115" s="4" t="str">
        <f ca="1">IF(Table1[[#This Row],[Exit Date]]= "-", "Active", "Exited")</f>
        <v>Active</v>
      </c>
      <c r="J115" s="6">
        <f t="shared" ca="1" si="2"/>
        <v>2486</v>
      </c>
      <c r="K115" s="4">
        <f ca="1">Table1[[#This Row],[Offers Made]]*2</f>
        <v>12</v>
      </c>
      <c r="L115" s="4">
        <f t="shared" ca="1" si="3"/>
        <v>6</v>
      </c>
      <c r="M115" s="4">
        <f t="shared" ca="1" si="25"/>
        <v>1</v>
      </c>
      <c r="N115" s="4" t="str">
        <f t="shared" ca="1" si="5"/>
        <v>Job Portals</v>
      </c>
      <c r="O115" s="4">
        <f t="shared" ca="1" si="6"/>
        <v>3</v>
      </c>
      <c r="P115" s="4" t="str">
        <f t="shared" ca="1" si="7"/>
        <v>No</v>
      </c>
      <c r="Q115" s="4">
        <f t="shared" ca="1" si="28"/>
        <v>64</v>
      </c>
      <c r="R115" s="4">
        <f ca="1">Table1[[#This Row],[ Total Number of Goals Set]]-RANDBETWEEN(1,49)</f>
        <v>52</v>
      </c>
      <c r="S115" s="4">
        <f t="shared" ca="1" si="29"/>
        <v>10</v>
      </c>
      <c r="T115" s="4">
        <f t="shared" ca="1" si="30"/>
        <v>4</v>
      </c>
      <c r="U115" s="4">
        <f t="shared" ca="1" si="8"/>
        <v>3</v>
      </c>
      <c r="V115" s="4">
        <f t="shared" ca="1" si="9"/>
        <v>3</v>
      </c>
      <c r="W115" s="4" t="str">
        <f t="shared" ca="1" si="10"/>
        <v>Not Completed</v>
      </c>
      <c r="X115" s="4">
        <f t="shared" ca="1" si="11"/>
        <v>4</v>
      </c>
      <c r="Y115" s="4">
        <f t="shared" ca="1" si="12"/>
        <v>16</v>
      </c>
      <c r="Z115" s="4">
        <f ca="1">Table1[[#This Row],[Number of Goals Achieved]]-RANDBETWEEN(1,5)</f>
        <v>49</v>
      </c>
      <c r="AA115" s="5">
        <f ca="1">Table1[[#This Row],[Join Date]]+ RANDBETWEEN(90, 180)</f>
        <v>44803</v>
      </c>
      <c r="AB115" s="4" t="str">
        <f t="shared" ca="1" si="13"/>
        <v>Conflict Resolution</v>
      </c>
      <c r="AC115" s="4">
        <v>373</v>
      </c>
      <c r="AD115" s="4">
        <f t="shared" ca="1" si="14"/>
        <v>17</v>
      </c>
      <c r="AE115" s="4">
        <f t="shared" ca="1" si="31"/>
        <v>4</v>
      </c>
      <c r="AF115" s="4">
        <f t="shared" ca="1" si="32"/>
        <v>5</v>
      </c>
      <c r="AG115" s="8">
        <f t="shared" ca="1" si="16"/>
        <v>1853</v>
      </c>
      <c r="AH115" s="4" t="str">
        <f ca="1">IF(Table1[[#This Row],[Training Completion Status]]="Completed", IF(RAND() &lt;= 0.63, "Yes", "No"), "No")</f>
        <v>No</v>
      </c>
      <c r="AI115" s="4" t="str">
        <f ca="1">IF(AND(Table1[[#This Row],[Training Completion Status]]="Completed", Table1[[#This Row],[Status]]="Active"), "Yes", "No")</f>
        <v>No</v>
      </c>
      <c r="AJ115" s="15">
        <f ca="1">IF(Table1[[#This Row],[Training Completion Status]]="Completed", Table1[[#This Row],[Training Cost]]+RANDBETWEEN(300,800),0)</f>
        <v>0</v>
      </c>
      <c r="AK115">
        <f ca="1">IF(Table1[[#This Row],[Training Completion Status]]="Completed", RANDBETWEEN(270,540),0)</f>
        <v>0</v>
      </c>
      <c r="AL115">
        <f ca="1">IF(Table1[[#This Row],[Training Completion Status]]="Completed", RANDBETWEEN(2,5),0)</f>
        <v>0</v>
      </c>
    </row>
    <row r="116" spans="1:38">
      <c r="A116" s="1" t="str">
        <f t="shared" si="24"/>
        <v>EMP115</v>
      </c>
      <c r="B116" s="1" t="str">
        <f t="shared" ca="1" si="26"/>
        <v>Male</v>
      </c>
      <c r="C116" s="1" t="str">
        <f t="shared" ca="1" si="1"/>
        <v>Finance Manager</v>
      </c>
      <c r="D116" t="str" cm="1">
        <f t="array" aca="1" ref="D116" ca="1">_xlfn.XLOOKUP(C116, {"Software Engineer","HR Manager","Marketing Manager","Finance Manager","Data Analyst"}, {"IT","HR","Sales","Finance","Analytics"})</f>
        <v>Finance</v>
      </c>
      <c r="E116" s="2">
        <f t="shared" ca="1" si="27"/>
        <v>44854</v>
      </c>
      <c r="F116" s="2">
        <f ca="1">Table1[[#This Row],[Job Posting Date]]+ RANDBETWEEN(15, 90)</f>
        <v>44881</v>
      </c>
      <c r="G116" s="2">
        <f ca="1">Table1[[#This Row],[Hire Date]]+ RANDBETWEEN(1, 15)</f>
        <v>44885</v>
      </c>
      <c r="H116" s="2" t="str">
        <f ca="1">IF(RAND() &lt; 0.5,  Table1[[#This Row],[Join Date]]+ RANDBETWEEN(30, TODAY()- Table1[[#This Row],[Join Date]]), "-")</f>
        <v>-</v>
      </c>
      <c r="I116" s="1" t="str">
        <f ca="1">IF(Table1[[#This Row],[Exit Date]]= "-", "Active", "Exited")</f>
        <v>Active</v>
      </c>
      <c r="J116" s="3">
        <f t="shared" ca="1" si="2"/>
        <v>3570</v>
      </c>
      <c r="K116" s="1">
        <f ca="1">Table1[[#This Row],[Offers Made]]*2</f>
        <v>10</v>
      </c>
      <c r="L116" s="1">
        <f t="shared" ca="1" si="3"/>
        <v>5</v>
      </c>
      <c r="M116" s="1">
        <f t="shared" ca="1" si="25"/>
        <v>3</v>
      </c>
      <c r="N116" s="1" t="str">
        <f t="shared" ca="1" si="5"/>
        <v>Job Portals</v>
      </c>
      <c r="O116" s="1">
        <f t="shared" ca="1" si="6"/>
        <v>5</v>
      </c>
      <c r="P116" s="1" t="str">
        <f t="shared" ca="1" si="7"/>
        <v>No</v>
      </c>
      <c r="Q116" s="1">
        <f t="shared" ca="1" si="28"/>
        <v>91</v>
      </c>
      <c r="R116" s="1">
        <f ca="1">Table1[[#This Row],[ Total Number of Goals Set]]-RANDBETWEEN(1,49)</f>
        <v>65</v>
      </c>
      <c r="S116" s="1">
        <f t="shared" ca="1" si="29"/>
        <v>6</v>
      </c>
      <c r="T116" s="1">
        <f t="shared" ca="1" si="30"/>
        <v>2</v>
      </c>
      <c r="U116" s="1">
        <f t="shared" ca="1" si="8"/>
        <v>3</v>
      </c>
      <c r="V116" s="1">
        <f t="shared" ca="1" si="9"/>
        <v>5</v>
      </c>
      <c r="W116" s="1" t="str">
        <f t="shared" ca="1" si="10"/>
        <v>Completed</v>
      </c>
      <c r="X116" s="1">
        <f t="shared" ca="1" si="11"/>
        <v>2</v>
      </c>
      <c r="Y116" s="1">
        <f t="shared" ca="1" si="12"/>
        <v>32</v>
      </c>
      <c r="Z116" s="1">
        <f ca="1">Table1[[#This Row],[Number of Goals Achieved]]-RANDBETWEEN(1,5)</f>
        <v>63</v>
      </c>
      <c r="AA116" s="2">
        <f ca="1">Table1[[#This Row],[Join Date]]+ RANDBETWEEN(90, 180)</f>
        <v>45014</v>
      </c>
      <c r="AB116" s="1" t="str">
        <f t="shared" ca="1" si="13"/>
        <v>Leadership Development</v>
      </c>
      <c r="AC116" s="1">
        <v>374</v>
      </c>
      <c r="AD116" s="1">
        <f t="shared" ca="1" si="14"/>
        <v>16</v>
      </c>
      <c r="AE116" s="1">
        <f t="shared" ca="1" si="31"/>
        <v>5</v>
      </c>
      <c r="AF116" s="1">
        <f t="shared" ca="1" si="32"/>
        <v>6</v>
      </c>
      <c r="AG116" s="7">
        <f t="shared" ca="1" si="16"/>
        <v>2376</v>
      </c>
      <c r="AH116" s="4" t="str">
        <f ca="1">IF(Table1[[#This Row],[Training Completion Status]]="Completed", IF(RAND() &lt;= 0.63, "Yes", "No"), "No")</f>
        <v>Yes</v>
      </c>
      <c r="AI116" s="4" t="str">
        <f ca="1">IF(AND(Table1[[#This Row],[Training Completion Status]]="Completed", Table1[[#This Row],[Status]]="Active"), "Yes", "No")</f>
        <v>Yes</v>
      </c>
      <c r="AJ116" s="15">
        <f ca="1">IF(Table1[[#This Row],[Training Completion Status]]="Completed", Table1[[#This Row],[Training Cost]]+RANDBETWEEN(300,800),0)</f>
        <v>2735</v>
      </c>
      <c r="AK116">
        <f ca="1">IF(Table1[[#This Row],[Training Completion Status]]="Completed", RANDBETWEEN(270,540),0)</f>
        <v>432</v>
      </c>
      <c r="AL116">
        <f ca="1">IF(Table1[[#This Row],[Training Completion Status]]="Completed", RANDBETWEEN(2,5),0)</f>
        <v>2</v>
      </c>
    </row>
    <row r="117" spans="1:38">
      <c r="A117" s="4" t="str">
        <f t="shared" si="24"/>
        <v>EMP116</v>
      </c>
      <c r="B117" s="4" t="str">
        <f t="shared" ca="1" si="26"/>
        <v>Female</v>
      </c>
      <c r="C117" s="4" t="str">
        <f t="shared" ca="1" si="1"/>
        <v>Finance Manager</v>
      </c>
      <c r="D117" t="str" cm="1">
        <f t="array" aca="1" ref="D117" ca="1">_xlfn.XLOOKUP(C117, {"Software Engineer","HR Manager","Marketing Manager","Finance Manager","Data Analyst"}, {"IT","HR","Sales","Finance","Analytics"})</f>
        <v>Finance</v>
      </c>
      <c r="E117" s="5">
        <f t="shared" ca="1" si="27"/>
        <v>43631</v>
      </c>
      <c r="F117" s="5">
        <f ca="1">Table1[[#This Row],[Job Posting Date]]+ RANDBETWEEN(15, 90)</f>
        <v>43710</v>
      </c>
      <c r="G117" s="5">
        <f ca="1">Table1[[#This Row],[Hire Date]]+ RANDBETWEEN(1, 15)</f>
        <v>43721</v>
      </c>
      <c r="H117" s="5" t="str">
        <f ca="1">IF(RAND() &lt; 0.5,  Table1[[#This Row],[Join Date]]+ RANDBETWEEN(30, TODAY()- Table1[[#This Row],[Join Date]]), "-")</f>
        <v>-</v>
      </c>
      <c r="I117" s="4" t="str">
        <f ca="1">IF(Table1[[#This Row],[Exit Date]]= "-", "Active", "Exited")</f>
        <v>Active</v>
      </c>
      <c r="J117" s="6">
        <f t="shared" ca="1" si="2"/>
        <v>1980</v>
      </c>
      <c r="K117" s="4">
        <f ca="1">Table1[[#This Row],[Offers Made]]*2</f>
        <v>12</v>
      </c>
      <c r="L117" s="4">
        <f t="shared" ca="1" si="3"/>
        <v>6</v>
      </c>
      <c r="M117" s="4">
        <f t="shared" ca="1" si="25"/>
        <v>5</v>
      </c>
      <c r="N117" s="4" t="str">
        <f t="shared" ca="1" si="5"/>
        <v>Direct Hiring</v>
      </c>
      <c r="O117" s="4">
        <f t="shared" ca="1" si="6"/>
        <v>4</v>
      </c>
      <c r="P117" s="4" t="str">
        <f t="shared" ca="1" si="7"/>
        <v>No</v>
      </c>
      <c r="Q117" s="4">
        <f t="shared" ca="1" si="28"/>
        <v>69</v>
      </c>
      <c r="R117" s="4">
        <f ca="1">Table1[[#This Row],[ Total Number of Goals Set]]-RANDBETWEEN(1,49)</f>
        <v>29</v>
      </c>
      <c r="S117" s="4">
        <f t="shared" ca="1" si="29"/>
        <v>5</v>
      </c>
      <c r="T117" s="4">
        <f t="shared" ca="1" si="30"/>
        <v>3</v>
      </c>
      <c r="U117" s="4">
        <f t="shared" ca="1" si="8"/>
        <v>1</v>
      </c>
      <c r="V117" s="4">
        <f t="shared" ca="1" si="9"/>
        <v>6</v>
      </c>
      <c r="W117" s="4" t="str">
        <f t="shared" ca="1" si="10"/>
        <v>Completed</v>
      </c>
      <c r="X117" s="4">
        <f t="shared" ca="1" si="11"/>
        <v>1</v>
      </c>
      <c r="Y117" s="4">
        <f t="shared" ca="1" si="12"/>
        <v>18</v>
      </c>
      <c r="Z117" s="4">
        <f ca="1">Table1[[#This Row],[Number of Goals Achieved]]-RANDBETWEEN(1,5)</f>
        <v>26</v>
      </c>
      <c r="AA117" s="5">
        <f ca="1">Table1[[#This Row],[Join Date]]+ RANDBETWEEN(90, 180)</f>
        <v>43842</v>
      </c>
      <c r="AB117" s="4" t="str">
        <f t="shared" ca="1" si="13"/>
        <v>Leadership Development</v>
      </c>
      <c r="AC117" s="4">
        <v>375</v>
      </c>
      <c r="AD117" s="4">
        <f t="shared" ca="1" si="14"/>
        <v>10</v>
      </c>
      <c r="AE117" s="4">
        <f t="shared" ca="1" si="31"/>
        <v>7</v>
      </c>
      <c r="AF117" s="4">
        <f t="shared" ca="1" si="32"/>
        <v>10</v>
      </c>
      <c r="AG117" s="8">
        <f t="shared" ca="1" si="16"/>
        <v>2232</v>
      </c>
      <c r="AH117" s="4" t="str">
        <f ca="1">IF(Table1[[#This Row],[Training Completion Status]]="Completed", IF(RAND() &lt;= 0.63, "Yes", "No"), "No")</f>
        <v>Yes</v>
      </c>
      <c r="AI117" s="4" t="str">
        <f ca="1">IF(AND(Table1[[#This Row],[Training Completion Status]]="Completed", Table1[[#This Row],[Status]]="Active"), "Yes", "No")</f>
        <v>Yes</v>
      </c>
      <c r="AJ117" s="15">
        <f ca="1">IF(Table1[[#This Row],[Training Completion Status]]="Completed", Table1[[#This Row],[Training Cost]]+RANDBETWEEN(300,800),0)</f>
        <v>2934</v>
      </c>
      <c r="AK117">
        <f ca="1">IF(Table1[[#This Row],[Training Completion Status]]="Completed", RANDBETWEEN(270,540),0)</f>
        <v>482</v>
      </c>
      <c r="AL117">
        <f ca="1">IF(Table1[[#This Row],[Training Completion Status]]="Completed", RANDBETWEEN(2,5),0)</f>
        <v>3</v>
      </c>
    </row>
    <row r="118" spans="1:38">
      <c r="A118" s="1" t="str">
        <f t="shared" si="24"/>
        <v>EMP117</v>
      </c>
      <c r="B118" s="1" t="str">
        <f t="shared" ca="1" si="26"/>
        <v>Female</v>
      </c>
      <c r="C118" s="1" t="str">
        <f t="shared" ca="1" si="1"/>
        <v>Software Engineer</v>
      </c>
      <c r="D118" t="str" cm="1">
        <f t="array" aca="1" ref="D118" ca="1">_xlfn.XLOOKUP(C118, {"Software Engineer","HR Manager","Marketing Manager","Finance Manager","Data Analyst"}, {"IT","HR","Sales","Finance","Analytics"})</f>
        <v>IT</v>
      </c>
      <c r="E118" s="2">
        <f t="shared" ca="1" si="27"/>
        <v>43561</v>
      </c>
      <c r="F118" s="2">
        <f ca="1">Table1[[#This Row],[Job Posting Date]]+ RANDBETWEEN(15, 90)</f>
        <v>43611</v>
      </c>
      <c r="G118" s="2">
        <f ca="1">Table1[[#This Row],[Hire Date]]+ RANDBETWEEN(1, 15)</f>
        <v>43618</v>
      </c>
      <c r="H118" s="2" t="str">
        <f ca="1">IF(RAND() &lt; 0.5,  Table1[[#This Row],[Join Date]]+ RANDBETWEEN(30, TODAY()- Table1[[#This Row],[Join Date]]), "-")</f>
        <v>-</v>
      </c>
      <c r="I118" s="1" t="str">
        <f ca="1">IF(Table1[[#This Row],[Exit Date]]= "-", "Active", "Exited")</f>
        <v>Active</v>
      </c>
      <c r="J118" s="3">
        <f t="shared" ca="1" si="2"/>
        <v>3988</v>
      </c>
      <c r="K118" s="1">
        <f ca="1">Table1[[#This Row],[Offers Made]]*2</f>
        <v>14</v>
      </c>
      <c r="L118" s="1">
        <f t="shared" ca="1" si="3"/>
        <v>7</v>
      </c>
      <c r="M118" s="1">
        <f t="shared" ca="1" si="25"/>
        <v>3</v>
      </c>
      <c r="N118" s="1" t="str">
        <f t="shared" ca="1" si="5"/>
        <v>Direct Hiring</v>
      </c>
      <c r="O118" s="1">
        <f t="shared" ca="1" si="6"/>
        <v>1</v>
      </c>
      <c r="P118" s="1" t="str">
        <f t="shared" ca="1" si="7"/>
        <v>Yes</v>
      </c>
      <c r="Q118" s="1">
        <f t="shared" ca="1" si="28"/>
        <v>79</v>
      </c>
      <c r="R118" s="1">
        <f ca="1">Table1[[#This Row],[ Total Number of Goals Set]]-RANDBETWEEN(1,49)</f>
        <v>46</v>
      </c>
      <c r="S118" s="1">
        <f t="shared" ca="1" si="29"/>
        <v>8</v>
      </c>
      <c r="T118" s="1">
        <f t="shared" ca="1" si="30"/>
        <v>1</v>
      </c>
      <c r="U118" s="1">
        <f t="shared" ca="1" si="8"/>
        <v>2</v>
      </c>
      <c r="V118" s="1">
        <f t="shared" ca="1" si="9"/>
        <v>2</v>
      </c>
      <c r="W118" s="1" t="str">
        <f t="shared" ca="1" si="10"/>
        <v>Completed</v>
      </c>
      <c r="X118" s="1">
        <f t="shared" ca="1" si="11"/>
        <v>2</v>
      </c>
      <c r="Y118" s="1">
        <f t="shared" ca="1" si="12"/>
        <v>26</v>
      </c>
      <c r="Z118" s="1">
        <f ca="1">Table1[[#This Row],[Number of Goals Achieved]]-RANDBETWEEN(1,5)</f>
        <v>41</v>
      </c>
      <c r="AA118" s="2">
        <f ca="1">Table1[[#This Row],[Join Date]]+ RANDBETWEEN(90, 180)</f>
        <v>43769</v>
      </c>
      <c r="AB118" s="1" t="str">
        <f t="shared" ca="1" si="13"/>
        <v>Ethics and Responsibilities</v>
      </c>
      <c r="AC118" s="1">
        <v>376</v>
      </c>
      <c r="AD118" s="1">
        <f t="shared" ca="1" si="14"/>
        <v>6</v>
      </c>
      <c r="AE118" s="1">
        <f t="shared" ca="1" si="31"/>
        <v>2</v>
      </c>
      <c r="AF118" s="1">
        <f t="shared" ca="1" si="32"/>
        <v>10</v>
      </c>
      <c r="AG118" s="7">
        <f t="shared" ca="1" si="16"/>
        <v>2168</v>
      </c>
      <c r="AH118" s="4" t="str">
        <f ca="1">IF(Table1[[#This Row],[Training Completion Status]]="Completed", IF(RAND() &lt;= 0.63, "Yes", "No"), "No")</f>
        <v>Yes</v>
      </c>
      <c r="AI118" s="4" t="str">
        <f ca="1">IF(AND(Table1[[#This Row],[Training Completion Status]]="Completed", Table1[[#This Row],[Status]]="Active"), "Yes", "No")</f>
        <v>Yes</v>
      </c>
      <c r="AJ118" s="15">
        <f ca="1">IF(Table1[[#This Row],[Training Completion Status]]="Completed", Table1[[#This Row],[Training Cost]]+RANDBETWEEN(300,800),0)</f>
        <v>2587</v>
      </c>
      <c r="AK118">
        <f ca="1">IF(Table1[[#This Row],[Training Completion Status]]="Completed", RANDBETWEEN(270,540),0)</f>
        <v>484</v>
      </c>
      <c r="AL118">
        <f ca="1">IF(Table1[[#This Row],[Training Completion Status]]="Completed", RANDBETWEEN(2,5),0)</f>
        <v>4</v>
      </c>
    </row>
    <row r="119" spans="1:38">
      <c r="A119" s="4" t="str">
        <f t="shared" si="24"/>
        <v>EMP118</v>
      </c>
      <c r="B119" s="4" t="str">
        <f t="shared" ca="1" si="26"/>
        <v>Male</v>
      </c>
      <c r="C119" s="4" t="str">
        <f t="shared" ca="1" si="1"/>
        <v>Marketing Manager</v>
      </c>
      <c r="D119" t="str" cm="1">
        <f t="array" aca="1" ref="D119" ca="1">_xlfn.XLOOKUP(C119, {"Software Engineer","HR Manager","Marketing Manager","Finance Manager","Data Analyst"}, {"IT","HR","Sales","Finance","Analytics"})</f>
        <v>Sales</v>
      </c>
      <c r="E119" s="5">
        <f t="shared" ca="1" si="27"/>
        <v>43323</v>
      </c>
      <c r="F119" s="5">
        <f ca="1">Table1[[#This Row],[Job Posting Date]]+ RANDBETWEEN(15, 90)</f>
        <v>43394</v>
      </c>
      <c r="G119" s="5">
        <f ca="1">Table1[[#This Row],[Hire Date]]+ RANDBETWEEN(1, 15)</f>
        <v>43404</v>
      </c>
      <c r="H119" s="5" t="str">
        <f ca="1">IF(RAND() &lt; 0.5,  Table1[[#This Row],[Join Date]]+ RANDBETWEEN(30, TODAY()- Table1[[#This Row],[Join Date]]), "-")</f>
        <v>-</v>
      </c>
      <c r="I119" s="4" t="str">
        <f ca="1">IF(Table1[[#This Row],[Exit Date]]= "-", "Active", "Exited")</f>
        <v>Active</v>
      </c>
      <c r="J119" s="6">
        <f t="shared" ca="1" si="2"/>
        <v>1688</v>
      </c>
      <c r="K119" s="4">
        <f ca="1">Table1[[#This Row],[Offers Made]]*2</f>
        <v>16</v>
      </c>
      <c r="L119" s="4">
        <f t="shared" ca="1" si="3"/>
        <v>8</v>
      </c>
      <c r="M119" s="4">
        <f t="shared" ca="1" si="25"/>
        <v>1</v>
      </c>
      <c r="N119" s="4" t="str">
        <f t="shared" ca="1" si="5"/>
        <v>Employee Referrals</v>
      </c>
      <c r="O119" s="4">
        <f t="shared" ca="1" si="6"/>
        <v>5</v>
      </c>
      <c r="P119" s="4" t="str">
        <f t="shared" ca="1" si="7"/>
        <v>No</v>
      </c>
      <c r="Q119" s="4">
        <f t="shared" ca="1" si="28"/>
        <v>63</v>
      </c>
      <c r="R119" s="4">
        <f ca="1">Table1[[#This Row],[ Total Number of Goals Set]]-RANDBETWEEN(1,49)</f>
        <v>46</v>
      </c>
      <c r="S119" s="4">
        <f t="shared" ca="1" si="29"/>
        <v>9</v>
      </c>
      <c r="T119" s="4">
        <f t="shared" ca="1" si="30"/>
        <v>2</v>
      </c>
      <c r="U119" s="4">
        <f t="shared" ca="1" si="8"/>
        <v>3</v>
      </c>
      <c r="V119" s="4">
        <f t="shared" ca="1" si="9"/>
        <v>3</v>
      </c>
      <c r="W119" s="4" t="str">
        <f t="shared" ca="1" si="10"/>
        <v>Not Completed</v>
      </c>
      <c r="X119" s="4">
        <f t="shared" ca="1" si="11"/>
        <v>3</v>
      </c>
      <c r="Y119" s="4">
        <f t="shared" ca="1" si="12"/>
        <v>22</v>
      </c>
      <c r="Z119" s="4">
        <f ca="1">Table1[[#This Row],[Number of Goals Achieved]]-RANDBETWEEN(1,5)</f>
        <v>45</v>
      </c>
      <c r="AA119" s="5">
        <f ca="1">Table1[[#This Row],[Join Date]]+ RANDBETWEEN(90, 180)</f>
        <v>43512</v>
      </c>
      <c r="AB119" s="4" t="str">
        <f t="shared" ca="1" si="13"/>
        <v>Conflict Resolution</v>
      </c>
      <c r="AC119" s="4">
        <v>377</v>
      </c>
      <c r="AD119" s="4">
        <f t="shared" ca="1" si="14"/>
        <v>19</v>
      </c>
      <c r="AE119" s="4">
        <f t="shared" ca="1" si="31"/>
        <v>2</v>
      </c>
      <c r="AF119" s="4">
        <f t="shared" ca="1" si="32"/>
        <v>7</v>
      </c>
      <c r="AG119" s="8">
        <f t="shared" ca="1" si="16"/>
        <v>1315</v>
      </c>
      <c r="AH119" s="4" t="str">
        <f ca="1">IF(Table1[[#This Row],[Training Completion Status]]="Completed", IF(RAND() &lt;= 0.63, "Yes", "No"), "No")</f>
        <v>No</v>
      </c>
      <c r="AI119" s="4" t="str">
        <f ca="1">IF(AND(Table1[[#This Row],[Training Completion Status]]="Completed", Table1[[#This Row],[Status]]="Active"), "Yes", "No")</f>
        <v>No</v>
      </c>
      <c r="AJ119" s="15">
        <f ca="1">IF(Table1[[#This Row],[Training Completion Status]]="Completed", Table1[[#This Row],[Training Cost]]+RANDBETWEEN(300,800),0)</f>
        <v>0</v>
      </c>
      <c r="AK119">
        <f ca="1">IF(Table1[[#This Row],[Training Completion Status]]="Completed", RANDBETWEEN(270,540),0)</f>
        <v>0</v>
      </c>
      <c r="AL119">
        <f ca="1">IF(Table1[[#This Row],[Training Completion Status]]="Completed", RANDBETWEEN(2,5),0)</f>
        <v>0</v>
      </c>
    </row>
    <row r="120" spans="1:38">
      <c r="A120" s="1" t="str">
        <f t="shared" si="24"/>
        <v>EMP119</v>
      </c>
      <c r="B120" s="1" t="str">
        <f t="shared" ca="1" si="26"/>
        <v>Male</v>
      </c>
      <c r="C120" s="1" t="str">
        <f t="shared" ca="1" si="1"/>
        <v>HR Manager</v>
      </c>
      <c r="D120" t="str" cm="1">
        <f t="array" aca="1" ref="D120" ca="1">_xlfn.XLOOKUP(C120, {"Software Engineer","HR Manager","Marketing Manager","Finance Manager","Data Analyst"}, {"IT","HR","Sales","Finance","Analytics"})</f>
        <v>HR</v>
      </c>
      <c r="E120" s="2">
        <f t="shared" ca="1" si="27"/>
        <v>43420</v>
      </c>
      <c r="F120" s="2">
        <f ca="1">Table1[[#This Row],[Job Posting Date]]+ RANDBETWEEN(15, 90)</f>
        <v>43479</v>
      </c>
      <c r="G120" s="2">
        <f ca="1">Table1[[#This Row],[Hire Date]]+ RANDBETWEEN(1, 15)</f>
        <v>43482</v>
      </c>
      <c r="H120" s="2">
        <f ca="1">IF(RAND() &lt; 0.5,  Table1[[#This Row],[Join Date]]+ RANDBETWEEN(30, TODAY()- Table1[[#This Row],[Join Date]]), "-")</f>
        <v>45241</v>
      </c>
      <c r="I120" s="1" t="str">
        <f ca="1">IF(Table1[[#This Row],[Exit Date]]= "-", "Active", "Exited")</f>
        <v>Exited</v>
      </c>
      <c r="J120" s="3">
        <f t="shared" ca="1" si="2"/>
        <v>4210</v>
      </c>
      <c r="K120" s="1">
        <f ca="1">Table1[[#This Row],[Offers Made]]*2</f>
        <v>12</v>
      </c>
      <c r="L120" s="1">
        <f t="shared" ca="1" si="3"/>
        <v>6</v>
      </c>
      <c r="M120" s="1">
        <f t="shared" ca="1" si="25"/>
        <v>4</v>
      </c>
      <c r="N120" s="1" t="str">
        <f t="shared" ca="1" si="5"/>
        <v>Employee Referrals</v>
      </c>
      <c r="O120" s="1">
        <f t="shared" ca="1" si="6"/>
        <v>1</v>
      </c>
      <c r="P120" s="1" t="str">
        <f t="shared" ca="1" si="7"/>
        <v>No</v>
      </c>
      <c r="Q120" s="1">
        <f t="shared" ca="1" si="28"/>
        <v>96</v>
      </c>
      <c r="R120" s="1">
        <f ca="1">Table1[[#This Row],[ Total Number of Goals Set]]-RANDBETWEEN(1,49)</f>
        <v>80</v>
      </c>
      <c r="S120" s="1">
        <f t="shared" ca="1" si="29"/>
        <v>9</v>
      </c>
      <c r="T120" s="1">
        <f t="shared" ca="1" si="30"/>
        <v>3</v>
      </c>
      <c r="U120" s="1">
        <f t="shared" ca="1" si="8"/>
        <v>1</v>
      </c>
      <c r="V120" s="1">
        <f t="shared" ca="1" si="9"/>
        <v>4</v>
      </c>
      <c r="W120" s="1" t="str">
        <f t="shared" ca="1" si="10"/>
        <v>Completed</v>
      </c>
      <c r="X120" s="1">
        <f t="shared" ca="1" si="11"/>
        <v>3</v>
      </c>
      <c r="Y120" s="1">
        <f t="shared" ca="1" si="12"/>
        <v>19</v>
      </c>
      <c r="Z120" s="1">
        <f ca="1">Table1[[#This Row],[Number of Goals Achieved]]-RANDBETWEEN(1,5)</f>
        <v>79</v>
      </c>
      <c r="AA120" s="2">
        <f ca="1">Table1[[#This Row],[Join Date]]+ RANDBETWEEN(90, 180)</f>
        <v>43614</v>
      </c>
      <c r="AB120" s="1" t="str">
        <f t="shared" ca="1" si="13"/>
        <v>Conflict Resolution</v>
      </c>
      <c r="AC120" s="1">
        <v>378</v>
      </c>
      <c r="AD120" s="1">
        <f t="shared" ca="1" si="14"/>
        <v>8</v>
      </c>
      <c r="AE120" s="1">
        <f t="shared" ca="1" si="31"/>
        <v>4</v>
      </c>
      <c r="AF120" s="1">
        <f t="shared" ca="1" si="32"/>
        <v>5</v>
      </c>
      <c r="AG120" s="7">
        <f t="shared" ca="1" si="16"/>
        <v>2377</v>
      </c>
      <c r="AH120" s="4" t="str">
        <f ca="1">IF(Table1[[#This Row],[Training Completion Status]]="Completed", IF(RAND() &lt;= 0.63, "Yes", "No"), "No")</f>
        <v>Yes</v>
      </c>
      <c r="AI120" s="4" t="str">
        <f ca="1">IF(AND(Table1[[#This Row],[Training Completion Status]]="Completed", Table1[[#This Row],[Status]]="Active"), "Yes", "No")</f>
        <v>No</v>
      </c>
      <c r="AJ120" s="15">
        <f ca="1">IF(Table1[[#This Row],[Training Completion Status]]="Completed", Table1[[#This Row],[Training Cost]]+RANDBETWEEN(300,800),0)</f>
        <v>3046</v>
      </c>
      <c r="AK120">
        <f ca="1">IF(Table1[[#This Row],[Training Completion Status]]="Completed", RANDBETWEEN(270,540),0)</f>
        <v>443</v>
      </c>
      <c r="AL120">
        <f ca="1">IF(Table1[[#This Row],[Training Completion Status]]="Completed", RANDBETWEEN(2,5),0)</f>
        <v>5</v>
      </c>
    </row>
    <row r="121" spans="1:38">
      <c r="A121" s="4" t="str">
        <f t="shared" si="24"/>
        <v>EMP120</v>
      </c>
      <c r="B121" s="4" t="str">
        <f t="shared" ca="1" si="26"/>
        <v>Female</v>
      </c>
      <c r="C121" s="4" t="str">
        <f t="shared" ca="1" si="1"/>
        <v>Marketing Manager</v>
      </c>
      <c r="D121" t="str" cm="1">
        <f t="array" aca="1" ref="D121" ca="1">_xlfn.XLOOKUP(C121, {"Software Engineer","HR Manager","Marketing Manager","Finance Manager","Data Analyst"}, {"IT","HR","Sales","Finance","Analytics"})</f>
        <v>Sales</v>
      </c>
      <c r="E121" s="5">
        <f t="shared" ca="1" si="27"/>
        <v>44606</v>
      </c>
      <c r="F121" s="5">
        <f ca="1">Table1[[#This Row],[Job Posting Date]]+ RANDBETWEEN(15, 90)</f>
        <v>44685</v>
      </c>
      <c r="G121" s="5">
        <f ca="1">Table1[[#This Row],[Hire Date]]+ RANDBETWEEN(1, 15)</f>
        <v>44700</v>
      </c>
      <c r="H121" s="5" t="str">
        <f ca="1">IF(RAND() &lt; 0.5,  Table1[[#This Row],[Join Date]]+ RANDBETWEEN(30, TODAY()- Table1[[#This Row],[Join Date]]), "-")</f>
        <v>-</v>
      </c>
      <c r="I121" s="4" t="str">
        <f ca="1">IF(Table1[[#This Row],[Exit Date]]= "-", "Active", "Exited")</f>
        <v>Active</v>
      </c>
      <c r="J121" s="6">
        <f t="shared" ca="1" si="2"/>
        <v>4738</v>
      </c>
      <c r="K121" s="4">
        <f ca="1">Table1[[#This Row],[Offers Made]]*2</f>
        <v>10</v>
      </c>
      <c r="L121" s="4">
        <f t="shared" ca="1" si="3"/>
        <v>5</v>
      </c>
      <c r="M121" s="4">
        <f t="shared" ca="1" si="25"/>
        <v>3</v>
      </c>
      <c r="N121" s="4" t="str">
        <f t="shared" ca="1" si="5"/>
        <v>Direct Hiring</v>
      </c>
      <c r="O121" s="4">
        <f t="shared" ca="1" si="6"/>
        <v>2</v>
      </c>
      <c r="P121" s="4" t="str">
        <f t="shared" ca="1" si="7"/>
        <v>No</v>
      </c>
      <c r="Q121" s="4">
        <f t="shared" ca="1" si="28"/>
        <v>84</v>
      </c>
      <c r="R121" s="4">
        <f ca="1">Table1[[#This Row],[ Total Number of Goals Set]]-RANDBETWEEN(1,49)</f>
        <v>47</v>
      </c>
      <c r="S121" s="4">
        <f t="shared" ca="1" si="29"/>
        <v>9</v>
      </c>
      <c r="T121" s="4">
        <f t="shared" ca="1" si="30"/>
        <v>3</v>
      </c>
      <c r="U121" s="4">
        <f t="shared" ca="1" si="8"/>
        <v>4</v>
      </c>
      <c r="V121" s="4">
        <f t="shared" ca="1" si="9"/>
        <v>3</v>
      </c>
      <c r="W121" s="4" t="str">
        <f t="shared" ca="1" si="10"/>
        <v>Completed</v>
      </c>
      <c r="X121" s="4">
        <f t="shared" ca="1" si="11"/>
        <v>2</v>
      </c>
      <c r="Y121" s="4">
        <f t="shared" ca="1" si="12"/>
        <v>11</v>
      </c>
      <c r="Z121" s="4">
        <f ca="1">Table1[[#This Row],[Number of Goals Achieved]]-RANDBETWEEN(1,5)</f>
        <v>44</v>
      </c>
      <c r="AA121" s="5">
        <f ca="1">Table1[[#This Row],[Join Date]]+ RANDBETWEEN(90, 180)</f>
        <v>44809</v>
      </c>
      <c r="AB121" s="4" t="str">
        <f t="shared" ca="1" si="13"/>
        <v>Ethics and Responsibilities</v>
      </c>
      <c r="AC121" s="4">
        <v>379</v>
      </c>
      <c r="AD121" s="4">
        <f t="shared" ca="1" si="14"/>
        <v>2</v>
      </c>
      <c r="AE121" s="4">
        <f t="shared" ca="1" si="31"/>
        <v>5</v>
      </c>
      <c r="AF121" s="4">
        <f t="shared" ca="1" si="32"/>
        <v>7</v>
      </c>
      <c r="AG121" s="8">
        <f t="shared" ca="1" si="16"/>
        <v>2087</v>
      </c>
      <c r="AH121" s="4" t="str">
        <f ca="1">IF(Table1[[#This Row],[Training Completion Status]]="Completed", IF(RAND() &lt;= 0.63, "Yes", "No"), "No")</f>
        <v>Yes</v>
      </c>
      <c r="AI121" s="4" t="str">
        <f ca="1">IF(AND(Table1[[#This Row],[Training Completion Status]]="Completed", Table1[[#This Row],[Status]]="Active"), "Yes", "No")</f>
        <v>Yes</v>
      </c>
      <c r="AJ121" s="15">
        <f ca="1">IF(Table1[[#This Row],[Training Completion Status]]="Completed", Table1[[#This Row],[Training Cost]]+RANDBETWEEN(300,800),0)</f>
        <v>2568</v>
      </c>
      <c r="AK121">
        <f ca="1">IF(Table1[[#This Row],[Training Completion Status]]="Completed", RANDBETWEEN(270,540),0)</f>
        <v>375</v>
      </c>
      <c r="AL121">
        <f ca="1">IF(Table1[[#This Row],[Training Completion Status]]="Completed", RANDBETWEEN(2,5),0)</f>
        <v>4</v>
      </c>
    </row>
    <row r="122" spans="1:38">
      <c r="A122" s="1" t="str">
        <f t="shared" si="24"/>
        <v>EMP121</v>
      </c>
      <c r="B122" s="1" t="str">
        <f t="shared" ca="1" si="26"/>
        <v>Male</v>
      </c>
      <c r="C122" s="1" t="str">
        <f t="shared" ca="1" si="1"/>
        <v>Marketing Manager</v>
      </c>
      <c r="D122" t="str" cm="1">
        <f t="array" aca="1" ref="D122" ca="1">_xlfn.XLOOKUP(C122, {"Software Engineer","HR Manager","Marketing Manager","Finance Manager","Data Analyst"}, {"IT","HR","Sales","Finance","Analytics"})</f>
        <v>Sales</v>
      </c>
      <c r="E122" s="2">
        <f t="shared" ca="1" si="27"/>
        <v>44304</v>
      </c>
      <c r="F122" s="2">
        <f ca="1">Table1[[#This Row],[Job Posting Date]]+ RANDBETWEEN(15, 90)</f>
        <v>44322</v>
      </c>
      <c r="G122" s="2">
        <f ca="1">Table1[[#This Row],[Hire Date]]+ RANDBETWEEN(1, 15)</f>
        <v>44332</v>
      </c>
      <c r="H122" s="2" t="str">
        <f ca="1">IF(RAND() &lt; 0.5,  Table1[[#This Row],[Join Date]]+ RANDBETWEEN(30, TODAY()- Table1[[#This Row],[Join Date]]), "-")</f>
        <v>-</v>
      </c>
      <c r="I122" s="1" t="str">
        <f ca="1">IF(Table1[[#This Row],[Exit Date]]= "-", "Active", "Exited")</f>
        <v>Active</v>
      </c>
      <c r="J122" s="3">
        <f t="shared" ca="1" si="2"/>
        <v>5000</v>
      </c>
      <c r="K122" s="1">
        <f ca="1">Table1[[#This Row],[Offers Made]]*2</f>
        <v>8</v>
      </c>
      <c r="L122" s="1">
        <f t="shared" ca="1" si="3"/>
        <v>4</v>
      </c>
      <c r="M122" s="1">
        <f t="shared" ca="1" si="25"/>
        <v>1</v>
      </c>
      <c r="N122" s="1" t="str">
        <f t="shared" ca="1" si="5"/>
        <v>Job Portals</v>
      </c>
      <c r="O122" s="1">
        <f t="shared" ca="1" si="6"/>
        <v>4</v>
      </c>
      <c r="P122" s="1" t="str">
        <f t="shared" ca="1" si="7"/>
        <v>No</v>
      </c>
      <c r="Q122" s="1">
        <f t="shared" ca="1" si="28"/>
        <v>51</v>
      </c>
      <c r="R122" s="1">
        <f ca="1">Table1[[#This Row],[ Total Number of Goals Set]]-RANDBETWEEN(1,49)</f>
        <v>32</v>
      </c>
      <c r="S122" s="1">
        <f t="shared" ca="1" si="29"/>
        <v>7</v>
      </c>
      <c r="T122" s="1">
        <f t="shared" ca="1" si="30"/>
        <v>1</v>
      </c>
      <c r="U122" s="1">
        <f t="shared" ca="1" si="8"/>
        <v>4</v>
      </c>
      <c r="V122" s="1">
        <f t="shared" ca="1" si="9"/>
        <v>1</v>
      </c>
      <c r="W122" s="1" t="str">
        <f t="shared" ca="1" si="10"/>
        <v>Completed</v>
      </c>
      <c r="X122" s="1">
        <f t="shared" ca="1" si="11"/>
        <v>1</v>
      </c>
      <c r="Y122" s="1">
        <f t="shared" ca="1" si="12"/>
        <v>28</v>
      </c>
      <c r="Z122" s="1">
        <f ca="1">Table1[[#This Row],[Number of Goals Achieved]]-RANDBETWEEN(1,5)</f>
        <v>28</v>
      </c>
      <c r="AA122" s="2">
        <f ca="1">Table1[[#This Row],[Join Date]]+ RANDBETWEEN(90, 180)</f>
        <v>44474</v>
      </c>
      <c r="AB122" s="1" t="str">
        <f t="shared" ca="1" si="13"/>
        <v>Ethics and Responsibilities</v>
      </c>
      <c r="AC122" s="1">
        <v>380</v>
      </c>
      <c r="AD122" s="1">
        <f t="shared" ca="1" si="14"/>
        <v>13</v>
      </c>
      <c r="AE122" s="1">
        <f t="shared" ca="1" si="31"/>
        <v>3</v>
      </c>
      <c r="AF122" s="1">
        <f t="shared" ca="1" si="32"/>
        <v>10</v>
      </c>
      <c r="AG122" s="7">
        <f t="shared" ca="1" si="16"/>
        <v>1871</v>
      </c>
      <c r="AH122" s="4" t="str">
        <f ca="1">IF(Table1[[#This Row],[Training Completion Status]]="Completed", IF(RAND() &lt;= 0.63, "Yes", "No"), "No")</f>
        <v>Yes</v>
      </c>
      <c r="AI122" s="4" t="str">
        <f ca="1">IF(AND(Table1[[#This Row],[Training Completion Status]]="Completed", Table1[[#This Row],[Status]]="Active"), "Yes", "No")</f>
        <v>Yes</v>
      </c>
      <c r="AJ122" s="15">
        <f ca="1">IF(Table1[[#This Row],[Training Completion Status]]="Completed", Table1[[#This Row],[Training Cost]]+RANDBETWEEN(300,800),0)</f>
        <v>2336</v>
      </c>
      <c r="AK122">
        <f ca="1">IF(Table1[[#This Row],[Training Completion Status]]="Completed", RANDBETWEEN(270,540),0)</f>
        <v>456</v>
      </c>
      <c r="AL122">
        <f ca="1">IF(Table1[[#This Row],[Training Completion Status]]="Completed", RANDBETWEEN(2,5),0)</f>
        <v>5</v>
      </c>
    </row>
    <row r="123" spans="1:38">
      <c r="A123" s="4" t="str">
        <f t="shared" si="24"/>
        <v>EMP122</v>
      </c>
      <c r="B123" s="4" t="str">
        <f t="shared" ca="1" si="26"/>
        <v>Female</v>
      </c>
      <c r="C123" s="4" t="str">
        <f t="shared" ca="1" si="1"/>
        <v>HR Manager</v>
      </c>
      <c r="D123" t="str" cm="1">
        <f t="array" aca="1" ref="D123" ca="1">_xlfn.XLOOKUP(C123, {"Software Engineer","HR Manager","Marketing Manager","Finance Manager","Data Analyst"}, {"IT","HR","Sales","Finance","Analytics"})</f>
        <v>HR</v>
      </c>
      <c r="E123" s="5">
        <f t="shared" ca="1" si="27"/>
        <v>43870</v>
      </c>
      <c r="F123" s="5">
        <f ca="1">Table1[[#This Row],[Job Posting Date]]+ RANDBETWEEN(15, 90)</f>
        <v>43935</v>
      </c>
      <c r="G123" s="5">
        <f ca="1">Table1[[#This Row],[Hire Date]]+ RANDBETWEEN(1, 15)</f>
        <v>43942</v>
      </c>
      <c r="H123" s="5">
        <f ca="1">IF(RAND() &lt; 0.5,  Table1[[#This Row],[Join Date]]+ RANDBETWEEN(30, TODAY()- Table1[[#This Row],[Join Date]]), "-")</f>
        <v>44217</v>
      </c>
      <c r="I123" s="4" t="str">
        <f ca="1">IF(Table1[[#This Row],[Exit Date]]= "-", "Active", "Exited")</f>
        <v>Exited</v>
      </c>
      <c r="J123" s="6">
        <f t="shared" ca="1" si="2"/>
        <v>2357</v>
      </c>
      <c r="K123" s="4">
        <f ca="1">Table1[[#This Row],[Offers Made]]*2</f>
        <v>10</v>
      </c>
      <c r="L123" s="4">
        <f t="shared" ca="1" si="3"/>
        <v>5</v>
      </c>
      <c r="M123" s="4">
        <f t="shared" ca="1" si="25"/>
        <v>1</v>
      </c>
      <c r="N123" s="4" t="str">
        <f t="shared" ca="1" si="5"/>
        <v>Direct Hiring</v>
      </c>
      <c r="O123" s="4">
        <f t="shared" ca="1" si="6"/>
        <v>4</v>
      </c>
      <c r="P123" s="4" t="str">
        <f t="shared" ca="1" si="7"/>
        <v>Yes</v>
      </c>
      <c r="Q123" s="4">
        <f t="shared" ca="1" si="28"/>
        <v>75</v>
      </c>
      <c r="R123" s="4">
        <f ca="1">Table1[[#This Row],[ Total Number of Goals Set]]-RANDBETWEEN(1,49)</f>
        <v>53</v>
      </c>
      <c r="S123" s="4">
        <f t="shared" ca="1" si="29"/>
        <v>8</v>
      </c>
      <c r="T123" s="4">
        <f t="shared" ca="1" si="30"/>
        <v>2</v>
      </c>
      <c r="U123" s="4">
        <f t="shared" ca="1" si="8"/>
        <v>2</v>
      </c>
      <c r="V123" s="4">
        <f t="shared" ca="1" si="9"/>
        <v>4</v>
      </c>
      <c r="W123" s="4" t="str">
        <f t="shared" ca="1" si="10"/>
        <v>Completed</v>
      </c>
      <c r="X123" s="4">
        <f t="shared" ca="1" si="11"/>
        <v>2</v>
      </c>
      <c r="Y123" s="4">
        <f t="shared" ca="1" si="12"/>
        <v>22</v>
      </c>
      <c r="Z123" s="4">
        <f ca="1">Table1[[#This Row],[Number of Goals Achieved]]-RANDBETWEEN(1,5)</f>
        <v>49</v>
      </c>
      <c r="AA123" s="5">
        <f ca="1">Table1[[#This Row],[Join Date]]+ RANDBETWEEN(90, 180)</f>
        <v>44054</v>
      </c>
      <c r="AB123" s="4" t="str">
        <f t="shared" ca="1" si="13"/>
        <v>Communication Skills</v>
      </c>
      <c r="AC123" s="4">
        <v>381</v>
      </c>
      <c r="AD123" s="4">
        <f t="shared" ca="1" si="14"/>
        <v>2</v>
      </c>
      <c r="AE123" s="4">
        <f t="shared" ca="1" si="31"/>
        <v>4</v>
      </c>
      <c r="AF123" s="4">
        <f t="shared" ca="1" si="32"/>
        <v>8</v>
      </c>
      <c r="AG123" s="8">
        <f t="shared" ca="1" si="16"/>
        <v>1220</v>
      </c>
      <c r="AH123" s="4" t="str">
        <f ca="1">IF(Table1[[#This Row],[Training Completion Status]]="Completed", IF(RAND() &lt;= 0.63, "Yes", "No"), "No")</f>
        <v>Yes</v>
      </c>
      <c r="AI123" s="4" t="str">
        <f ca="1">IF(AND(Table1[[#This Row],[Training Completion Status]]="Completed", Table1[[#This Row],[Status]]="Active"), "Yes", "No")</f>
        <v>No</v>
      </c>
      <c r="AJ123" s="15">
        <f ca="1">IF(Table1[[#This Row],[Training Completion Status]]="Completed", Table1[[#This Row],[Training Cost]]+RANDBETWEEN(300,800),0)</f>
        <v>1942</v>
      </c>
      <c r="AK123">
        <f ca="1">IF(Table1[[#This Row],[Training Completion Status]]="Completed", RANDBETWEEN(270,540),0)</f>
        <v>532</v>
      </c>
      <c r="AL123">
        <f ca="1">IF(Table1[[#This Row],[Training Completion Status]]="Completed", RANDBETWEEN(2,5),0)</f>
        <v>5</v>
      </c>
    </row>
    <row r="124" spans="1:38">
      <c r="A124" s="1" t="str">
        <f t="shared" si="24"/>
        <v>EMP123</v>
      </c>
      <c r="B124" s="1" t="str">
        <f t="shared" ca="1" si="26"/>
        <v>Male</v>
      </c>
      <c r="C124" s="1" t="str">
        <f t="shared" ca="1" si="1"/>
        <v>HR Manager</v>
      </c>
      <c r="D124" t="str" cm="1">
        <f t="array" aca="1" ref="D124" ca="1">_xlfn.XLOOKUP(C124, {"Software Engineer","HR Manager","Marketing Manager","Finance Manager","Data Analyst"}, {"IT","HR","Sales","Finance","Analytics"})</f>
        <v>HR</v>
      </c>
      <c r="E124" s="2">
        <f t="shared" ca="1" si="27"/>
        <v>43856</v>
      </c>
      <c r="F124" s="2">
        <f ca="1">Table1[[#This Row],[Job Posting Date]]+ RANDBETWEEN(15, 90)</f>
        <v>43933</v>
      </c>
      <c r="G124" s="2">
        <f ca="1">Table1[[#This Row],[Hire Date]]+ RANDBETWEEN(1, 15)</f>
        <v>43940</v>
      </c>
      <c r="H124" s="2">
        <f ca="1">IF(RAND() &lt; 0.5,  Table1[[#This Row],[Join Date]]+ RANDBETWEEN(30, TODAY()- Table1[[#This Row],[Join Date]]), "-")</f>
        <v>45465</v>
      </c>
      <c r="I124" s="1" t="str">
        <f ca="1">IF(Table1[[#This Row],[Exit Date]]= "-", "Active", "Exited")</f>
        <v>Exited</v>
      </c>
      <c r="J124" s="3">
        <f t="shared" ca="1" si="2"/>
        <v>4539</v>
      </c>
      <c r="K124" s="1">
        <f ca="1">Table1[[#This Row],[Offers Made]]*2</f>
        <v>12</v>
      </c>
      <c r="L124" s="1">
        <f t="shared" ca="1" si="3"/>
        <v>6</v>
      </c>
      <c r="M124" s="1">
        <f t="shared" ca="1" si="25"/>
        <v>3</v>
      </c>
      <c r="N124" s="1" t="str">
        <f t="shared" ca="1" si="5"/>
        <v>Employee Referrals</v>
      </c>
      <c r="O124" s="1">
        <f t="shared" ca="1" si="6"/>
        <v>5</v>
      </c>
      <c r="P124" s="1" t="str">
        <f t="shared" ca="1" si="7"/>
        <v>Yes</v>
      </c>
      <c r="Q124" s="1">
        <f t="shared" ca="1" si="28"/>
        <v>67</v>
      </c>
      <c r="R124" s="1">
        <f ca="1">Table1[[#This Row],[ Total Number of Goals Set]]-RANDBETWEEN(1,49)</f>
        <v>36</v>
      </c>
      <c r="S124" s="1">
        <f t="shared" ca="1" si="29"/>
        <v>7</v>
      </c>
      <c r="T124" s="1">
        <f t="shared" ca="1" si="30"/>
        <v>1</v>
      </c>
      <c r="U124" s="1">
        <f t="shared" ca="1" si="8"/>
        <v>2</v>
      </c>
      <c r="V124" s="1">
        <f t="shared" ca="1" si="9"/>
        <v>5</v>
      </c>
      <c r="W124" s="1" t="str">
        <f t="shared" ca="1" si="10"/>
        <v>Completed</v>
      </c>
      <c r="X124" s="1">
        <f t="shared" ca="1" si="11"/>
        <v>1</v>
      </c>
      <c r="Y124" s="1">
        <f t="shared" ca="1" si="12"/>
        <v>32</v>
      </c>
      <c r="Z124" s="1">
        <f ca="1">Table1[[#This Row],[Number of Goals Achieved]]-RANDBETWEEN(1,5)</f>
        <v>35</v>
      </c>
      <c r="AA124" s="2">
        <f ca="1">Table1[[#This Row],[Join Date]]+ RANDBETWEEN(90, 180)</f>
        <v>44103</v>
      </c>
      <c r="AB124" s="1" t="str">
        <f t="shared" ca="1" si="13"/>
        <v>Advanced Excel Skills</v>
      </c>
      <c r="AC124" s="1">
        <v>382</v>
      </c>
      <c r="AD124" s="1">
        <f t="shared" ca="1" si="14"/>
        <v>20</v>
      </c>
      <c r="AE124" s="1">
        <f t="shared" ca="1" si="31"/>
        <v>3</v>
      </c>
      <c r="AF124" s="1">
        <f t="shared" ca="1" si="32"/>
        <v>6</v>
      </c>
      <c r="AG124" s="7">
        <f t="shared" ca="1" si="16"/>
        <v>1379</v>
      </c>
      <c r="AH124" s="4" t="str">
        <f ca="1">IF(Table1[[#This Row],[Training Completion Status]]="Completed", IF(RAND() &lt;= 0.63, "Yes", "No"), "No")</f>
        <v>No</v>
      </c>
      <c r="AI124" s="4" t="str">
        <f ca="1">IF(AND(Table1[[#This Row],[Training Completion Status]]="Completed", Table1[[#This Row],[Status]]="Active"), "Yes", "No")</f>
        <v>No</v>
      </c>
      <c r="AJ124" s="15">
        <f ca="1">IF(Table1[[#This Row],[Training Completion Status]]="Completed", Table1[[#This Row],[Training Cost]]+RANDBETWEEN(300,800),0)</f>
        <v>1953</v>
      </c>
      <c r="AK124">
        <f ca="1">IF(Table1[[#This Row],[Training Completion Status]]="Completed", RANDBETWEEN(270,540),0)</f>
        <v>533</v>
      </c>
      <c r="AL124">
        <f ca="1">IF(Table1[[#This Row],[Training Completion Status]]="Completed", RANDBETWEEN(2,5),0)</f>
        <v>5</v>
      </c>
    </row>
    <row r="125" spans="1:38">
      <c r="A125" s="4" t="str">
        <f t="shared" si="24"/>
        <v>EMP124</v>
      </c>
      <c r="B125" s="4" t="str">
        <f t="shared" ca="1" si="26"/>
        <v>Female</v>
      </c>
      <c r="C125" s="4" t="str">
        <f t="shared" ca="1" si="1"/>
        <v>Marketing Manager</v>
      </c>
      <c r="D125" t="str" cm="1">
        <f t="array" aca="1" ref="D125" ca="1">_xlfn.XLOOKUP(C125, {"Software Engineer","HR Manager","Marketing Manager","Finance Manager","Data Analyst"}, {"IT","HR","Sales","Finance","Analytics"})</f>
        <v>Sales</v>
      </c>
      <c r="E125" s="5">
        <f t="shared" ca="1" si="27"/>
        <v>43344</v>
      </c>
      <c r="F125" s="5">
        <f ca="1">Table1[[#This Row],[Job Posting Date]]+ RANDBETWEEN(15, 90)</f>
        <v>43430</v>
      </c>
      <c r="G125" s="5">
        <f ca="1">Table1[[#This Row],[Hire Date]]+ RANDBETWEEN(1, 15)</f>
        <v>43434</v>
      </c>
      <c r="H125" s="5" t="str">
        <f ca="1">IF(RAND() &lt; 0.5,  Table1[[#This Row],[Join Date]]+ RANDBETWEEN(30, TODAY()- Table1[[#This Row],[Join Date]]), "-")</f>
        <v>-</v>
      </c>
      <c r="I125" s="4" t="str">
        <f ca="1">IF(Table1[[#This Row],[Exit Date]]= "-", "Active", "Exited")</f>
        <v>Active</v>
      </c>
      <c r="J125" s="6">
        <f t="shared" ca="1" si="2"/>
        <v>3062</v>
      </c>
      <c r="K125" s="4">
        <f ca="1">Table1[[#This Row],[Offers Made]]*2</f>
        <v>14</v>
      </c>
      <c r="L125" s="4">
        <f t="shared" ca="1" si="3"/>
        <v>7</v>
      </c>
      <c r="M125" s="4">
        <f t="shared" ca="1" si="25"/>
        <v>5</v>
      </c>
      <c r="N125" s="4" t="str">
        <f t="shared" ca="1" si="5"/>
        <v>Direct Hiring</v>
      </c>
      <c r="O125" s="4">
        <f t="shared" ca="1" si="6"/>
        <v>3</v>
      </c>
      <c r="P125" s="4" t="str">
        <f t="shared" ca="1" si="7"/>
        <v>No</v>
      </c>
      <c r="Q125" s="4">
        <f t="shared" ca="1" si="28"/>
        <v>86</v>
      </c>
      <c r="R125" s="4">
        <f ca="1">Table1[[#This Row],[ Total Number of Goals Set]]-RANDBETWEEN(1,49)</f>
        <v>42</v>
      </c>
      <c r="S125" s="4">
        <f t="shared" ca="1" si="29"/>
        <v>9</v>
      </c>
      <c r="T125" s="4">
        <f t="shared" ca="1" si="30"/>
        <v>3</v>
      </c>
      <c r="U125" s="4">
        <f t="shared" ca="1" si="8"/>
        <v>3</v>
      </c>
      <c r="V125" s="4">
        <f t="shared" ca="1" si="9"/>
        <v>4</v>
      </c>
      <c r="W125" s="4" t="str">
        <f t="shared" ca="1" si="10"/>
        <v>Not Completed</v>
      </c>
      <c r="X125" s="4">
        <f t="shared" ca="1" si="11"/>
        <v>1</v>
      </c>
      <c r="Y125" s="4">
        <f t="shared" ca="1" si="12"/>
        <v>26</v>
      </c>
      <c r="Z125" s="4">
        <f ca="1">Table1[[#This Row],[Number of Goals Achieved]]-RANDBETWEEN(1,5)</f>
        <v>38</v>
      </c>
      <c r="AA125" s="5">
        <f ca="1">Table1[[#This Row],[Join Date]]+ RANDBETWEEN(90, 180)</f>
        <v>43551</v>
      </c>
      <c r="AB125" s="4" t="str">
        <f t="shared" ca="1" si="13"/>
        <v>Advanced Excel Skills</v>
      </c>
      <c r="AC125" s="4">
        <v>383</v>
      </c>
      <c r="AD125" s="4">
        <f t="shared" ca="1" si="14"/>
        <v>15</v>
      </c>
      <c r="AE125" s="4">
        <f t="shared" ca="1" si="31"/>
        <v>3</v>
      </c>
      <c r="AF125" s="4">
        <f t="shared" ca="1" si="32"/>
        <v>10</v>
      </c>
      <c r="AG125" s="8">
        <f t="shared" ca="1" si="16"/>
        <v>2093</v>
      </c>
      <c r="AH125" s="4" t="str">
        <f ca="1">IF(Table1[[#This Row],[Training Completion Status]]="Completed", IF(RAND() &lt;= 0.63, "Yes", "No"), "No")</f>
        <v>No</v>
      </c>
      <c r="AI125" s="4" t="str">
        <f ca="1">IF(AND(Table1[[#This Row],[Training Completion Status]]="Completed", Table1[[#This Row],[Status]]="Active"), "Yes", "No")</f>
        <v>No</v>
      </c>
      <c r="AJ125" s="15">
        <f ca="1">IF(Table1[[#This Row],[Training Completion Status]]="Completed", Table1[[#This Row],[Training Cost]]+RANDBETWEEN(300,800),0)</f>
        <v>0</v>
      </c>
      <c r="AK125">
        <f ca="1">IF(Table1[[#This Row],[Training Completion Status]]="Completed", RANDBETWEEN(270,540),0)</f>
        <v>0</v>
      </c>
      <c r="AL125">
        <f ca="1">IF(Table1[[#This Row],[Training Completion Status]]="Completed", RANDBETWEEN(2,5),0)</f>
        <v>0</v>
      </c>
    </row>
    <row r="126" spans="1:38">
      <c r="A126" s="1" t="str">
        <f t="shared" si="24"/>
        <v>EMP125</v>
      </c>
      <c r="B126" s="1" t="str">
        <f t="shared" ca="1" si="26"/>
        <v>Male</v>
      </c>
      <c r="C126" s="1" t="str">
        <f t="shared" ca="1" si="1"/>
        <v>HR Manager</v>
      </c>
      <c r="D126" t="str" cm="1">
        <f t="array" aca="1" ref="D126" ca="1">_xlfn.XLOOKUP(C126, {"Software Engineer","HR Manager","Marketing Manager","Finance Manager","Data Analyst"}, {"IT","HR","Sales","Finance","Analytics"})</f>
        <v>HR</v>
      </c>
      <c r="E126" s="2">
        <f t="shared" ca="1" si="27"/>
        <v>44051</v>
      </c>
      <c r="F126" s="2">
        <f ca="1">Table1[[#This Row],[Job Posting Date]]+ RANDBETWEEN(15, 90)</f>
        <v>44081</v>
      </c>
      <c r="G126" s="2">
        <f ca="1">Table1[[#This Row],[Hire Date]]+ RANDBETWEEN(1, 15)</f>
        <v>44083</v>
      </c>
      <c r="H126" s="2">
        <f ca="1">IF(RAND() &lt; 0.5,  Table1[[#This Row],[Join Date]]+ RANDBETWEEN(30, TODAY()- Table1[[#This Row],[Join Date]]), "-")</f>
        <v>44860</v>
      </c>
      <c r="I126" s="1" t="str">
        <f ca="1">IF(Table1[[#This Row],[Exit Date]]= "-", "Active", "Exited")</f>
        <v>Exited</v>
      </c>
      <c r="J126" s="3">
        <f t="shared" ca="1" si="2"/>
        <v>3173</v>
      </c>
      <c r="K126" s="1">
        <f ca="1">Table1[[#This Row],[Offers Made]]*2</f>
        <v>8</v>
      </c>
      <c r="L126" s="1">
        <f t="shared" ca="1" si="3"/>
        <v>4</v>
      </c>
      <c r="M126" s="1">
        <f t="shared" ca="1" si="25"/>
        <v>1</v>
      </c>
      <c r="N126" s="1" t="str">
        <f t="shared" ca="1" si="5"/>
        <v>Direct Hiring</v>
      </c>
      <c r="O126" s="1">
        <f t="shared" ca="1" si="6"/>
        <v>2</v>
      </c>
      <c r="P126" s="1" t="str">
        <f t="shared" ca="1" si="7"/>
        <v>Yes</v>
      </c>
      <c r="Q126" s="1">
        <f t="shared" ca="1" si="28"/>
        <v>57</v>
      </c>
      <c r="R126" s="1">
        <f ca="1">Table1[[#This Row],[ Total Number of Goals Set]]-RANDBETWEEN(1,49)</f>
        <v>20</v>
      </c>
      <c r="S126" s="1">
        <f t="shared" ca="1" si="29"/>
        <v>7</v>
      </c>
      <c r="T126" s="1">
        <f t="shared" ca="1" si="30"/>
        <v>1</v>
      </c>
      <c r="U126" s="1">
        <f t="shared" ca="1" si="8"/>
        <v>1</v>
      </c>
      <c r="V126" s="1">
        <f t="shared" ca="1" si="9"/>
        <v>4</v>
      </c>
      <c r="W126" s="1" t="str">
        <f t="shared" ca="1" si="10"/>
        <v>Completed</v>
      </c>
      <c r="X126" s="1">
        <f t="shared" ca="1" si="11"/>
        <v>4</v>
      </c>
      <c r="Y126" s="1">
        <f t="shared" ca="1" si="12"/>
        <v>12</v>
      </c>
      <c r="Z126" s="1">
        <f ca="1">Table1[[#This Row],[Number of Goals Achieved]]-RANDBETWEEN(1,5)</f>
        <v>16</v>
      </c>
      <c r="AA126" s="2">
        <f ca="1">Table1[[#This Row],[Join Date]]+ RANDBETWEEN(90, 180)</f>
        <v>44213</v>
      </c>
      <c r="AB126" s="1" t="str">
        <f t="shared" ca="1" si="13"/>
        <v>Ethics and Responsibilities</v>
      </c>
      <c r="AC126" s="1">
        <v>384</v>
      </c>
      <c r="AD126" s="1">
        <f t="shared" ca="1" si="14"/>
        <v>5</v>
      </c>
      <c r="AE126" s="1">
        <f t="shared" ca="1" si="31"/>
        <v>6</v>
      </c>
      <c r="AF126" s="1">
        <f t="shared" ca="1" si="32"/>
        <v>10</v>
      </c>
      <c r="AG126" s="7">
        <f t="shared" ca="1" si="16"/>
        <v>2139</v>
      </c>
      <c r="AH126" s="4" t="str">
        <f ca="1">IF(Table1[[#This Row],[Training Completion Status]]="Completed", IF(RAND() &lt;= 0.63, "Yes", "No"), "No")</f>
        <v>Yes</v>
      </c>
      <c r="AI126" s="4" t="str">
        <f ca="1">IF(AND(Table1[[#This Row],[Training Completion Status]]="Completed", Table1[[#This Row],[Status]]="Active"), "Yes", "No")</f>
        <v>No</v>
      </c>
      <c r="AJ126" s="15">
        <f ca="1">IF(Table1[[#This Row],[Training Completion Status]]="Completed", Table1[[#This Row],[Training Cost]]+RANDBETWEEN(300,800),0)</f>
        <v>2753</v>
      </c>
      <c r="AK126">
        <f ca="1">IF(Table1[[#This Row],[Training Completion Status]]="Completed", RANDBETWEEN(270,540),0)</f>
        <v>422</v>
      </c>
      <c r="AL126">
        <f ca="1">IF(Table1[[#This Row],[Training Completion Status]]="Completed", RANDBETWEEN(2,5),0)</f>
        <v>5</v>
      </c>
    </row>
    <row r="127" spans="1:38">
      <c r="A127" s="4" t="str">
        <f t="shared" si="24"/>
        <v>EMP126</v>
      </c>
      <c r="B127" s="4" t="str">
        <f t="shared" ca="1" si="26"/>
        <v>Male</v>
      </c>
      <c r="C127" s="4" t="str">
        <f t="shared" ca="1" si="1"/>
        <v>Data Analyst</v>
      </c>
      <c r="D127" t="str" cm="1">
        <f t="array" aca="1" ref="D127" ca="1">_xlfn.XLOOKUP(C127, {"Software Engineer","HR Manager","Marketing Manager","Finance Manager","Data Analyst"}, {"IT","HR","Sales","Finance","Analytics"})</f>
        <v>Analytics</v>
      </c>
      <c r="E127" s="5">
        <f t="shared" ca="1" si="27"/>
        <v>44881</v>
      </c>
      <c r="F127" s="5">
        <f ca="1">Table1[[#This Row],[Job Posting Date]]+ RANDBETWEEN(15, 90)</f>
        <v>44950</v>
      </c>
      <c r="G127" s="5">
        <f ca="1">Table1[[#This Row],[Hire Date]]+ RANDBETWEEN(1, 15)</f>
        <v>44952</v>
      </c>
      <c r="H127" s="5" t="str">
        <f ca="1">IF(RAND() &lt; 0.5,  Table1[[#This Row],[Join Date]]+ RANDBETWEEN(30, TODAY()- Table1[[#This Row],[Join Date]]), "-")</f>
        <v>-</v>
      </c>
      <c r="I127" s="4" t="str">
        <f ca="1">IF(Table1[[#This Row],[Exit Date]]= "-", "Active", "Exited")</f>
        <v>Active</v>
      </c>
      <c r="J127" s="6">
        <f t="shared" ca="1" si="2"/>
        <v>2724</v>
      </c>
      <c r="K127" s="4">
        <f ca="1">Table1[[#This Row],[Offers Made]]*2</f>
        <v>14</v>
      </c>
      <c r="L127" s="4">
        <f t="shared" ca="1" si="3"/>
        <v>7</v>
      </c>
      <c r="M127" s="4">
        <f t="shared" ca="1" si="25"/>
        <v>1</v>
      </c>
      <c r="N127" s="4" t="str">
        <f t="shared" ca="1" si="5"/>
        <v>Direct Hiring</v>
      </c>
      <c r="O127" s="4">
        <f t="shared" ca="1" si="6"/>
        <v>5</v>
      </c>
      <c r="P127" s="4" t="str">
        <f t="shared" ca="1" si="7"/>
        <v>Yes</v>
      </c>
      <c r="Q127" s="4">
        <f t="shared" ca="1" si="28"/>
        <v>62</v>
      </c>
      <c r="R127" s="4">
        <f ca="1">Table1[[#This Row],[ Total Number of Goals Set]]-RANDBETWEEN(1,49)</f>
        <v>28</v>
      </c>
      <c r="S127" s="4">
        <f t="shared" ca="1" si="29"/>
        <v>8</v>
      </c>
      <c r="T127" s="4">
        <f t="shared" ca="1" si="30"/>
        <v>1</v>
      </c>
      <c r="U127" s="4">
        <f t="shared" ca="1" si="8"/>
        <v>4</v>
      </c>
      <c r="V127" s="4">
        <f t="shared" ca="1" si="9"/>
        <v>2</v>
      </c>
      <c r="W127" s="4" t="str">
        <f t="shared" ca="1" si="10"/>
        <v>Not Completed</v>
      </c>
      <c r="X127" s="4">
        <f t="shared" ca="1" si="11"/>
        <v>2</v>
      </c>
      <c r="Y127" s="4">
        <f t="shared" ca="1" si="12"/>
        <v>29</v>
      </c>
      <c r="Z127" s="4">
        <f ca="1">Table1[[#This Row],[Number of Goals Achieved]]-RANDBETWEEN(1,5)</f>
        <v>25</v>
      </c>
      <c r="AA127" s="5">
        <f ca="1">Table1[[#This Row],[Join Date]]+ RANDBETWEEN(90, 180)</f>
        <v>45082</v>
      </c>
      <c r="AB127" s="4" t="str">
        <f t="shared" ca="1" si="13"/>
        <v>Leadership Development</v>
      </c>
      <c r="AC127" s="4">
        <v>385</v>
      </c>
      <c r="AD127" s="4">
        <f t="shared" ca="1" si="14"/>
        <v>16</v>
      </c>
      <c r="AE127" s="4">
        <f t="shared" ca="1" si="31"/>
        <v>9</v>
      </c>
      <c r="AF127" s="4">
        <f t="shared" ca="1" si="32"/>
        <v>10</v>
      </c>
      <c r="AG127" s="8">
        <f t="shared" ca="1" si="16"/>
        <v>1941</v>
      </c>
      <c r="AH127" s="4" t="str">
        <f ca="1">IF(Table1[[#This Row],[Training Completion Status]]="Completed", IF(RAND() &lt;= 0.63, "Yes", "No"), "No")</f>
        <v>No</v>
      </c>
      <c r="AI127" s="4" t="str">
        <f ca="1">IF(AND(Table1[[#This Row],[Training Completion Status]]="Completed", Table1[[#This Row],[Status]]="Active"), "Yes", "No")</f>
        <v>No</v>
      </c>
      <c r="AJ127" s="15">
        <f ca="1">IF(Table1[[#This Row],[Training Completion Status]]="Completed", Table1[[#This Row],[Training Cost]]+RANDBETWEEN(300,800),0)</f>
        <v>0</v>
      </c>
      <c r="AK127">
        <f ca="1">IF(Table1[[#This Row],[Training Completion Status]]="Completed", RANDBETWEEN(270,540),0)</f>
        <v>0</v>
      </c>
      <c r="AL127">
        <f ca="1">IF(Table1[[#This Row],[Training Completion Status]]="Completed", RANDBETWEEN(2,5),0)</f>
        <v>0</v>
      </c>
    </row>
    <row r="128" spans="1:38">
      <c r="A128" s="1" t="str">
        <f t="shared" si="24"/>
        <v>EMP127</v>
      </c>
      <c r="B128" s="1" t="str">
        <f t="shared" ca="1" si="26"/>
        <v>Male</v>
      </c>
      <c r="C128" s="1" t="str">
        <f t="shared" ca="1" si="1"/>
        <v>Finance Manager</v>
      </c>
      <c r="D128" t="str" cm="1">
        <f t="array" aca="1" ref="D128" ca="1">_xlfn.XLOOKUP(C128, {"Software Engineer","HR Manager","Marketing Manager","Finance Manager","Data Analyst"}, {"IT","HR","Sales","Finance","Analytics"})</f>
        <v>Finance</v>
      </c>
      <c r="E128" s="2">
        <f t="shared" ca="1" si="27"/>
        <v>44902</v>
      </c>
      <c r="F128" s="2">
        <f ca="1">Table1[[#This Row],[Job Posting Date]]+ RANDBETWEEN(15, 90)</f>
        <v>44950</v>
      </c>
      <c r="G128" s="2">
        <f ca="1">Table1[[#This Row],[Hire Date]]+ RANDBETWEEN(1, 15)</f>
        <v>44961</v>
      </c>
      <c r="H128" s="2" t="str">
        <f ca="1">IF(RAND() &lt; 0.5,  Table1[[#This Row],[Join Date]]+ RANDBETWEEN(30, TODAY()- Table1[[#This Row],[Join Date]]), "-")</f>
        <v>-</v>
      </c>
      <c r="I128" s="1" t="str">
        <f ca="1">IF(Table1[[#This Row],[Exit Date]]= "-", "Active", "Exited")</f>
        <v>Active</v>
      </c>
      <c r="J128" s="3">
        <f t="shared" ca="1" si="2"/>
        <v>1998</v>
      </c>
      <c r="K128" s="1">
        <f ca="1">Table1[[#This Row],[Offers Made]]*2</f>
        <v>12</v>
      </c>
      <c r="L128" s="1">
        <f t="shared" ca="1" si="3"/>
        <v>6</v>
      </c>
      <c r="M128" s="1">
        <f t="shared" ca="1" si="25"/>
        <v>3</v>
      </c>
      <c r="N128" s="1" t="str">
        <f t="shared" ca="1" si="5"/>
        <v>Job Portals</v>
      </c>
      <c r="O128" s="1">
        <f t="shared" ca="1" si="6"/>
        <v>1</v>
      </c>
      <c r="P128" s="1" t="str">
        <f t="shared" ca="1" si="7"/>
        <v>Yes</v>
      </c>
      <c r="Q128" s="1">
        <f t="shared" ca="1" si="28"/>
        <v>68</v>
      </c>
      <c r="R128" s="1">
        <f ca="1">Table1[[#This Row],[ Total Number of Goals Set]]-RANDBETWEEN(1,49)</f>
        <v>42</v>
      </c>
      <c r="S128" s="1">
        <f t="shared" ca="1" si="29"/>
        <v>8</v>
      </c>
      <c r="T128" s="1">
        <f t="shared" ca="1" si="30"/>
        <v>4</v>
      </c>
      <c r="U128" s="1">
        <f t="shared" ca="1" si="8"/>
        <v>3</v>
      </c>
      <c r="V128" s="1">
        <f t="shared" ca="1" si="9"/>
        <v>6</v>
      </c>
      <c r="W128" s="1" t="str">
        <f t="shared" ca="1" si="10"/>
        <v>Completed</v>
      </c>
      <c r="X128" s="1">
        <f t="shared" ca="1" si="11"/>
        <v>1</v>
      </c>
      <c r="Y128" s="1">
        <f t="shared" ca="1" si="12"/>
        <v>34</v>
      </c>
      <c r="Z128" s="1">
        <f ca="1">Table1[[#This Row],[Number of Goals Achieved]]-RANDBETWEEN(1,5)</f>
        <v>40</v>
      </c>
      <c r="AA128" s="2">
        <f ca="1">Table1[[#This Row],[Join Date]]+ RANDBETWEEN(90, 180)</f>
        <v>45115</v>
      </c>
      <c r="AB128" s="1" t="str">
        <f t="shared" ca="1" si="13"/>
        <v>Communication Skills</v>
      </c>
      <c r="AC128" s="1">
        <v>386</v>
      </c>
      <c r="AD128" s="1">
        <f t="shared" ca="1" si="14"/>
        <v>3</v>
      </c>
      <c r="AE128" s="1">
        <f t="shared" ca="1" si="31"/>
        <v>8</v>
      </c>
      <c r="AF128" s="1">
        <f t="shared" ca="1" si="32"/>
        <v>10</v>
      </c>
      <c r="AG128" s="7">
        <f t="shared" ca="1" si="16"/>
        <v>2060</v>
      </c>
      <c r="AH128" s="4" t="str">
        <f ca="1">IF(Table1[[#This Row],[Training Completion Status]]="Completed", IF(RAND() &lt;= 0.63, "Yes", "No"), "No")</f>
        <v>Yes</v>
      </c>
      <c r="AI128" s="4" t="str">
        <f ca="1">IF(AND(Table1[[#This Row],[Training Completion Status]]="Completed", Table1[[#This Row],[Status]]="Active"), "Yes", "No")</f>
        <v>Yes</v>
      </c>
      <c r="AJ128" s="15">
        <f ca="1">IF(Table1[[#This Row],[Training Completion Status]]="Completed", Table1[[#This Row],[Training Cost]]+RANDBETWEEN(300,800),0)</f>
        <v>2467</v>
      </c>
      <c r="AK128">
        <f ca="1">IF(Table1[[#This Row],[Training Completion Status]]="Completed", RANDBETWEEN(270,540),0)</f>
        <v>296</v>
      </c>
      <c r="AL128">
        <f ca="1">IF(Table1[[#This Row],[Training Completion Status]]="Completed", RANDBETWEEN(2,5),0)</f>
        <v>2</v>
      </c>
    </row>
    <row r="129" spans="1:38">
      <c r="A129" s="4" t="str">
        <f t="shared" si="24"/>
        <v>EMP128</v>
      </c>
      <c r="B129" s="4" t="str">
        <f t="shared" ca="1" si="26"/>
        <v>Male</v>
      </c>
      <c r="C129" s="4" t="str">
        <f t="shared" ca="1" si="1"/>
        <v>Marketing Manager</v>
      </c>
      <c r="D129" t="str" cm="1">
        <f t="array" aca="1" ref="D129" ca="1">_xlfn.XLOOKUP(C129, {"Software Engineer","HR Manager","Marketing Manager","Finance Manager","Data Analyst"}, {"IT","HR","Sales","Finance","Analytics"})</f>
        <v>Sales</v>
      </c>
      <c r="E129" s="5">
        <f t="shared" ca="1" si="27"/>
        <v>44415</v>
      </c>
      <c r="F129" s="5">
        <f ca="1">Table1[[#This Row],[Job Posting Date]]+ RANDBETWEEN(15, 90)</f>
        <v>44490</v>
      </c>
      <c r="G129" s="5">
        <f ca="1">Table1[[#This Row],[Hire Date]]+ RANDBETWEEN(1, 15)</f>
        <v>44505</v>
      </c>
      <c r="H129" s="5">
        <f ca="1">IF(RAND() &lt; 0.5,  Table1[[#This Row],[Join Date]]+ RANDBETWEEN(30, TODAY()- Table1[[#This Row],[Join Date]]), "-")</f>
        <v>45267</v>
      </c>
      <c r="I129" s="4" t="str">
        <f ca="1">IF(Table1[[#This Row],[Exit Date]]= "-", "Active", "Exited")</f>
        <v>Exited</v>
      </c>
      <c r="J129" s="6">
        <f t="shared" ca="1" si="2"/>
        <v>2502</v>
      </c>
      <c r="K129" s="4">
        <f ca="1">Table1[[#This Row],[Offers Made]]*2</f>
        <v>16</v>
      </c>
      <c r="L129" s="4">
        <f t="shared" ca="1" si="3"/>
        <v>8</v>
      </c>
      <c r="M129" s="4">
        <f t="shared" ca="1" si="25"/>
        <v>1</v>
      </c>
      <c r="N129" s="4" t="str">
        <f t="shared" ca="1" si="5"/>
        <v>Direct Hiring</v>
      </c>
      <c r="O129" s="4">
        <f t="shared" ca="1" si="6"/>
        <v>5</v>
      </c>
      <c r="P129" s="4" t="str">
        <f t="shared" ca="1" si="7"/>
        <v>Yes</v>
      </c>
      <c r="Q129" s="4">
        <f t="shared" ca="1" si="28"/>
        <v>64</v>
      </c>
      <c r="R129" s="4">
        <f ca="1">Table1[[#This Row],[ Total Number of Goals Set]]-RANDBETWEEN(1,49)</f>
        <v>40</v>
      </c>
      <c r="S129" s="4">
        <f t="shared" ca="1" si="29"/>
        <v>5</v>
      </c>
      <c r="T129" s="4">
        <f t="shared" ca="1" si="30"/>
        <v>1</v>
      </c>
      <c r="U129" s="4">
        <f t="shared" ca="1" si="8"/>
        <v>1</v>
      </c>
      <c r="V129" s="4">
        <f t="shared" ca="1" si="9"/>
        <v>1</v>
      </c>
      <c r="W129" s="4" t="str">
        <f t="shared" ca="1" si="10"/>
        <v>Completed</v>
      </c>
      <c r="X129" s="4">
        <f t="shared" ca="1" si="11"/>
        <v>4</v>
      </c>
      <c r="Y129" s="4">
        <f t="shared" ca="1" si="12"/>
        <v>21</v>
      </c>
      <c r="Z129" s="4">
        <f ca="1">Table1[[#This Row],[Number of Goals Achieved]]-RANDBETWEEN(1,5)</f>
        <v>38</v>
      </c>
      <c r="AA129" s="5">
        <f ca="1">Table1[[#This Row],[Join Date]]+ RANDBETWEEN(90, 180)</f>
        <v>44597</v>
      </c>
      <c r="AB129" s="4" t="str">
        <f t="shared" ca="1" si="13"/>
        <v>Conflict Resolution</v>
      </c>
      <c r="AC129" s="4">
        <v>387</v>
      </c>
      <c r="AD129" s="4">
        <f t="shared" ca="1" si="14"/>
        <v>7</v>
      </c>
      <c r="AE129" s="4">
        <f t="shared" ca="1" si="31"/>
        <v>8</v>
      </c>
      <c r="AF129" s="4">
        <f t="shared" ca="1" si="32"/>
        <v>10</v>
      </c>
      <c r="AG129" s="8">
        <f t="shared" ca="1" si="16"/>
        <v>1928</v>
      </c>
      <c r="AH129" s="4" t="str">
        <f ca="1">IF(Table1[[#This Row],[Training Completion Status]]="Completed", IF(RAND() &lt;= 0.63, "Yes", "No"), "No")</f>
        <v>Yes</v>
      </c>
      <c r="AI129" s="4" t="str">
        <f ca="1">IF(AND(Table1[[#This Row],[Training Completion Status]]="Completed", Table1[[#This Row],[Status]]="Active"), "Yes", "No")</f>
        <v>No</v>
      </c>
      <c r="AJ129" s="15">
        <f ca="1">IF(Table1[[#This Row],[Training Completion Status]]="Completed", Table1[[#This Row],[Training Cost]]+RANDBETWEEN(300,800),0)</f>
        <v>2659</v>
      </c>
      <c r="AK129">
        <f ca="1">IF(Table1[[#This Row],[Training Completion Status]]="Completed", RANDBETWEEN(270,540),0)</f>
        <v>377</v>
      </c>
      <c r="AL129">
        <f ca="1">IF(Table1[[#This Row],[Training Completion Status]]="Completed", RANDBETWEEN(2,5),0)</f>
        <v>5</v>
      </c>
    </row>
    <row r="130" spans="1:38">
      <c r="A130" s="1" t="str">
        <f t="shared" ref="A130:A193" si="33">"EMP" &amp; TEXT(ROW(A129), "000")</f>
        <v>EMP129</v>
      </c>
      <c r="B130" s="1" t="str">
        <f t="shared" ca="1" si="26"/>
        <v>Male</v>
      </c>
      <c r="C130" s="1" t="str">
        <f t="shared" ca="1" si="1"/>
        <v>Finance Manager</v>
      </c>
      <c r="D130" t="str" cm="1">
        <f t="array" aca="1" ref="D130" ca="1">_xlfn.XLOOKUP(C130, {"Software Engineer","HR Manager","Marketing Manager","Finance Manager","Data Analyst"}, {"IT","HR","Sales","Finance","Analytics"})</f>
        <v>Finance</v>
      </c>
      <c r="E130" s="2">
        <f t="shared" ca="1" si="27"/>
        <v>44155</v>
      </c>
      <c r="F130" s="2">
        <f ca="1">Table1[[#This Row],[Job Posting Date]]+ RANDBETWEEN(15, 90)</f>
        <v>44178</v>
      </c>
      <c r="G130" s="2">
        <f ca="1">Table1[[#This Row],[Hire Date]]+ RANDBETWEEN(1, 15)</f>
        <v>44184</v>
      </c>
      <c r="H130" s="2">
        <f ca="1">IF(RAND() &lt; 0.5,  Table1[[#This Row],[Join Date]]+ RANDBETWEEN(30, TODAY()- Table1[[#This Row],[Join Date]]), "-")</f>
        <v>45294</v>
      </c>
      <c r="I130" s="1" t="str">
        <f ca="1">IF(Table1[[#This Row],[Exit Date]]= "-", "Active", "Exited")</f>
        <v>Exited</v>
      </c>
      <c r="J130" s="3">
        <f t="shared" ca="1" si="2"/>
        <v>1978</v>
      </c>
      <c r="K130" s="1">
        <f ca="1">Table1[[#This Row],[Offers Made]]*2</f>
        <v>14</v>
      </c>
      <c r="L130" s="1">
        <f t="shared" ca="1" si="3"/>
        <v>7</v>
      </c>
      <c r="M130" s="1">
        <f t="shared" ref="M130:M165" ca="1" si="34">RANDBETWEEN(1, L130-1)</f>
        <v>3</v>
      </c>
      <c r="N130" s="1" t="str">
        <f t="shared" ca="1" si="5"/>
        <v>Employee Referrals</v>
      </c>
      <c r="O130" s="1">
        <f t="shared" ca="1" si="6"/>
        <v>3</v>
      </c>
      <c r="P130" s="1" t="str">
        <f t="shared" ca="1" si="7"/>
        <v>No</v>
      </c>
      <c r="Q130" s="1">
        <f t="shared" ca="1" si="28"/>
        <v>66</v>
      </c>
      <c r="R130" s="1">
        <f ca="1">Table1[[#This Row],[ Total Number of Goals Set]]-RANDBETWEEN(1,49)</f>
        <v>34</v>
      </c>
      <c r="S130" s="1">
        <f t="shared" ca="1" si="29"/>
        <v>9</v>
      </c>
      <c r="T130" s="1">
        <f t="shared" ca="1" si="30"/>
        <v>3</v>
      </c>
      <c r="U130" s="1">
        <f t="shared" ca="1" si="8"/>
        <v>1</v>
      </c>
      <c r="V130" s="1">
        <f t="shared" ca="1" si="9"/>
        <v>6</v>
      </c>
      <c r="W130" s="1" t="str">
        <f t="shared" ca="1" si="10"/>
        <v>Not Completed</v>
      </c>
      <c r="X130" s="1">
        <f t="shared" ca="1" si="11"/>
        <v>2</v>
      </c>
      <c r="Y130" s="1">
        <f t="shared" ca="1" si="12"/>
        <v>16</v>
      </c>
      <c r="Z130" s="1">
        <f ca="1">Table1[[#This Row],[Number of Goals Achieved]]-RANDBETWEEN(1,5)</f>
        <v>32</v>
      </c>
      <c r="AA130" s="2">
        <f ca="1">Table1[[#This Row],[Join Date]]+ RANDBETWEEN(90, 180)</f>
        <v>44281</v>
      </c>
      <c r="AB130" s="1" t="str">
        <f t="shared" ca="1" si="13"/>
        <v>Communication Skills</v>
      </c>
      <c r="AC130" s="1">
        <v>388</v>
      </c>
      <c r="AD130" s="1">
        <f t="shared" ca="1" si="14"/>
        <v>19</v>
      </c>
      <c r="AE130" s="1">
        <f t="shared" ca="1" si="31"/>
        <v>6</v>
      </c>
      <c r="AF130" s="1">
        <f t="shared" ca="1" si="32"/>
        <v>9</v>
      </c>
      <c r="AG130" s="7">
        <f t="shared" ca="1" si="16"/>
        <v>1858</v>
      </c>
      <c r="AH130" s="4" t="str">
        <f ca="1">IF(Table1[[#This Row],[Training Completion Status]]="Completed", IF(RAND() &lt;= 0.63, "Yes", "No"), "No")</f>
        <v>No</v>
      </c>
      <c r="AI130" s="4" t="str">
        <f ca="1">IF(AND(Table1[[#This Row],[Training Completion Status]]="Completed", Table1[[#This Row],[Status]]="Active"), "Yes", "No")</f>
        <v>No</v>
      </c>
      <c r="AJ130" s="15">
        <f ca="1">IF(Table1[[#This Row],[Training Completion Status]]="Completed", Table1[[#This Row],[Training Cost]]+RANDBETWEEN(300,800),0)</f>
        <v>0</v>
      </c>
      <c r="AK130">
        <f ca="1">IF(Table1[[#This Row],[Training Completion Status]]="Completed", RANDBETWEEN(270,540),0)</f>
        <v>0</v>
      </c>
      <c r="AL130">
        <f ca="1">IF(Table1[[#This Row],[Training Completion Status]]="Completed", RANDBETWEEN(2,5),0)</f>
        <v>0</v>
      </c>
    </row>
    <row r="131" spans="1:38">
      <c r="A131" s="4" t="str">
        <f t="shared" si="33"/>
        <v>EMP130</v>
      </c>
      <c r="B131" s="4" t="str">
        <f t="shared" ref="B131:B165" ca="1" si="35">CHOOSE(RANDBETWEEN(1, 2), "Male", "Female")</f>
        <v>Male</v>
      </c>
      <c r="C131" s="4" t="str">
        <f t="shared" ca="1" si="1"/>
        <v>Data Analyst</v>
      </c>
      <c r="D131" t="str" cm="1">
        <f t="array" aca="1" ref="D131" ca="1">_xlfn.XLOOKUP(C131, {"Software Engineer","HR Manager","Marketing Manager","Finance Manager","Data Analyst"}, {"IT","HR","Sales","Finance","Analytics"})</f>
        <v>Analytics</v>
      </c>
      <c r="E131" s="5">
        <f t="shared" ref="E131:E165" ca="1" si="36">DATE(RANDBETWEEN(2018, 2022), RANDBETWEEN(1, 12), RANDBETWEEN(1, 28))</f>
        <v>44691</v>
      </c>
      <c r="F131" s="5">
        <f ca="1">Table1[[#This Row],[Job Posting Date]]+ RANDBETWEEN(15, 90)</f>
        <v>44728</v>
      </c>
      <c r="G131" s="5">
        <f ca="1">Table1[[#This Row],[Hire Date]]+ RANDBETWEEN(1, 15)</f>
        <v>44735</v>
      </c>
      <c r="H131" s="5" t="str">
        <f ca="1">IF(RAND() &lt; 0.5,  Table1[[#This Row],[Join Date]]+ RANDBETWEEN(30, TODAY()- Table1[[#This Row],[Join Date]]), "-")</f>
        <v>-</v>
      </c>
      <c r="I131" s="4" t="str">
        <f ca="1">IF(Table1[[#This Row],[Exit Date]]= "-", "Active", "Exited")</f>
        <v>Active</v>
      </c>
      <c r="J131" s="6">
        <f t="shared" ca="1" si="2"/>
        <v>2396</v>
      </c>
      <c r="K131" s="4">
        <f ca="1">Table1[[#This Row],[Offers Made]]*2</f>
        <v>8</v>
      </c>
      <c r="L131" s="4">
        <f t="shared" ca="1" si="3"/>
        <v>4</v>
      </c>
      <c r="M131" s="4">
        <f t="shared" ca="1" si="34"/>
        <v>1</v>
      </c>
      <c r="N131" s="4" t="str">
        <f t="shared" ca="1" si="5"/>
        <v>Campus Placements</v>
      </c>
      <c r="O131" s="4">
        <f t="shared" ca="1" si="6"/>
        <v>5</v>
      </c>
      <c r="P131" s="4" t="str">
        <f t="shared" ca="1" si="7"/>
        <v>Yes</v>
      </c>
      <c r="Q131" s="4">
        <f t="shared" ref="Q131:Q165" ca="1" si="37">RANDBETWEEN(50,100)</f>
        <v>56</v>
      </c>
      <c r="R131" s="4">
        <f ca="1">Table1[[#This Row],[ Total Number of Goals Set]]-RANDBETWEEN(1,49)</f>
        <v>7</v>
      </c>
      <c r="S131" s="4">
        <f t="shared" ref="S131:S165" ca="1" si="38">RANDBETWEEN(5,10)</f>
        <v>9</v>
      </c>
      <c r="T131" s="4">
        <f t="shared" ref="T131:T165" ca="1" si="39">RANDBETWEEN(1,4)</f>
        <v>3</v>
      </c>
      <c r="U131" s="4">
        <f t="shared" ca="1" si="8"/>
        <v>4</v>
      </c>
      <c r="V131" s="4">
        <f t="shared" ca="1" si="9"/>
        <v>3</v>
      </c>
      <c r="W131" s="4" t="str">
        <f t="shared" ca="1" si="10"/>
        <v>Completed</v>
      </c>
      <c r="X131" s="4">
        <f t="shared" ca="1" si="11"/>
        <v>2</v>
      </c>
      <c r="Y131" s="4">
        <f t="shared" ca="1" si="12"/>
        <v>26</v>
      </c>
      <c r="Z131" s="4">
        <f ca="1">Table1[[#This Row],[Number of Goals Achieved]]-RANDBETWEEN(1,5)</f>
        <v>3</v>
      </c>
      <c r="AA131" s="5">
        <f ca="1">Table1[[#This Row],[Join Date]]+ RANDBETWEEN(90, 180)</f>
        <v>44838</v>
      </c>
      <c r="AB131" s="4" t="str">
        <f t="shared" ca="1" si="13"/>
        <v>Advanced Excel Skills</v>
      </c>
      <c r="AC131" s="4">
        <v>389</v>
      </c>
      <c r="AD131" s="4">
        <f t="shared" ca="1" si="14"/>
        <v>13</v>
      </c>
      <c r="AE131" s="4">
        <f t="shared" ref="AE131:AE165" ca="1" si="40">RANDBETWEEN(2,9)</f>
        <v>2</v>
      </c>
      <c r="AF131" s="4">
        <f t="shared" ca="1" si="32"/>
        <v>5</v>
      </c>
      <c r="AG131" s="8">
        <f t="shared" ca="1" si="16"/>
        <v>2336</v>
      </c>
      <c r="AH131" s="4" t="str">
        <f ca="1">IF(Table1[[#This Row],[Training Completion Status]]="Completed", IF(RAND() &lt;= 0.63, "Yes", "No"), "No")</f>
        <v>Yes</v>
      </c>
      <c r="AI131" s="4" t="str">
        <f ca="1">IF(AND(Table1[[#This Row],[Training Completion Status]]="Completed", Table1[[#This Row],[Status]]="Active"), "Yes", "No")</f>
        <v>Yes</v>
      </c>
      <c r="AJ131" s="15">
        <f ca="1">IF(Table1[[#This Row],[Training Completion Status]]="Completed", Table1[[#This Row],[Training Cost]]+RANDBETWEEN(300,800),0)</f>
        <v>3130</v>
      </c>
      <c r="AK131">
        <f ca="1">IF(Table1[[#This Row],[Training Completion Status]]="Completed", RANDBETWEEN(270,540),0)</f>
        <v>396</v>
      </c>
      <c r="AL131">
        <f ca="1">IF(Table1[[#This Row],[Training Completion Status]]="Completed", RANDBETWEEN(2,5),0)</f>
        <v>2</v>
      </c>
    </row>
    <row r="132" spans="1:38">
      <c r="A132" s="1" t="str">
        <f t="shared" si="33"/>
        <v>EMP131</v>
      </c>
      <c r="B132" s="1" t="str">
        <f t="shared" ca="1" si="35"/>
        <v>Male</v>
      </c>
      <c r="C132" s="1" t="str">
        <f t="shared" ca="1" si="1"/>
        <v>HR Manager</v>
      </c>
      <c r="D132" t="str" cm="1">
        <f t="array" aca="1" ref="D132" ca="1">_xlfn.XLOOKUP(C132, {"Software Engineer","HR Manager","Marketing Manager","Finance Manager","Data Analyst"}, {"IT","HR","Sales","Finance","Analytics"})</f>
        <v>HR</v>
      </c>
      <c r="E132" s="2">
        <f t="shared" ca="1" si="36"/>
        <v>43835</v>
      </c>
      <c r="F132" s="2">
        <f ca="1">Table1[[#This Row],[Job Posting Date]]+ RANDBETWEEN(15, 90)</f>
        <v>43868</v>
      </c>
      <c r="G132" s="2">
        <f ca="1">Table1[[#This Row],[Hire Date]]+ RANDBETWEEN(1, 15)</f>
        <v>43881</v>
      </c>
      <c r="H132" s="2">
        <f ca="1">IF(RAND() &lt; 0.5,  Table1[[#This Row],[Join Date]]+ RANDBETWEEN(30, TODAY()- Table1[[#This Row],[Join Date]]), "-")</f>
        <v>45477</v>
      </c>
      <c r="I132" s="1" t="str">
        <f ca="1">IF(Table1[[#This Row],[Exit Date]]= "-", "Active", "Exited")</f>
        <v>Exited</v>
      </c>
      <c r="J132" s="3">
        <f t="shared" ca="1" si="2"/>
        <v>3498</v>
      </c>
      <c r="K132" s="1">
        <f ca="1">Table1[[#This Row],[Offers Made]]*2</f>
        <v>14</v>
      </c>
      <c r="L132" s="1">
        <f t="shared" ca="1" si="3"/>
        <v>7</v>
      </c>
      <c r="M132" s="1">
        <f t="shared" ca="1" si="34"/>
        <v>2</v>
      </c>
      <c r="N132" s="1" t="str">
        <f t="shared" ca="1" si="5"/>
        <v>Campus Placements</v>
      </c>
      <c r="O132" s="1">
        <f t="shared" ca="1" si="6"/>
        <v>5</v>
      </c>
      <c r="P132" s="1" t="str">
        <f t="shared" ca="1" si="7"/>
        <v>Yes</v>
      </c>
      <c r="Q132" s="1">
        <f t="shared" ca="1" si="37"/>
        <v>71</v>
      </c>
      <c r="R132" s="1">
        <f ca="1">Table1[[#This Row],[ Total Number of Goals Set]]-RANDBETWEEN(1,49)</f>
        <v>28</v>
      </c>
      <c r="S132" s="1">
        <f t="shared" ca="1" si="38"/>
        <v>8</v>
      </c>
      <c r="T132" s="1">
        <f t="shared" ca="1" si="39"/>
        <v>4</v>
      </c>
      <c r="U132" s="1">
        <f t="shared" ca="1" si="8"/>
        <v>4</v>
      </c>
      <c r="V132" s="1">
        <f t="shared" ca="1" si="9"/>
        <v>3</v>
      </c>
      <c r="W132" s="1" t="str">
        <f t="shared" ca="1" si="10"/>
        <v>Not Completed</v>
      </c>
      <c r="X132" s="1">
        <f t="shared" ca="1" si="11"/>
        <v>1</v>
      </c>
      <c r="Y132" s="1">
        <f t="shared" ca="1" si="12"/>
        <v>32</v>
      </c>
      <c r="Z132" s="1">
        <f ca="1">Table1[[#This Row],[Number of Goals Achieved]]-RANDBETWEEN(1,5)</f>
        <v>27</v>
      </c>
      <c r="AA132" s="2">
        <f ca="1">Table1[[#This Row],[Join Date]]+ RANDBETWEEN(90, 180)</f>
        <v>43976</v>
      </c>
      <c r="AB132" s="1" t="str">
        <f t="shared" ca="1" si="13"/>
        <v>Ethics and Responsibilities</v>
      </c>
      <c r="AC132" s="1">
        <v>390</v>
      </c>
      <c r="AD132" s="1">
        <f t="shared" ca="1" si="14"/>
        <v>6</v>
      </c>
      <c r="AE132" s="1">
        <f t="shared" ca="1" si="40"/>
        <v>8</v>
      </c>
      <c r="AF132" s="1">
        <f t="shared" ca="1" si="32"/>
        <v>10</v>
      </c>
      <c r="AG132" s="7">
        <f t="shared" ca="1" si="16"/>
        <v>1239</v>
      </c>
      <c r="AH132" s="4" t="str">
        <f ca="1">IF(Table1[[#This Row],[Training Completion Status]]="Completed", IF(RAND() &lt;= 0.63, "Yes", "No"), "No")</f>
        <v>No</v>
      </c>
      <c r="AI132" s="4" t="str">
        <f ca="1">IF(AND(Table1[[#This Row],[Training Completion Status]]="Completed", Table1[[#This Row],[Status]]="Active"), "Yes", "No")</f>
        <v>No</v>
      </c>
      <c r="AJ132" s="15">
        <f ca="1">IF(Table1[[#This Row],[Training Completion Status]]="Completed", Table1[[#This Row],[Training Cost]]+RANDBETWEEN(300,800),0)</f>
        <v>0</v>
      </c>
      <c r="AK132">
        <f ca="1">IF(Table1[[#This Row],[Training Completion Status]]="Completed", RANDBETWEEN(270,540),0)</f>
        <v>0</v>
      </c>
      <c r="AL132">
        <f ca="1">IF(Table1[[#This Row],[Training Completion Status]]="Completed", RANDBETWEEN(2,5),0)</f>
        <v>0</v>
      </c>
    </row>
    <row r="133" spans="1:38">
      <c r="A133" s="4" t="str">
        <f t="shared" si="33"/>
        <v>EMP132</v>
      </c>
      <c r="B133" s="4" t="str">
        <f t="shared" ca="1" si="35"/>
        <v>Male</v>
      </c>
      <c r="C133" s="4" t="str">
        <f t="shared" ca="1" si="1"/>
        <v>Software Engineer</v>
      </c>
      <c r="D133" t="str" cm="1">
        <f t="array" aca="1" ref="D133" ca="1">_xlfn.XLOOKUP(C133, {"Software Engineer","HR Manager","Marketing Manager","Finance Manager","Data Analyst"}, {"IT","HR","Sales","Finance","Analytics"})</f>
        <v>IT</v>
      </c>
      <c r="E133" s="5">
        <f t="shared" ca="1" si="36"/>
        <v>44478</v>
      </c>
      <c r="F133" s="5">
        <f ca="1">Table1[[#This Row],[Job Posting Date]]+ RANDBETWEEN(15, 90)</f>
        <v>44547</v>
      </c>
      <c r="G133" s="5">
        <f ca="1">Table1[[#This Row],[Hire Date]]+ RANDBETWEEN(1, 15)</f>
        <v>44556</v>
      </c>
      <c r="H133" s="5">
        <f ca="1">IF(RAND() &lt; 0.5,  Table1[[#This Row],[Join Date]]+ RANDBETWEEN(30, TODAY()- Table1[[#This Row],[Join Date]]), "-")</f>
        <v>45641</v>
      </c>
      <c r="I133" s="4" t="str">
        <f ca="1">IF(Table1[[#This Row],[Exit Date]]= "-", "Active", "Exited")</f>
        <v>Exited</v>
      </c>
      <c r="J133" s="6">
        <f t="shared" ca="1" si="2"/>
        <v>4267</v>
      </c>
      <c r="K133" s="4">
        <f ca="1">Table1[[#This Row],[Offers Made]]*2</f>
        <v>10</v>
      </c>
      <c r="L133" s="4">
        <f t="shared" ca="1" si="3"/>
        <v>5</v>
      </c>
      <c r="M133" s="4">
        <f t="shared" ca="1" si="34"/>
        <v>3</v>
      </c>
      <c r="N133" s="4" t="str">
        <f t="shared" ca="1" si="5"/>
        <v>Direct Hiring</v>
      </c>
      <c r="O133" s="4">
        <f t="shared" ca="1" si="6"/>
        <v>2</v>
      </c>
      <c r="P133" s="4" t="str">
        <f t="shared" ca="1" si="7"/>
        <v>No</v>
      </c>
      <c r="Q133" s="4">
        <f t="shared" ca="1" si="37"/>
        <v>86</v>
      </c>
      <c r="R133" s="4">
        <f ca="1">Table1[[#This Row],[ Total Number of Goals Set]]-RANDBETWEEN(1,49)</f>
        <v>70</v>
      </c>
      <c r="S133" s="4">
        <f t="shared" ca="1" si="38"/>
        <v>5</v>
      </c>
      <c r="T133" s="4">
        <f t="shared" ca="1" si="39"/>
        <v>4</v>
      </c>
      <c r="U133" s="4">
        <f t="shared" ca="1" si="8"/>
        <v>3</v>
      </c>
      <c r="V133" s="4">
        <f t="shared" ca="1" si="9"/>
        <v>5</v>
      </c>
      <c r="W133" s="4" t="str">
        <f t="shared" ca="1" si="10"/>
        <v>Completed</v>
      </c>
      <c r="X133" s="4">
        <f t="shared" ca="1" si="11"/>
        <v>1</v>
      </c>
      <c r="Y133" s="4">
        <f t="shared" ca="1" si="12"/>
        <v>16</v>
      </c>
      <c r="Z133" s="4">
        <f ca="1">Table1[[#This Row],[Number of Goals Achieved]]-RANDBETWEEN(1,5)</f>
        <v>67</v>
      </c>
      <c r="AA133" s="5">
        <f ca="1">Table1[[#This Row],[Join Date]]+ RANDBETWEEN(90, 180)</f>
        <v>44668</v>
      </c>
      <c r="AB133" s="4" t="str">
        <f t="shared" ca="1" si="13"/>
        <v>Advanced Excel Skills</v>
      </c>
      <c r="AC133" s="4">
        <v>391</v>
      </c>
      <c r="AD133" s="4">
        <f t="shared" ca="1" si="14"/>
        <v>2</v>
      </c>
      <c r="AE133" s="4">
        <f t="shared" ca="1" si="40"/>
        <v>8</v>
      </c>
      <c r="AF133" s="4">
        <f t="shared" ca="1" si="32"/>
        <v>10</v>
      </c>
      <c r="AG133" s="8">
        <f t="shared" ca="1" si="16"/>
        <v>1827</v>
      </c>
      <c r="AH133" s="4" t="str">
        <f ca="1">IF(Table1[[#This Row],[Training Completion Status]]="Completed", IF(RAND() &lt;= 0.63, "Yes", "No"), "No")</f>
        <v>Yes</v>
      </c>
      <c r="AI133" s="4" t="str">
        <f ca="1">IF(AND(Table1[[#This Row],[Training Completion Status]]="Completed", Table1[[#This Row],[Status]]="Active"), "Yes", "No")</f>
        <v>No</v>
      </c>
      <c r="AJ133" s="15">
        <f ca="1">IF(Table1[[#This Row],[Training Completion Status]]="Completed", Table1[[#This Row],[Training Cost]]+RANDBETWEEN(300,800),0)</f>
        <v>2150</v>
      </c>
      <c r="AK133">
        <f ca="1">IF(Table1[[#This Row],[Training Completion Status]]="Completed", RANDBETWEEN(270,540),0)</f>
        <v>326</v>
      </c>
      <c r="AL133">
        <f ca="1">IF(Table1[[#This Row],[Training Completion Status]]="Completed", RANDBETWEEN(2,5),0)</f>
        <v>3</v>
      </c>
    </row>
    <row r="134" spans="1:38">
      <c r="A134" s="1" t="str">
        <f t="shared" si="33"/>
        <v>EMP133</v>
      </c>
      <c r="B134" s="1" t="str">
        <f t="shared" ca="1" si="35"/>
        <v>Male</v>
      </c>
      <c r="C134" s="1" t="str">
        <f t="shared" ca="1" si="1"/>
        <v>Finance Manager</v>
      </c>
      <c r="D134" t="str" cm="1">
        <f t="array" aca="1" ref="D134" ca="1">_xlfn.XLOOKUP(C134, {"Software Engineer","HR Manager","Marketing Manager","Finance Manager","Data Analyst"}, {"IT","HR","Sales","Finance","Analytics"})</f>
        <v>Finance</v>
      </c>
      <c r="E134" s="2">
        <f t="shared" ca="1" si="36"/>
        <v>44279</v>
      </c>
      <c r="F134" s="2">
        <f ca="1">Table1[[#This Row],[Job Posting Date]]+ RANDBETWEEN(15, 90)</f>
        <v>44338</v>
      </c>
      <c r="G134" s="2">
        <f ca="1">Table1[[#This Row],[Hire Date]]+ RANDBETWEEN(1, 15)</f>
        <v>44352</v>
      </c>
      <c r="H134" s="2">
        <f ca="1">IF(RAND() &lt; 0.5,  Table1[[#This Row],[Join Date]]+ RANDBETWEEN(30, TODAY()- Table1[[#This Row],[Join Date]]), "-")</f>
        <v>44683</v>
      </c>
      <c r="I134" s="1" t="str">
        <f ca="1">IF(Table1[[#This Row],[Exit Date]]= "-", "Active", "Exited")</f>
        <v>Exited</v>
      </c>
      <c r="J134" s="3">
        <f t="shared" ca="1" si="2"/>
        <v>2623</v>
      </c>
      <c r="K134" s="1">
        <f ca="1">Table1[[#This Row],[Offers Made]]*2</f>
        <v>12</v>
      </c>
      <c r="L134" s="1">
        <f t="shared" ca="1" si="3"/>
        <v>6</v>
      </c>
      <c r="M134" s="1">
        <f t="shared" ca="1" si="34"/>
        <v>2</v>
      </c>
      <c r="N134" s="1" t="str">
        <f t="shared" ca="1" si="5"/>
        <v>Campus Placements</v>
      </c>
      <c r="O134" s="1">
        <f t="shared" ca="1" si="6"/>
        <v>4</v>
      </c>
      <c r="P134" s="1" t="str">
        <f t="shared" ca="1" si="7"/>
        <v>No</v>
      </c>
      <c r="Q134" s="1">
        <f t="shared" ca="1" si="37"/>
        <v>80</v>
      </c>
      <c r="R134" s="1">
        <f ca="1">Table1[[#This Row],[ Total Number of Goals Set]]-RANDBETWEEN(1,49)</f>
        <v>38</v>
      </c>
      <c r="S134" s="1">
        <f t="shared" ca="1" si="38"/>
        <v>6</v>
      </c>
      <c r="T134" s="1">
        <f t="shared" ca="1" si="39"/>
        <v>4</v>
      </c>
      <c r="U134" s="1">
        <f t="shared" ca="1" si="8"/>
        <v>1</v>
      </c>
      <c r="V134" s="1">
        <f t="shared" ca="1" si="9"/>
        <v>5</v>
      </c>
      <c r="W134" s="1" t="str">
        <f t="shared" ca="1" si="10"/>
        <v>Not Completed</v>
      </c>
      <c r="X134" s="1">
        <f t="shared" ca="1" si="11"/>
        <v>3</v>
      </c>
      <c r="Y134" s="1">
        <f t="shared" ca="1" si="12"/>
        <v>39</v>
      </c>
      <c r="Z134" s="1">
        <f ca="1">Table1[[#This Row],[Number of Goals Achieved]]-RANDBETWEEN(1,5)</f>
        <v>37</v>
      </c>
      <c r="AA134" s="2">
        <f ca="1">Table1[[#This Row],[Join Date]]+ RANDBETWEEN(90, 180)</f>
        <v>44500</v>
      </c>
      <c r="AB134" s="1" t="str">
        <f t="shared" ca="1" si="13"/>
        <v>Ethics and Responsibilities</v>
      </c>
      <c r="AC134" s="1">
        <v>392</v>
      </c>
      <c r="AD134" s="1">
        <f t="shared" ca="1" si="14"/>
        <v>0</v>
      </c>
      <c r="AE134" s="1">
        <f t="shared" ca="1" si="40"/>
        <v>9</v>
      </c>
      <c r="AF134" s="1">
        <f t="shared" ca="1" si="32"/>
        <v>10</v>
      </c>
      <c r="AG134" s="7">
        <f t="shared" ca="1" si="16"/>
        <v>1595</v>
      </c>
      <c r="AH134" s="4" t="str">
        <f ca="1">IF(Table1[[#This Row],[Training Completion Status]]="Completed", IF(RAND() &lt;= 0.63, "Yes", "No"), "No")</f>
        <v>No</v>
      </c>
      <c r="AI134" s="4" t="str">
        <f ca="1">IF(AND(Table1[[#This Row],[Training Completion Status]]="Completed", Table1[[#This Row],[Status]]="Active"), "Yes", "No")</f>
        <v>No</v>
      </c>
      <c r="AJ134" s="15">
        <f ca="1">IF(Table1[[#This Row],[Training Completion Status]]="Completed", Table1[[#This Row],[Training Cost]]+RANDBETWEEN(300,800),0)</f>
        <v>0</v>
      </c>
      <c r="AK134">
        <f ca="1">IF(Table1[[#This Row],[Training Completion Status]]="Completed", RANDBETWEEN(270,540),0)</f>
        <v>0</v>
      </c>
      <c r="AL134">
        <f ca="1">IF(Table1[[#This Row],[Training Completion Status]]="Completed", RANDBETWEEN(2,5),0)</f>
        <v>0</v>
      </c>
    </row>
    <row r="135" spans="1:38">
      <c r="A135" s="4" t="str">
        <f t="shared" si="33"/>
        <v>EMP134</v>
      </c>
      <c r="B135" s="4" t="str">
        <f t="shared" ca="1" si="35"/>
        <v>Male</v>
      </c>
      <c r="C135" s="4" t="str">
        <f t="shared" ca="1" si="1"/>
        <v>Finance Manager</v>
      </c>
      <c r="D135" t="str" cm="1">
        <f t="array" aca="1" ref="D135" ca="1">_xlfn.XLOOKUP(C135, {"Software Engineer","HR Manager","Marketing Manager","Finance Manager","Data Analyst"}, {"IT","HR","Sales","Finance","Analytics"})</f>
        <v>Finance</v>
      </c>
      <c r="E135" s="5">
        <f t="shared" ca="1" si="36"/>
        <v>43805</v>
      </c>
      <c r="F135" s="5">
        <f ca="1">Table1[[#This Row],[Job Posting Date]]+ RANDBETWEEN(15, 90)</f>
        <v>43864</v>
      </c>
      <c r="G135" s="5">
        <f ca="1">Table1[[#This Row],[Hire Date]]+ RANDBETWEEN(1, 15)</f>
        <v>43868</v>
      </c>
      <c r="H135" s="5" t="str">
        <f ca="1">IF(RAND() &lt; 0.5,  Table1[[#This Row],[Join Date]]+ RANDBETWEEN(30, TODAY()- Table1[[#This Row],[Join Date]]), "-")</f>
        <v>-</v>
      </c>
      <c r="I135" s="4" t="str">
        <f ca="1">IF(Table1[[#This Row],[Exit Date]]= "-", "Active", "Exited")</f>
        <v>Active</v>
      </c>
      <c r="J135" s="6">
        <f t="shared" ca="1" si="2"/>
        <v>1976</v>
      </c>
      <c r="K135" s="4">
        <f ca="1">Table1[[#This Row],[Offers Made]]*2</f>
        <v>16</v>
      </c>
      <c r="L135" s="4">
        <f t="shared" ca="1" si="3"/>
        <v>8</v>
      </c>
      <c r="M135" s="4">
        <f t="shared" ca="1" si="34"/>
        <v>1</v>
      </c>
      <c r="N135" s="4" t="str">
        <f t="shared" ca="1" si="5"/>
        <v>Employee Referrals</v>
      </c>
      <c r="O135" s="4">
        <f t="shared" ca="1" si="6"/>
        <v>3</v>
      </c>
      <c r="P135" s="4" t="str">
        <f t="shared" ca="1" si="7"/>
        <v>Yes</v>
      </c>
      <c r="Q135" s="4">
        <f t="shared" ca="1" si="37"/>
        <v>56</v>
      </c>
      <c r="R135" s="4">
        <f ca="1">Table1[[#This Row],[ Total Number of Goals Set]]-RANDBETWEEN(1,49)</f>
        <v>43</v>
      </c>
      <c r="S135" s="4">
        <f t="shared" ca="1" si="38"/>
        <v>10</v>
      </c>
      <c r="T135" s="4">
        <f t="shared" ca="1" si="39"/>
        <v>4</v>
      </c>
      <c r="U135" s="4">
        <f t="shared" ca="1" si="8"/>
        <v>4</v>
      </c>
      <c r="V135" s="4">
        <f t="shared" ca="1" si="9"/>
        <v>6</v>
      </c>
      <c r="W135" s="4" t="str">
        <f t="shared" ca="1" si="10"/>
        <v>Completed</v>
      </c>
      <c r="X135" s="4">
        <f t="shared" ca="1" si="11"/>
        <v>4</v>
      </c>
      <c r="Y135" s="4">
        <f t="shared" ca="1" si="12"/>
        <v>28</v>
      </c>
      <c r="Z135" s="4">
        <f ca="1">Table1[[#This Row],[Number of Goals Achieved]]-RANDBETWEEN(1,5)</f>
        <v>42</v>
      </c>
      <c r="AA135" s="5">
        <f ca="1">Table1[[#This Row],[Join Date]]+ RANDBETWEEN(90, 180)</f>
        <v>44037</v>
      </c>
      <c r="AB135" s="4" t="str">
        <f t="shared" ca="1" si="13"/>
        <v>Conflict Resolution</v>
      </c>
      <c r="AC135" s="4">
        <v>393</v>
      </c>
      <c r="AD135" s="4">
        <f t="shared" ca="1" si="14"/>
        <v>5</v>
      </c>
      <c r="AE135" s="4">
        <f t="shared" ca="1" si="40"/>
        <v>4</v>
      </c>
      <c r="AF135" s="4">
        <f t="shared" ca="1" si="32"/>
        <v>7</v>
      </c>
      <c r="AG135" s="8">
        <f t="shared" ca="1" si="16"/>
        <v>2275</v>
      </c>
      <c r="AH135" s="4" t="str">
        <f ca="1">IF(Table1[[#This Row],[Training Completion Status]]="Completed", IF(RAND() &lt;= 0.63, "Yes", "No"), "No")</f>
        <v>Yes</v>
      </c>
      <c r="AI135" s="4" t="str">
        <f ca="1">IF(AND(Table1[[#This Row],[Training Completion Status]]="Completed", Table1[[#This Row],[Status]]="Active"), "Yes", "No")</f>
        <v>Yes</v>
      </c>
      <c r="AJ135" s="15">
        <f ca="1">IF(Table1[[#This Row],[Training Completion Status]]="Completed", Table1[[#This Row],[Training Cost]]+RANDBETWEEN(300,800),0)</f>
        <v>2884</v>
      </c>
      <c r="AK135">
        <f ca="1">IF(Table1[[#This Row],[Training Completion Status]]="Completed", RANDBETWEEN(270,540),0)</f>
        <v>518</v>
      </c>
      <c r="AL135">
        <f ca="1">IF(Table1[[#This Row],[Training Completion Status]]="Completed", RANDBETWEEN(2,5),0)</f>
        <v>5</v>
      </c>
    </row>
    <row r="136" spans="1:38">
      <c r="A136" s="1" t="str">
        <f t="shared" si="33"/>
        <v>EMP135</v>
      </c>
      <c r="B136" s="1" t="str">
        <f t="shared" ca="1" si="35"/>
        <v>Male</v>
      </c>
      <c r="C136" s="1" t="str">
        <f t="shared" ca="1" si="1"/>
        <v>Marketing Manager</v>
      </c>
      <c r="D136" t="str" cm="1">
        <f t="array" aca="1" ref="D136" ca="1">_xlfn.XLOOKUP(C136, {"Software Engineer","HR Manager","Marketing Manager","Finance Manager","Data Analyst"}, {"IT","HR","Sales","Finance","Analytics"})</f>
        <v>Sales</v>
      </c>
      <c r="E136" s="2">
        <f t="shared" ca="1" si="36"/>
        <v>43361</v>
      </c>
      <c r="F136" s="2">
        <f ca="1">Table1[[#This Row],[Job Posting Date]]+ RANDBETWEEN(15, 90)</f>
        <v>43446</v>
      </c>
      <c r="G136" s="2">
        <f ca="1">Table1[[#This Row],[Hire Date]]+ RANDBETWEEN(1, 15)</f>
        <v>43459</v>
      </c>
      <c r="H136" s="2">
        <f ca="1">IF(RAND() &lt; 0.5,  Table1[[#This Row],[Join Date]]+ RANDBETWEEN(30, TODAY()- Table1[[#This Row],[Join Date]]), "-")</f>
        <v>44659</v>
      </c>
      <c r="I136" s="1" t="str">
        <f ca="1">IF(Table1[[#This Row],[Exit Date]]= "-", "Active", "Exited")</f>
        <v>Exited</v>
      </c>
      <c r="J136" s="3">
        <f t="shared" ca="1" si="2"/>
        <v>2210</v>
      </c>
      <c r="K136" s="1">
        <f ca="1">Table1[[#This Row],[Offers Made]]*2</f>
        <v>8</v>
      </c>
      <c r="L136" s="1">
        <f t="shared" ca="1" si="3"/>
        <v>4</v>
      </c>
      <c r="M136" s="1">
        <f t="shared" ca="1" si="34"/>
        <v>1</v>
      </c>
      <c r="N136" s="1" t="str">
        <f t="shared" ca="1" si="5"/>
        <v>Campus Placements</v>
      </c>
      <c r="O136" s="1">
        <f t="shared" ca="1" si="6"/>
        <v>2</v>
      </c>
      <c r="P136" s="1" t="str">
        <f t="shared" ca="1" si="7"/>
        <v>No</v>
      </c>
      <c r="Q136" s="1">
        <f t="shared" ca="1" si="37"/>
        <v>64</v>
      </c>
      <c r="R136" s="1">
        <f ca="1">Table1[[#This Row],[ Total Number of Goals Set]]-RANDBETWEEN(1,49)</f>
        <v>17</v>
      </c>
      <c r="S136" s="1">
        <f t="shared" ca="1" si="38"/>
        <v>10</v>
      </c>
      <c r="T136" s="1">
        <f t="shared" ca="1" si="39"/>
        <v>3</v>
      </c>
      <c r="U136" s="1">
        <f t="shared" ca="1" si="8"/>
        <v>2</v>
      </c>
      <c r="V136" s="1">
        <f t="shared" ca="1" si="9"/>
        <v>6</v>
      </c>
      <c r="W136" s="1" t="str">
        <f t="shared" ca="1" si="10"/>
        <v>Completed</v>
      </c>
      <c r="X136" s="1">
        <f t="shared" ca="1" si="11"/>
        <v>2</v>
      </c>
      <c r="Y136" s="1">
        <f t="shared" ca="1" si="12"/>
        <v>31</v>
      </c>
      <c r="Z136" s="1">
        <f ca="1">Table1[[#This Row],[Number of Goals Achieved]]-RANDBETWEEN(1,5)</f>
        <v>12</v>
      </c>
      <c r="AA136" s="2">
        <f ca="1">Table1[[#This Row],[Join Date]]+ RANDBETWEEN(90, 180)</f>
        <v>43564</v>
      </c>
      <c r="AB136" s="1" t="str">
        <f t="shared" ca="1" si="13"/>
        <v>Ethics and Responsibilities</v>
      </c>
      <c r="AC136" s="1">
        <v>394</v>
      </c>
      <c r="AD136" s="1">
        <f t="shared" ca="1" si="14"/>
        <v>13</v>
      </c>
      <c r="AE136" s="1">
        <f t="shared" ca="1" si="40"/>
        <v>7</v>
      </c>
      <c r="AF136" s="1">
        <f t="shared" ca="1" si="32"/>
        <v>10</v>
      </c>
      <c r="AG136" s="7">
        <f t="shared" ca="1" si="16"/>
        <v>1736</v>
      </c>
      <c r="AH136" s="4" t="str">
        <f ca="1">IF(Table1[[#This Row],[Training Completion Status]]="Completed", IF(RAND() &lt;= 0.63, "Yes", "No"), "No")</f>
        <v>No</v>
      </c>
      <c r="AI136" s="4" t="str">
        <f ca="1">IF(AND(Table1[[#This Row],[Training Completion Status]]="Completed", Table1[[#This Row],[Status]]="Active"), "Yes", "No")</f>
        <v>No</v>
      </c>
      <c r="AJ136" s="15">
        <f ca="1">IF(Table1[[#This Row],[Training Completion Status]]="Completed", Table1[[#This Row],[Training Cost]]+RANDBETWEEN(300,800),0)</f>
        <v>2301</v>
      </c>
      <c r="AK136">
        <f ca="1">IF(Table1[[#This Row],[Training Completion Status]]="Completed", RANDBETWEEN(270,540),0)</f>
        <v>416</v>
      </c>
      <c r="AL136">
        <f ca="1">IF(Table1[[#This Row],[Training Completion Status]]="Completed", RANDBETWEEN(2,5),0)</f>
        <v>4</v>
      </c>
    </row>
    <row r="137" spans="1:38">
      <c r="A137" s="4" t="str">
        <f t="shared" si="33"/>
        <v>EMP136</v>
      </c>
      <c r="B137" s="4" t="str">
        <f t="shared" ca="1" si="35"/>
        <v>Male</v>
      </c>
      <c r="C137" s="4" t="str">
        <f t="shared" ca="1" si="1"/>
        <v>Finance Manager</v>
      </c>
      <c r="D137" t="str" cm="1">
        <f t="array" aca="1" ref="D137" ca="1">_xlfn.XLOOKUP(C137, {"Software Engineer","HR Manager","Marketing Manager","Finance Manager","Data Analyst"}, {"IT","HR","Sales","Finance","Analytics"})</f>
        <v>Finance</v>
      </c>
      <c r="E137" s="5">
        <f t="shared" ca="1" si="36"/>
        <v>44105</v>
      </c>
      <c r="F137" s="5">
        <f ca="1">Table1[[#This Row],[Job Posting Date]]+ RANDBETWEEN(15, 90)</f>
        <v>44185</v>
      </c>
      <c r="G137" s="5">
        <f ca="1">Table1[[#This Row],[Hire Date]]+ RANDBETWEEN(1, 15)</f>
        <v>44196</v>
      </c>
      <c r="H137" s="5" t="str">
        <f ca="1">IF(RAND() &lt; 0.5,  Table1[[#This Row],[Join Date]]+ RANDBETWEEN(30, TODAY()- Table1[[#This Row],[Join Date]]), "-")</f>
        <v>-</v>
      </c>
      <c r="I137" s="4" t="str">
        <f ca="1">IF(Table1[[#This Row],[Exit Date]]= "-", "Active", "Exited")</f>
        <v>Active</v>
      </c>
      <c r="J137" s="6">
        <f t="shared" ca="1" si="2"/>
        <v>1772</v>
      </c>
      <c r="K137" s="4">
        <f ca="1">Table1[[#This Row],[Offers Made]]*2</f>
        <v>12</v>
      </c>
      <c r="L137" s="4">
        <f t="shared" ca="1" si="3"/>
        <v>6</v>
      </c>
      <c r="M137" s="4">
        <f t="shared" ca="1" si="34"/>
        <v>3</v>
      </c>
      <c r="N137" s="4" t="str">
        <f t="shared" ca="1" si="5"/>
        <v>Direct Hiring</v>
      </c>
      <c r="O137" s="4">
        <f t="shared" ca="1" si="6"/>
        <v>3</v>
      </c>
      <c r="P137" s="4" t="str">
        <f t="shared" ca="1" si="7"/>
        <v>No</v>
      </c>
      <c r="Q137" s="4">
        <f t="shared" ca="1" si="37"/>
        <v>71</v>
      </c>
      <c r="R137" s="4">
        <f ca="1">Table1[[#This Row],[ Total Number of Goals Set]]-RANDBETWEEN(1,49)</f>
        <v>42</v>
      </c>
      <c r="S137" s="4">
        <f t="shared" ca="1" si="38"/>
        <v>6</v>
      </c>
      <c r="T137" s="4">
        <f t="shared" ca="1" si="39"/>
        <v>3</v>
      </c>
      <c r="U137" s="4">
        <f t="shared" ca="1" si="8"/>
        <v>3</v>
      </c>
      <c r="V137" s="4">
        <f t="shared" ca="1" si="9"/>
        <v>1</v>
      </c>
      <c r="W137" s="4" t="str">
        <f t="shared" ca="1" si="10"/>
        <v>Not Completed</v>
      </c>
      <c r="X137" s="4">
        <f t="shared" ca="1" si="11"/>
        <v>2</v>
      </c>
      <c r="Y137" s="4">
        <f t="shared" ca="1" si="12"/>
        <v>34</v>
      </c>
      <c r="Z137" s="4">
        <f ca="1">Table1[[#This Row],[Number of Goals Achieved]]-RANDBETWEEN(1,5)</f>
        <v>38</v>
      </c>
      <c r="AA137" s="5">
        <f ca="1">Table1[[#This Row],[Join Date]]+ RANDBETWEEN(90, 180)</f>
        <v>44300</v>
      </c>
      <c r="AB137" s="4" t="str">
        <f t="shared" ca="1" si="13"/>
        <v>Ethics and Responsibilities</v>
      </c>
      <c r="AC137" s="4">
        <v>395</v>
      </c>
      <c r="AD137" s="4">
        <f t="shared" ca="1" si="14"/>
        <v>4</v>
      </c>
      <c r="AE137" s="4">
        <f t="shared" ca="1" si="40"/>
        <v>9</v>
      </c>
      <c r="AF137" s="4">
        <f t="shared" ca="1" si="32"/>
        <v>10</v>
      </c>
      <c r="AG137" s="8">
        <f t="shared" ca="1" si="16"/>
        <v>2325</v>
      </c>
      <c r="AH137" s="4" t="str">
        <f ca="1">IF(Table1[[#This Row],[Training Completion Status]]="Completed", IF(RAND() &lt;= 0.63, "Yes", "No"), "No")</f>
        <v>No</v>
      </c>
      <c r="AI137" s="4" t="str">
        <f ca="1">IF(AND(Table1[[#This Row],[Training Completion Status]]="Completed", Table1[[#This Row],[Status]]="Active"), "Yes", "No")</f>
        <v>No</v>
      </c>
      <c r="AJ137" s="15">
        <f ca="1">IF(Table1[[#This Row],[Training Completion Status]]="Completed", Table1[[#This Row],[Training Cost]]+RANDBETWEEN(300,800),0)</f>
        <v>0</v>
      </c>
      <c r="AK137">
        <f ca="1">IF(Table1[[#This Row],[Training Completion Status]]="Completed", RANDBETWEEN(270,540),0)</f>
        <v>0</v>
      </c>
      <c r="AL137">
        <f ca="1">IF(Table1[[#This Row],[Training Completion Status]]="Completed", RANDBETWEEN(2,5),0)</f>
        <v>0</v>
      </c>
    </row>
    <row r="138" spans="1:38">
      <c r="A138" s="1" t="str">
        <f t="shared" si="33"/>
        <v>EMP137</v>
      </c>
      <c r="B138" s="1" t="str">
        <f t="shared" ca="1" si="35"/>
        <v>Male</v>
      </c>
      <c r="C138" s="1" t="str">
        <f t="shared" ca="1" si="1"/>
        <v>Marketing Manager</v>
      </c>
      <c r="D138" t="str" cm="1">
        <f t="array" aca="1" ref="D138" ca="1">_xlfn.XLOOKUP(C138, {"Software Engineer","HR Manager","Marketing Manager","Finance Manager","Data Analyst"}, {"IT","HR","Sales","Finance","Analytics"})</f>
        <v>Sales</v>
      </c>
      <c r="E138" s="2">
        <f t="shared" ca="1" si="36"/>
        <v>44490</v>
      </c>
      <c r="F138" s="2">
        <f ca="1">Table1[[#This Row],[Job Posting Date]]+ RANDBETWEEN(15, 90)</f>
        <v>44517</v>
      </c>
      <c r="G138" s="2">
        <f ca="1">Table1[[#This Row],[Hire Date]]+ RANDBETWEEN(1, 15)</f>
        <v>44520</v>
      </c>
      <c r="H138" s="2">
        <f ca="1">IF(RAND() &lt; 0.5,  Table1[[#This Row],[Join Date]]+ RANDBETWEEN(30, TODAY()- Table1[[#This Row],[Join Date]]), "-")</f>
        <v>45613</v>
      </c>
      <c r="I138" s="1" t="str">
        <f ca="1">IF(Table1[[#This Row],[Exit Date]]= "-", "Active", "Exited")</f>
        <v>Exited</v>
      </c>
      <c r="J138" s="3">
        <f t="shared" ca="1" si="2"/>
        <v>1528</v>
      </c>
      <c r="K138" s="1">
        <f ca="1">Table1[[#This Row],[Offers Made]]*2</f>
        <v>10</v>
      </c>
      <c r="L138" s="1">
        <f t="shared" ca="1" si="3"/>
        <v>5</v>
      </c>
      <c r="M138" s="1">
        <f t="shared" ca="1" si="34"/>
        <v>2</v>
      </c>
      <c r="N138" s="1" t="str">
        <f t="shared" ca="1" si="5"/>
        <v>Employee Referrals</v>
      </c>
      <c r="O138" s="1">
        <f t="shared" ca="1" si="6"/>
        <v>3</v>
      </c>
      <c r="P138" s="1" t="str">
        <f t="shared" ca="1" si="7"/>
        <v>No</v>
      </c>
      <c r="Q138" s="1">
        <f t="shared" ca="1" si="37"/>
        <v>50</v>
      </c>
      <c r="R138" s="1">
        <f ca="1">Table1[[#This Row],[ Total Number of Goals Set]]-RANDBETWEEN(1,49)</f>
        <v>35</v>
      </c>
      <c r="S138" s="1">
        <f t="shared" ca="1" si="38"/>
        <v>10</v>
      </c>
      <c r="T138" s="1">
        <f t="shared" ca="1" si="39"/>
        <v>3</v>
      </c>
      <c r="U138" s="1">
        <f t="shared" ca="1" si="8"/>
        <v>2</v>
      </c>
      <c r="V138" s="1">
        <f t="shared" ca="1" si="9"/>
        <v>9</v>
      </c>
      <c r="W138" s="1" t="str">
        <f t="shared" ca="1" si="10"/>
        <v>Completed</v>
      </c>
      <c r="X138" s="1">
        <f t="shared" ca="1" si="11"/>
        <v>2</v>
      </c>
      <c r="Y138" s="1">
        <f t="shared" ca="1" si="12"/>
        <v>11</v>
      </c>
      <c r="Z138" s="1">
        <f ca="1">Table1[[#This Row],[Number of Goals Achieved]]-RANDBETWEEN(1,5)</f>
        <v>34</v>
      </c>
      <c r="AA138" s="2">
        <f ca="1">Table1[[#This Row],[Join Date]]+ RANDBETWEEN(90, 180)</f>
        <v>44653</v>
      </c>
      <c r="AB138" s="1" t="str">
        <f t="shared" ca="1" si="13"/>
        <v>Conflict Resolution</v>
      </c>
      <c r="AC138" s="1">
        <v>396</v>
      </c>
      <c r="AD138" s="1">
        <f t="shared" ca="1" si="14"/>
        <v>12</v>
      </c>
      <c r="AE138" s="1">
        <f t="shared" ca="1" si="40"/>
        <v>5</v>
      </c>
      <c r="AF138" s="1">
        <f t="shared" ca="1" si="32"/>
        <v>9</v>
      </c>
      <c r="AG138" s="7">
        <f t="shared" ca="1" si="16"/>
        <v>1712</v>
      </c>
      <c r="AH138" s="4" t="str">
        <f ca="1">IF(Table1[[#This Row],[Training Completion Status]]="Completed", IF(RAND() &lt;= 0.63, "Yes", "No"), "No")</f>
        <v>Yes</v>
      </c>
      <c r="AI138" s="4" t="str">
        <f ca="1">IF(AND(Table1[[#This Row],[Training Completion Status]]="Completed", Table1[[#This Row],[Status]]="Active"), "Yes", "No")</f>
        <v>No</v>
      </c>
      <c r="AJ138" s="15">
        <f ca="1">IF(Table1[[#This Row],[Training Completion Status]]="Completed", Table1[[#This Row],[Training Cost]]+RANDBETWEEN(300,800),0)</f>
        <v>2500</v>
      </c>
      <c r="AK138">
        <f ca="1">IF(Table1[[#This Row],[Training Completion Status]]="Completed", RANDBETWEEN(270,540),0)</f>
        <v>297</v>
      </c>
      <c r="AL138">
        <f ca="1">IF(Table1[[#This Row],[Training Completion Status]]="Completed", RANDBETWEEN(2,5),0)</f>
        <v>3</v>
      </c>
    </row>
    <row r="139" spans="1:38">
      <c r="A139" s="4" t="str">
        <f t="shared" si="33"/>
        <v>EMP138</v>
      </c>
      <c r="B139" s="4" t="str">
        <f t="shared" ca="1" si="35"/>
        <v>Male</v>
      </c>
      <c r="C139" s="4" t="str">
        <f t="shared" ca="1" si="1"/>
        <v>Finance Manager</v>
      </c>
      <c r="D139" t="str" cm="1">
        <f t="array" aca="1" ref="D139" ca="1">_xlfn.XLOOKUP(C139, {"Software Engineer","HR Manager","Marketing Manager","Finance Manager","Data Analyst"}, {"IT","HR","Sales","Finance","Analytics"})</f>
        <v>Finance</v>
      </c>
      <c r="E139" s="5">
        <f t="shared" ca="1" si="36"/>
        <v>44702</v>
      </c>
      <c r="F139" s="5">
        <f ca="1">Table1[[#This Row],[Job Posting Date]]+ RANDBETWEEN(15, 90)</f>
        <v>44776</v>
      </c>
      <c r="G139" s="5">
        <f ca="1">Table1[[#This Row],[Hire Date]]+ RANDBETWEEN(1, 15)</f>
        <v>44790</v>
      </c>
      <c r="H139" s="5">
        <f ca="1">IF(RAND() &lt; 0.5,  Table1[[#This Row],[Join Date]]+ RANDBETWEEN(30, TODAY()- Table1[[#This Row],[Join Date]]), "-")</f>
        <v>45112</v>
      </c>
      <c r="I139" s="4" t="str">
        <f ca="1">IF(Table1[[#This Row],[Exit Date]]= "-", "Active", "Exited")</f>
        <v>Exited</v>
      </c>
      <c r="J139" s="6">
        <f t="shared" ca="1" si="2"/>
        <v>4914</v>
      </c>
      <c r="K139" s="4">
        <f ca="1">Table1[[#This Row],[Offers Made]]*2</f>
        <v>6</v>
      </c>
      <c r="L139" s="4">
        <f t="shared" ca="1" si="3"/>
        <v>3</v>
      </c>
      <c r="M139" s="4">
        <f t="shared" ca="1" si="34"/>
        <v>1</v>
      </c>
      <c r="N139" s="4" t="str">
        <f t="shared" ca="1" si="5"/>
        <v>Job Portals</v>
      </c>
      <c r="O139" s="4">
        <f t="shared" ca="1" si="6"/>
        <v>5</v>
      </c>
      <c r="P139" s="4" t="str">
        <f t="shared" ca="1" si="7"/>
        <v>Yes</v>
      </c>
      <c r="Q139" s="4">
        <f t="shared" ca="1" si="37"/>
        <v>97</v>
      </c>
      <c r="R139" s="4">
        <f ca="1">Table1[[#This Row],[ Total Number of Goals Set]]-RANDBETWEEN(1,49)</f>
        <v>53</v>
      </c>
      <c r="S139" s="4">
        <f t="shared" ca="1" si="38"/>
        <v>7</v>
      </c>
      <c r="T139" s="4">
        <f t="shared" ca="1" si="39"/>
        <v>3</v>
      </c>
      <c r="U139" s="4">
        <f t="shared" ca="1" si="8"/>
        <v>1</v>
      </c>
      <c r="V139" s="4">
        <f t="shared" ca="1" si="9"/>
        <v>8</v>
      </c>
      <c r="W139" s="4" t="str">
        <f t="shared" ca="1" si="10"/>
        <v>Completed</v>
      </c>
      <c r="X139" s="4">
        <f t="shared" ca="1" si="11"/>
        <v>3</v>
      </c>
      <c r="Y139" s="4">
        <f t="shared" ca="1" si="12"/>
        <v>27</v>
      </c>
      <c r="Z139" s="4">
        <f ca="1">Table1[[#This Row],[Number of Goals Achieved]]-RANDBETWEEN(1,5)</f>
        <v>49</v>
      </c>
      <c r="AA139" s="5">
        <f ca="1">Table1[[#This Row],[Join Date]]+ RANDBETWEEN(90, 180)</f>
        <v>44959</v>
      </c>
      <c r="AB139" s="4" t="str">
        <f t="shared" ca="1" si="13"/>
        <v>Leadership Development</v>
      </c>
      <c r="AC139" s="4">
        <v>397</v>
      </c>
      <c r="AD139" s="4">
        <f t="shared" ca="1" si="14"/>
        <v>11</v>
      </c>
      <c r="AE139" s="4">
        <f t="shared" ca="1" si="40"/>
        <v>4</v>
      </c>
      <c r="AF139" s="4">
        <f t="shared" ref="AF139:AF165" ca="1" si="41">MIN(10, AE139 + RANDBETWEEN(1, 10 - AE139))</f>
        <v>8</v>
      </c>
      <c r="AG139" s="8">
        <f t="shared" ca="1" si="16"/>
        <v>1421</v>
      </c>
      <c r="AH139" s="4" t="str">
        <f ca="1">IF(Table1[[#This Row],[Training Completion Status]]="Completed", IF(RAND() &lt;= 0.63, "Yes", "No"), "No")</f>
        <v>No</v>
      </c>
      <c r="AI139" s="4" t="str">
        <f ca="1">IF(AND(Table1[[#This Row],[Training Completion Status]]="Completed", Table1[[#This Row],[Status]]="Active"), "Yes", "No")</f>
        <v>No</v>
      </c>
      <c r="AJ139" s="15">
        <f ca="1">IF(Table1[[#This Row],[Training Completion Status]]="Completed", Table1[[#This Row],[Training Cost]]+RANDBETWEEN(300,800),0)</f>
        <v>1963</v>
      </c>
      <c r="AK139">
        <f ca="1">IF(Table1[[#This Row],[Training Completion Status]]="Completed", RANDBETWEEN(270,540),0)</f>
        <v>522</v>
      </c>
      <c r="AL139">
        <f ca="1">IF(Table1[[#This Row],[Training Completion Status]]="Completed", RANDBETWEEN(2,5),0)</f>
        <v>3</v>
      </c>
    </row>
    <row r="140" spans="1:38">
      <c r="A140" s="1" t="str">
        <f t="shared" si="33"/>
        <v>EMP139</v>
      </c>
      <c r="B140" s="1" t="str">
        <f t="shared" ca="1" si="35"/>
        <v>Female</v>
      </c>
      <c r="C140" s="1" t="str">
        <f t="shared" ca="1" si="1"/>
        <v>Software Engineer</v>
      </c>
      <c r="D140" t="str" cm="1">
        <f t="array" aca="1" ref="D140" ca="1">_xlfn.XLOOKUP(C140, {"Software Engineer","HR Manager","Marketing Manager","Finance Manager","Data Analyst"}, {"IT","HR","Sales","Finance","Analytics"})</f>
        <v>IT</v>
      </c>
      <c r="E140" s="2">
        <f t="shared" ca="1" si="36"/>
        <v>43750</v>
      </c>
      <c r="F140" s="2">
        <f ca="1">Table1[[#This Row],[Job Posting Date]]+ RANDBETWEEN(15, 90)</f>
        <v>43806</v>
      </c>
      <c r="G140" s="2">
        <f ca="1">Table1[[#This Row],[Hire Date]]+ RANDBETWEEN(1, 15)</f>
        <v>43814</v>
      </c>
      <c r="H140" s="2">
        <f ca="1">IF(RAND() &lt; 0.5,  Table1[[#This Row],[Join Date]]+ RANDBETWEEN(30, TODAY()- Table1[[#This Row],[Join Date]]), "-")</f>
        <v>44362</v>
      </c>
      <c r="I140" s="1" t="str">
        <f ca="1">IF(Table1[[#This Row],[Exit Date]]= "-", "Active", "Exited")</f>
        <v>Exited</v>
      </c>
      <c r="J140" s="3">
        <f t="shared" ca="1" si="2"/>
        <v>4180</v>
      </c>
      <c r="K140" s="1">
        <f ca="1">Table1[[#This Row],[Offers Made]]*2</f>
        <v>14</v>
      </c>
      <c r="L140" s="1">
        <f t="shared" ca="1" si="3"/>
        <v>7</v>
      </c>
      <c r="M140" s="1">
        <f t="shared" ca="1" si="34"/>
        <v>5</v>
      </c>
      <c r="N140" s="1" t="str">
        <f t="shared" ca="1" si="5"/>
        <v>Campus Placements</v>
      </c>
      <c r="O140" s="1">
        <f t="shared" ca="1" si="6"/>
        <v>2</v>
      </c>
      <c r="P140" s="1" t="str">
        <f t="shared" ca="1" si="7"/>
        <v>No</v>
      </c>
      <c r="Q140" s="1">
        <f t="shared" ca="1" si="37"/>
        <v>57</v>
      </c>
      <c r="R140" s="1">
        <f ca="1">Table1[[#This Row],[ Total Number of Goals Set]]-RANDBETWEEN(1,49)</f>
        <v>49</v>
      </c>
      <c r="S140" s="1">
        <f t="shared" ca="1" si="38"/>
        <v>6</v>
      </c>
      <c r="T140" s="1">
        <f t="shared" ca="1" si="39"/>
        <v>3</v>
      </c>
      <c r="U140" s="1">
        <f t="shared" ca="1" si="8"/>
        <v>1</v>
      </c>
      <c r="V140" s="1">
        <f t="shared" ca="1" si="9"/>
        <v>9</v>
      </c>
      <c r="W140" s="1" t="str">
        <f t="shared" ca="1" si="10"/>
        <v>Completed</v>
      </c>
      <c r="X140" s="1">
        <f t="shared" ca="1" si="11"/>
        <v>2</v>
      </c>
      <c r="Y140" s="1">
        <f t="shared" ca="1" si="12"/>
        <v>25</v>
      </c>
      <c r="Z140" s="1">
        <f ca="1">Table1[[#This Row],[Number of Goals Achieved]]-RANDBETWEEN(1,5)</f>
        <v>46</v>
      </c>
      <c r="AA140" s="2">
        <f ca="1">Table1[[#This Row],[Join Date]]+ RANDBETWEEN(90, 180)</f>
        <v>43981</v>
      </c>
      <c r="AB140" s="1" t="str">
        <f t="shared" ca="1" si="13"/>
        <v>Conflict Resolution</v>
      </c>
      <c r="AC140" s="1">
        <v>398</v>
      </c>
      <c r="AD140" s="1">
        <f t="shared" ca="1" si="14"/>
        <v>6</v>
      </c>
      <c r="AE140" s="1">
        <f t="shared" ca="1" si="40"/>
        <v>5</v>
      </c>
      <c r="AF140" s="1">
        <f t="shared" ca="1" si="41"/>
        <v>6</v>
      </c>
      <c r="AG140" s="7">
        <f t="shared" ca="1" si="16"/>
        <v>2493</v>
      </c>
      <c r="AH140" s="4" t="str">
        <f ca="1">IF(Table1[[#This Row],[Training Completion Status]]="Completed", IF(RAND() &lt;= 0.63, "Yes", "No"), "No")</f>
        <v>Yes</v>
      </c>
      <c r="AI140" s="4" t="str">
        <f ca="1">IF(AND(Table1[[#This Row],[Training Completion Status]]="Completed", Table1[[#This Row],[Status]]="Active"), "Yes", "No")</f>
        <v>No</v>
      </c>
      <c r="AJ140" s="15">
        <f ca="1">IF(Table1[[#This Row],[Training Completion Status]]="Completed", Table1[[#This Row],[Training Cost]]+RANDBETWEEN(300,800),0)</f>
        <v>3170</v>
      </c>
      <c r="AK140">
        <f ca="1">IF(Table1[[#This Row],[Training Completion Status]]="Completed", RANDBETWEEN(270,540),0)</f>
        <v>463</v>
      </c>
      <c r="AL140">
        <f ca="1">IF(Table1[[#This Row],[Training Completion Status]]="Completed", RANDBETWEEN(2,5),0)</f>
        <v>5</v>
      </c>
    </row>
    <row r="141" spans="1:38">
      <c r="A141" s="4" t="str">
        <f t="shared" si="33"/>
        <v>EMP140</v>
      </c>
      <c r="B141" s="4" t="str">
        <f t="shared" ca="1" si="35"/>
        <v>Female</v>
      </c>
      <c r="C141" s="4" t="str">
        <f t="shared" ca="1" si="1"/>
        <v>Marketing Manager</v>
      </c>
      <c r="D141" t="str" cm="1">
        <f t="array" aca="1" ref="D141" ca="1">_xlfn.XLOOKUP(C141, {"Software Engineer","HR Manager","Marketing Manager","Finance Manager","Data Analyst"}, {"IT","HR","Sales","Finance","Analytics"})</f>
        <v>Sales</v>
      </c>
      <c r="E141" s="5">
        <f t="shared" ca="1" si="36"/>
        <v>44570</v>
      </c>
      <c r="F141" s="5">
        <f ca="1">Table1[[#This Row],[Job Posting Date]]+ RANDBETWEEN(15, 90)</f>
        <v>44592</v>
      </c>
      <c r="G141" s="5">
        <f ca="1">Table1[[#This Row],[Hire Date]]+ RANDBETWEEN(1, 15)</f>
        <v>44595</v>
      </c>
      <c r="H141" s="5">
        <f ca="1">IF(RAND() &lt; 0.5,  Table1[[#This Row],[Join Date]]+ RANDBETWEEN(30, TODAY()- Table1[[#This Row],[Join Date]]), "-")</f>
        <v>45423</v>
      </c>
      <c r="I141" s="4" t="str">
        <f ca="1">IF(Table1[[#This Row],[Exit Date]]= "-", "Active", "Exited")</f>
        <v>Exited</v>
      </c>
      <c r="J141" s="6">
        <f t="shared" ca="1" si="2"/>
        <v>3986</v>
      </c>
      <c r="K141" s="4">
        <f ca="1">Table1[[#This Row],[Offers Made]]*2</f>
        <v>12</v>
      </c>
      <c r="L141" s="4">
        <f t="shared" ca="1" si="3"/>
        <v>6</v>
      </c>
      <c r="M141" s="4">
        <f t="shared" ca="1" si="34"/>
        <v>4</v>
      </c>
      <c r="N141" s="4" t="str">
        <f t="shared" ca="1" si="5"/>
        <v>Campus Placements</v>
      </c>
      <c r="O141" s="4">
        <f t="shared" ca="1" si="6"/>
        <v>5</v>
      </c>
      <c r="P141" s="4" t="str">
        <f t="shared" ca="1" si="7"/>
        <v>No</v>
      </c>
      <c r="Q141" s="4">
        <f t="shared" ca="1" si="37"/>
        <v>92</v>
      </c>
      <c r="R141" s="4">
        <f ca="1">Table1[[#This Row],[ Total Number of Goals Set]]-RANDBETWEEN(1,49)</f>
        <v>84</v>
      </c>
      <c r="S141" s="4">
        <f t="shared" ca="1" si="38"/>
        <v>9</v>
      </c>
      <c r="T141" s="4">
        <f t="shared" ca="1" si="39"/>
        <v>1</v>
      </c>
      <c r="U141" s="4">
        <f t="shared" ca="1" si="8"/>
        <v>4</v>
      </c>
      <c r="V141" s="4">
        <f t="shared" ca="1" si="9"/>
        <v>7</v>
      </c>
      <c r="W141" s="4" t="str">
        <f t="shared" ca="1" si="10"/>
        <v>Not Completed</v>
      </c>
      <c r="X141" s="4">
        <f t="shared" ca="1" si="11"/>
        <v>2</v>
      </c>
      <c r="Y141" s="4">
        <f t="shared" ca="1" si="12"/>
        <v>22</v>
      </c>
      <c r="Z141" s="4">
        <f ca="1">Table1[[#This Row],[Number of Goals Achieved]]-RANDBETWEEN(1,5)</f>
        <v>82</v>
      </c>
      <c r="AA141" s="5">
        <f ca="1">Table1[[#This Row],[Join Date]]+ RANDBETWEEN(90, 180)</f>
        <v>44706</v>
      </c>
      <c r="AB141" s="4" t="str">
        <f t="shared" ca="1" si="13"/>
        <v>Leadership Development</v>
      </c>
      <c r="AC141" s="4">
        <v>399</v>
      </c>
      <c r="AD141" s="4">
        <f t="shared" ca="1" si="14"/>
        <v>5</v>
      </c>
      <c r="AE141" s="4">
        <f t="shared" ca="1" si="40"/>
        <v>4</v>
      </c>
      <c r="AF141" s="4">
        <f t="shared" ca="1" si="41"/>
        <v>5</v>
      </c>
      <c r="AG141" s="8">
        <f t="shared" ca="1" si="16"/>
        <v>2421</v>
      </c>
      <c r="AH141" s="4" t="str">
        <f ca="1">IF(Table1[[#This Row],[Training Completion Status]]="Completed", IF(RAND() &lt;= 0.63, "Yes", "No"), "No")</f>
        <v>No</v>
      </c>
      <c r="AI141" s="4" t="str">
        <f ca="1">IF(AND(Table1[[#This Row],[Training Completion Status]]="Completed", Table1[[#This Row],[Status]]="Active"), "Yes", "No")</f>
        <v>No</v>
      </c>
      <c r="AJ141" s="15">
        <f ca="1">IF(Table1[[#This Row],[Training Completion Status]]="Completed", Table1[[#This Row],[Training Cost]]+RANDBETWEEN(300,800),0)</f>
        <v>0</v>
      </c>
      <c r="AK141">
        <f ca="1">IF(Table1[[#This Row],[Training Completion Status]]="Completed", RANDBETWEEN(270,540),0)</f>
        <v>0</v>
      </c>
      <c r="AL141">
        <f ca="1">IF(Table1[[#This Row],[Training Completion Status]]="Completed", RANDBETWEEN(2,5),0)</f>
        <v>0</v>
      </c>
    </row>
    <row r="142" spans="1:38">
      <c r="A142" s="1" t="str">
        <f t="shared" si="33"/>
        <v>EMP141</v>
      </c>
      <c r="B142" s="1" t="str">
        <f t="shared" ca="1" si="35"/>
        <v>Male</v>
      </c>
      <c r="C142" s="1" t="str">
        <f t="shared" ca="1" si="1"/>
        <v>Software Engineer</v>
      </c>
      <c r="D142" t="str" cm="1">
        <f t="array" aca="1" ref="D142" ca="1">_xlfn.XLOOKUP(C142, {"Software Engineer","HR Manager","Marketing Manager","Finance Manager","Data Analyst"}, {"IT","HR","Sales","Finance","Analytics"})</f>
        <v>IT</v>
      </c>
      <c r="E142" s="2">
        <f t="shared" ca="1" si="36"/>
        <v>44580</v>
      </c>
      <c r="F142" s="2">
        <f ca="1">Table1[[#This Row],[Job Posting Date]]+ RANDBETWEEN(15, 90)</f>
        <v>44644</v>
      </c>
      <c r="G142" s="2">
        <f ca="1">Table1[[#This Row],[Hire Date]]+ RANDBETWEEN(1, 15)</f>
        <v>44645</v>
      </c>
      <c r="H142" s="2" t="str">
        <f ca="1">IF(RAND() &lt; 0.5,  Table1[[#This Row],[Join Date]]+ RANDBETWEEN(30, TODAY()- Table1[[#This Row],[Join Date]]), "-")</f>
        <v>-</v>
      </c>
      <c r="I142" s="1" t="str">
        <f ca="1">IF(Table1[[#This Row],[Exit Date]]= "-", "Active", "Exited")</f>
        <v>Active</v>
      </c>
      <c r="J142" s="3">
        <f t="shared" ca="1" si="2"/>
        <v>4999</v>
      </c>
      <c r="K142" s="1">
        <f ca="1">Table1[[#This Row],[Offers Made]]*2</f>
        <v>6</v>
      </c>
      <c r="L142" s="1">
        <f t="shared" ca="1" si="3"/>
        <v>3</v>
      </c>
      <c r="M142" s="1">
        <f t="shared" ca="1" si="34"/>
        <v>2</v>
      </c>
      <c r="N142" s="1" t="str">
        <f t="shared" ca="1" si="5"/>
        <v>Job Portals</v>
      </c>
      <c r="O142" s="1">
        <f t="shared" ca="1" si="6"/>
        <v>4</v>
      </c>
      <c r="P142" s="1" t="str">
        <f t="shared" ca="1" si="7"/>
        <v>No</v>
      </c>
      <c r="Q142" s="1">
        <f t="shared" ca="1" si="37"/>
        <v>88</v>
      </c>
      <c r="R142" s="1">
        <f ca="1">Table1[[#This Row],[ Total Number of Goals Set]]-RANDBETWEEN(1,49)</f>
        <v>43</v>
      </c>
      <c r="S142" s="1">
        <f t="shared" ca="1" si="38"/>
        <v>6</v>
      </c>
      <c r="T142" s="1">
        <f t="shared" ca="1" si="39"/>
        <v>1</v>
      </c>
      <c r="U142" s="1">
        <f t="shared" ca="1" si="8"/>
        <v>1</v>
      </c>
      <c r="V142" s="1">
        <f t="shared" ca="1" si="9"/>
        <v>1</v>
      </c>
      <c r="W142" s="1" t="str">
        <f t="shared" ca="1" si="10"/>
        <v>Not Completed</v>
      </c>
      <c r="X142" s="1">
        <f t="shared" ca="1" si="11"/>
        <v>1</v>
      </c>
      <c r="Y142" s="1">
        <f t="shared" ca="1" si="12"/>
        <v>34</v>
      </c>
      <c r="Z142" s="1">
        <f ca="1">Table1[[#This Row],[Number of Goals Achieved]]-RANDBETWEEN(1,5)</f>
        <v>40</v>
      </c>
      <c r="AA142" s="2">
        <f ca="1">Table1[[#This Row],[Join Date]]+ RANDBETWEEN(90, 180)</f>
        <v>44803</v>
      </c>
      <c r="AB142" s="1" t="str">
        <f t="shared" ca="1" si="13"/>
        <v>Leadership Development</v>
      </c>
      <c r="AC142" s="1">
        <v>400</v>
      </c>
      <c r="AD142" s="1">
        <f t="shared" ca="1" si="14"/>
        <v>11</v>
      </c>
      <c r="AE142" s="1">
        <f t="shared" ca="1" si="40"/>
        <v>6</v>
      </c>
      <c r="AF142" s="1">
        <f t="shared" ca="1" si="41"/>
        <v>7</v>
      </c>
      <c r="AG142" s="7">
        <f t="shared" ca="1" si="16"/>
        <v>2154</v>
      </c>
      <c r="AH142" s="4" t="str">
        <f ca="1">IF(Table1[[#This Row],[Training Completion Status]]="Completed", IF(RAND() &lt;= 0.63, "Yes", "No"), "No")</f>
        <v>No</v>
      </c>
      <c r="AI142" s="4" t="str">
        <f ca="1">IF(AND(Table1[[#This Row],[Training Completion Status]]="Completed", Table1[[#This Row],[Status]]="Active"), "Yes", "No")</f>
        <v>No</v>
      </c>
      <c r="AJ142" s="15">
        <f ca="1">IF(Table1[[#This Row],[Training Completion Status]]="Completed", Table1[[#This Row],[Training Cost]]+RANDBETWEEN(300,800),0)</f>
        <v>0</v>
      </c>
      <c r="AK142">
        <f ca="1">IF(Table1[[#This Row],[Training Completion Status]]="Completed", RANDBETWEEN(270,540),0)</f>
        <v>0</v>
      </c>
      <c r="AL142">
        <f ca="1">IF(Table1[[#This Row],[Training Completion Status]]="Completed", RANDBETWEEN(2,5),0)</f>
        <v>0</v>
      </c>
    </row>
    <row r="143" spans="1:38">
      <c r="A143" s="4" t="str">
        <f t="shared" si="33"/>
        <v>EMP142</v>
      </c>
      <c r="B143" s="4" t="str">
        <f t="shared" ca="1" si="35"/>
        <v>Male</v>
      </c>
      <c r="C143" s="4" t="str">
        <f t="shared" ca="1" si="1"/>
        <v>Marketing Manager</v>
      </c>
      <c r="D143" t="str" cm="1">
        <f t="array" aca="1" ref="D143" ca="1">_xlfn.XLOOKUP(C143, {"Software Engineer","HR Manager","Marketing Manager","Finance Manager","Data Analyst"}, {"IT","HR","Sales","Finance","Analytics"})</f>
        <v>Sales</v>
      </c>
      <c r="E143" s="5">
        <f t="shared" ca="1" si="36"/>
        <v>44842</v>
      </c>
      <c r="F143" s="5">
        <f ca="1">Table1[[#This Row],[Job Posting Date]]+ RANDBETWEEN(15, 90)</f>
        <v>44864</v>
      </c>
      <c r="G143" s="5">
        <f ca="1">Table1[[#This Row],[Hire Date]]+ RANDBETWEEN(1, 15)</f>
        <v>44878</v>
      </c>
      <c r="H143" s="5" t="str">
        <f ca="1">IF(RAND() &lt; 0.5,  Table1[[#This Row],[Join Date]]+ RANDBETWEEN(30, TODAY()- Table1[[#This Row],[Join Date]]), "-")</f>
        <v>-</v>
      </c>
      <c r="I143" s="4" t="str">
        <f ca="1">IF(Table1[[#This Row],[Exit Date]]= "-", "Active", "Exited")</f>
        <v>Active</v>
      </c>
      <c r="J143" s="6">
        <f t="shared" ca="1" si="2"/>
        <v>1692</v>
      </c>
      <c r="K143" s="4">
        <f ca="1">Table1[[#This Row],[Offers Made]]*2</f>
        <v>8</v>
      </c>
      <c r="L143" s="4">
        <f t="shared" ca="1" si="3"/>
        <v>4</v>
      </c>
      <c r="M143" s="4">
        <f t="shared" ca="1" si="34"/>
        <v>3</v>
      </c>
      <c r="N143" s="4" t="str">
        <f t="shared" ca="1" si="5"/>
        <v>Employee Referrals</v>
      </c>
      <c r="O143" s="4">
        <f t="shared" ca="1" si="6"/>
        <v>1</v>
      </c>
      <c r="P143" s="4" t="str">
        <f t="shared" ca="1" si="7"/>
        <v>Yes</v>
      </c>
      <c r="Q143" s="4">
        <f t="shared" ca="1" si="37"/>
        <v>73</v>
      </c>
      <c r="R143" s="4">
        <f ca="1">Table1[[#This Row],[ Total Number of Goals Set]]-RANDBETWEEN(1,49)</f>
        <v>69</v>
      </c>
      <c r="S143" s="4">
        <f t="shared" ca="1" si="38"/>
        <v>9</v>
      </c>
      <c r="T143" s="4">
        <f t="shared" ca="1" si="39"/>
        <v>2</v>
      </c>
      <c r="U143" s="4">
        <f t="shared" ca="1" si="8"/>
        <v>2</v>
      </c>
      <c r="V143" s="4">
        <f t="shared" ca="1" si="9"/>
        <v>3</v>
      </c>
      <c r="W143" s="4" t="str">
        <f t="shared" ca="1" si="10"/>
        <v>Not Completed</v>
      </c>
      <c r="X143" s="4">
        <f t="shared" ca="1" si="11"/>
        <v>2</v>
      </c>
      <c r="Y143" s="4">
        <f t="shared" ca="1" si="12"/>
        <v>31</v>
      </c>
      <c r="Z143" s="4">
        <f ca="1">Table1[[#This Row],[Number of Goals Achieved]]-RANDBETWEEN(1,5)</f>
        <v>64</v>
      </c>
      <c r="AA143" s="5">
        <f ca="1">Table1[[#This Row],[Join Date]]+ RANDBETWEEN(90, 180)</f>
        <v>45029</v>
      </c>
      <c r="AB143" s="4" t="str">
        <f t="shared" ca="1" si="13"/>
        <v>Leadership Development</v>
      </c>
      <c r="AC143" s="4">
        <v>401</v>
      </c>
      <c r="AD143" s="4">
        <f t="shared" ca="1" si="14"/>
        <v>6</v>
      </c>
      <c r="AE143" s="4">
        <f t="shared" ca="1" si="40"/>
        <v>4</v>
      </c>
      <c r="AF143" s="4">
        <f t="shared" ca="1" si="41"/>
        <v>5</v>
      </c>
      <c r="AG143" s="8">
        <f t="shared" ca="1" si="16"/>
        <v>2026</v>
      </c>
      <c r="AH143" s="4" t="str">
        <f ca="1">IF(Table1[[#This Row],[Training Completion Status]]="Completed", IF(RAND() &lt;= 0.63, "Yes", "No"), "No")</f>
        <v>No</v>
      </c>
      <c r="AI143" s="4" t="str">
        <f ca="1">IF(AND(Table1[[#This Row],[Training Completion Status]]="Completed", Table1[[#This Row],[Status]]="Active"), "Yes", "No")</f>
        <v>No</v>
      </c>
      <c r="AJ143" s="15">
        <f ca="1">IF(Table1[[#This Row],[Training Completion Status]]="Completed", Table1[[#This Row],[Training Cost]]+RANDBETWEEN(300,800),0)</f>
        <v>0</v>
      </c>
      <c r="AK143">
        <f ca="1">IF(Table1[[#This Row],[Training Completion Status]]="Completed", RANDBETWEEN(270,540),0)</f>
        <v>0</v>
      </c>
      <c r="AL143">
        <f ca="1">IF(Table1[[#This Row],[Training Completion Status]]="Completed", RANDBETWEEN(2,5),0)</f>
        <v>0</v>
      </c>
    </row>
    <row r="144" spans="1:38">
      <c r="A144" s="1" t="str">
        <f t="shared" si="33"/>
        <v>EMP143</v>
      </c>
      <c r="B144" s="1" t="str">
        <f t="shared" ca="1" si="35"/>
        <v>Female</v>
      </c>
      <c r="C144" s="1" t="str">
        <f t="shared" ca="1" si="1"/>
        <v>HR Manager</v>
      </c>
      <c r="D144" t="str" cm="1">
        <f t="array" aca="1" ref="D144" ca="1">_xlfn.XLOOKUP(C144, {"Software Engineer","HR Manager","Marketing Manager","Finance Manager","Data Analyst"}, {"IT","HR","Sales","Finance","Analytics"})</f>
        <v>HR</v>
      </c>
      <c r="E144" s="2">
        <f t="shared" ca="1" si="36"/>
        <v>44030</v>
      </c>
      <c r="F144" s="2">
        <f ca="1">Table1[[#This Row],[Job Posting Date]]+ RANDBETWEEN(15, 90)</f>
        <v>44055</v>
      </c>
      <c r="G144" s="2">
        <f ca="1">Table1[[#This Row],[Hire Date]]+ RANDBETWEEN(1, 15)</f>
        <v>44061</v>
      </c>
      <c r="H144" s="2">
        <f ca="1">IF(RAND() &lt; 0.5,  Table1[[#This Row],[Join Date]]+ RANDBETWEEN(30, TODAY()- Table1[[#This Row],[Join Date]]), "-")</f>
        <v>44800</v>
      </c>
      <c r="I144" s="1" t="str">
        <f ca="1">IF(Table1[[#This Row],[Exit Date]]= "-", "Active", "Exited")</f>
        <v>Exited</v>
      </c>
      <c r="J144" s="3">
        <f t="shared" ca="1" si="2"/>
        <v>2141</v>
      </c>
      <c r="K144" s="1">
        <f ca="1">Table1[[#This Row],[Offers Made]]*2</f>
        <v>10</v>
      </c>
      <c r="L144" s="1">
        <f t="shared" ca="1" si="3"/>
        <v>5</v>
      </c>
      <c r="M144" s="1">
        <f t="shared" ca="1" si="34"/>
        <v>3</v>
      </c>
      <c r="N144" s="1" t="str">
        <f t="shared" ca="1" si="5"/>
        <v>Direct Hiring</v>
      </c>
      <c r="O144" s="1">
        <f t="shared" ca="1" si="6"/>
        <v>1</v>
      </c>
      <c r="P144" s="1" t="str">
        <f t="shared" ca="1" si="7"/>
        <v>No</v>
      </c>
      <c r="Q144" s="1">
        <f t="shared" ca="1" si="37"/>
        <v>78</v>
      </c>
      <c r="R144" s="1">
        <f ca="1">Table1[[#This Row],[ Total Number of Goals Set]]-RANDBETWEEN(1,49)</f>
        <v>42</v>
      </c>
      <c r="S144" s="1">
        <f t="shared" ca="1" si="38"/>
        <v>9</v>
      </c>
      <c r="T144" s="1">
        <f t="shared" ca="1" si="39"/>
        <v>1</v>
      </c>
      <c r="U144" s="1">
        <f t="shared" ca="1" si="8"/>
        <v>4</v>
      </c>
      <c r="V144" s="1">
        <f t="shared" ca="1" si="9"/>
        <v>4</v>
      </c>
      <c r="W144" s="1" t="str">
        <f t="shared" ca="1" si="10"/>
        <v>Completed</v>
      </c>
      <c r="X144" s="1">
        <f t="shared" ca="1" si="11"/>
        <v>4</v>
      </c>
      <c r="Y144" s="1">
        <f t="shared" ca="1" si="12"/>
        <v>27</v>
      </c>
      <c r="Z144" s="1">
        <f ca="1">Table1[[#This Row],[Number of Goals Achieved]]-RANDBETWEEN(1,5)</f>
        <v>39</v>
      </c>
      <c r="AA144" s="2">
        <f ca="1">Table1[[#This Row],[Join Date]]+ RANDBETWEEN(90, 180)</f>
        <v>44192</v>
      </c>
      <c r="AB144" s="1" t="str">
        <f t="shared" ca="1" si="13"/>
        <v>Conflict Resolution</v>
      </c>
      <c r="AC144" s="1">
        <v>402</v>
      </c>
      <c r="AD144" s="1">
        <f t="shared" ca="1" si="14"/>
        <v>1</v>
      </c>
      <c r="AE144" s="1">
        <f t="shared" ca="1" si="40"/>
        <v>3</v>
      </c>
      <c r="AF144" s="1">
        <f t="shared" ca="1" si="41"/>
        <v>4</v>
      </c>
      <c r="AG144" s="7">
        <f t="shared" ca="1" si="16"/>
        <v>2344</v>
      </c>
      <c r="AH144" s="4" t="str">
        <f ca="1">IF(Table1[[#This Row],[Training Completion Status]]="Completed", IF(RAND() &lt;= 0.63, "Yes", "No"), "No")</f>
        <v>No</v>
      </c>
      <c r="AI144" s="4" t="str">
        <f ca="1">IF(AND(Table1[[#This Row],[Training Completion Status]]="Completed", Table1[[#This Row],[Status]]="Active"), "Yes", "No")</f>
        <v>No</v>
      </c>
      <c r="AJ144" s="15">
        <f ca="1">IF(Table1[[#This Row],[Training Completion Status]]="Completed", Table1[[#This Row],[Training Cost]]+RANDBETWEEN(300,800),0)</f>
        <v>2916</v>
      </c>
      <c r="AK144">
        <f ca="1">IF(Table1[[#This Row],[Training Completion Status]]="Completed", RANDBETWEEN(270,540),0)</f>
        <v>447</v>
      </c>
      <c r="AL144">
        <f ca="1">IF(Table1[[#This Row],[Training Completion Status]]="Completed", RANDBETWEEN(2,5),0)</f>
        <v>4</v>
      </c>
    </row>
    <row r="145" spans="1:38">
      <c r="A145" s="4" t="str">
        <f t="shared" si="33"/>
        <v>EMP144</v>
      </c>
      <c r="B145" s="4" t="str">
        <f t="shared" ca="1" si="35"/>
        <v>Male</v>
      </c>
      <c r="C145" s="4" t="str">
        <f t="shared" ca="1" si="1"/>
        <v>HR Manager</v>
      </c>
      <c r="D145" t="str" cm="1">
        <f t="array" aca="1" ref="D145" ca="1">_xlfn.XLOOKUP(C145, {"Software Engineer","HR Manager","Marketing Manager","Finance Manager","Data Analyst"}, {"IT","HR","Sales","Finance","Analytics"})</f>
        <v>HR</v>
      </c>
      <c r="E145" s="5">
        <f t="shared" ca="1" si="36"/>
        <v>43378</v>
      </c>
      <c r="F145" s="5">
        <f ca="1">Table1[[#This Row],[Job Posting Date]]+ RANDBETWEEN(15, 90)</f>
        <v>43448</v>
      </c>
      <c r="G145" s="5">
        <f ca="1">Table1[[#This Row],[Hire Date]]+ RANDBETWEEN(1, 15)</f>
        <v>43449</v>
      </c>
      <c r="H145" s="5">
        <f ca="1">IF(RAND() &lt; 0.5,  Table1[[#This Row],[Join Date]]+ RANDBETWEEN(30, TODAY()- Table1[[#This Row],[Join Date]]), "-")</f>
        <v>45113</v>
      </c>
      <c r="I145" s="4" t="str">
        <f ca="1">IF(Table1[[#This Row],[Exit Date]]= "-", "Active", "Exited")</f>
        <v>Exited</v>
      </c>
      <c r="J145" s="6">
        <f t="shared" ca="1" si="2"/>
        <v>2955</v>
      </c>
      <c r="K145" s="4">
        <f ca="1">Table1[[#This Row],[Offers Made]]*2</f>
        <v>6</v>
      </c>
      <c r="L145" s="4">
        <f t="shared" ca="1" si="3"/>
        <v>3</v>
      </c>
      <c r="M145" s="4">
        <f t="shared" ca="1" si="34"/>
        <v>2</v>
      </c>
      <c r="N145" s="4" t="str">
        <f t="shared" ca="1" si="5"/>
        <v>Job Portals</v>
      </c>
      <c r="O145" s="4">
        <f t="shared" ca="1" si="6"/>
        <v>3</v>
      </c>
      <c r="P145" s="4" t="str">
        <f t="shared" ca="1" si="7"/>
        <v>Yes</v>
      </c>
      <c r="Q145" s="4">
        <f t="shared" ca="1" si="37"/>
        <v>70</v>
      </c>
      <c r="R145" s="4">
        <f ca="1">Table1[[#This Row],[ Total Number of Goals Set]]-RANDBETWEEN(1,49)</f>
        <v>33</v>
      </c>
      <c r="S145" s="4">
        <f t="shared" ca="1" si="38"/>
        <v>10</v>
      </c>
      <c r="T145" s="4">
        <f t="shared" ca="1" si="39"/>
        <v>3</v>
      </c>
      <c r="U145" s="4">
        <f t="shared" ca="1" si="8"/>
        <v>1</v>
      </c>
      <c r="V145" s="4">
        <f t="shared" ca="1" si="9"/>
        <v>2</v>
      </c>
      <c r="W145" s="4" t="str">
        <f t="shared" ca="1" si="10"/>
        <v>Completed</v>
      </c>
      <c r="X145" s="4">
        <f t="shared" ca="1" si="11"/>
        <v>3</v>
      </c>
      <c r="Y145" s="4">
        <f t="shared" ca="1" si="12"/>
        <v>27</v>
      </c>
      <c r="Z145" s="4">
        <f ca="1">Table1[[#This Row],[Number of Goals Achieved]]-RANDBETWEEN(1,5)</f>
        <v>29</v>
      </c>
      <c r="AA145" s="5">
        <f ca="1">Table1[[#This Row],[Join Date]]+ RANDBETWEEN(90, 180)</f>
        <v>43564</v>
      </c>
      <c r="AB145" s="4" t="str">
        <f t="shared" ca="1" si="13"/>
        <v>Communication Skills</v>
      </c>
      <c r="AC145" s="4">
        <v>403</v>
      </c>
      <c r="AD145" s="4">
        <f t="shared" ca="1" si="14"/>
        <v>1</v>
      </c>
      <c r="AE145" s="4">
        <f t="shared" ca="1" si="40"/>
        <v>5</v>
      </c>
      <c r="AF145" s="4">
        <f t="shared" ca="1" si="41"/>
        <v>6</v>
      </c>
      <c r="AG145" s="8">
        <f t="shared" ca="1" si="16"/>
        <v>1744</v>
      </c>
      <c r="AH145" s="4" t="str">
        <f ca="1">IF(Table1[[#This Row],[Training Completion Status]]="Completed", IF(RAND() &lt;= 0.63, "Yes", "No"), "No")</f>
        <v>Yes</v>
      </c>
      <c r="AI145" s="4" t="str">
        <f ca="1">IF(AND(Table1[[#This Row],[Training Completion Status]]="Completed", Table1[[#This Row],[Status]]="Active"), "Yes", "No")</f>
        <v>No</v>
      </c>
      <c r="AJ145" s="15">
        <f ca="1">IF(Table1[[#This Row],[Training Completion Status]]="Completed", Table1[[#This Row],[Training Cost]]+RANDBETWEEN(300,800),0)</f>
        <v>2263</v>
      </c>
      <c r="AK145">
        <f ca="1">IF(Table1[[#This Row],[Training Completion Status]]="Completed", RANDBETWEEN(270,540),0)</f>
        <v>397</v>
      </c>
      <c r="AL145">
        <f ca="1">IF(Table1[[#This Row],[Training Completion Status]]="Completed", RANDBETWEEN(2,5),0)</f>
        <v>5</v>
      </c>
    </row>
    <row r="146" spans="1:38">
      <c r="A146" s="1" t="str">
        <f t="shared" si="33"/>
        <v>EMP145</v>
      </c>
      <c r="B146" s="1" t="str">
        <f t="shared" ca="1" si="35"/>
        <v>Female</v>
      </c>
      <c r="C146" s="1" t="str">
        <f t="shared" ca="1" si="1"/>
        <v>Software Engineer</v>
      </c>
      <c r="D146" t="str" cm="1">
        <f t="array" aca="1" ref="D146" ca="1">_xlfn.XLOOKUP(C146, {"Software Engineer","HR Manager","Marketing Manager","Finance Manager","Data Analyst"}, {"IT","HR","Sales","Finance","Analytics"})</f>
        <v>IT</v>
      </c>
      <c r="E146" s="2">
        <f t="shared" ca="1" si="36"/>
        <v>43521</v>
      </c>
      <c r="F146" s="2">
        <f ca="1">Table1[[#This Row],[Job Posting Date]]+ RANDBETWEEN(15, 90)</f>
        <v>43542</v>
      </c>
      <c r="G146" s="2">
        <f ca="1">Table1[[#This Row],[Hire Date]]+ RANDBETWEEN(1, 15)</f>
        <v>43546</v>
      </c>
      <c r="H146" s="2" t="str">
        <f ca="1">IF(RAND() &lt; 0.5,  Table1[[#This Row],[Join Date]]+ RANDBETWEEN(30, TODAY()- Table1[[#This Row],[Join Date]]), "-")</f>
        <v>-</v>
      </c>
      <c r="I146" s="1" t="str">
        <f ca="1">IF(Table1[[#This Row],[Exit Date]]= "-", "Active", "Exited")</f>
        <v>Active</v>
      </c>
      <c r="J146" s="3">
        <f t="shared" ca="1" si="2"/>
        <v>2883</v>
      </c>
      <c r="K146" s="1">
        <f ca="1">Table1[[#This Row],[Offers Made]]*2</f>
        <v>10</v>
      </c>
      <c r="L146" s="1">
        <f t="shared" ca="1" si="3"/>
        <v>5</v>
      </c>
      <c r="M146" s="1">
        <f t="shared" ca="1" si="34"/>
        <v>1</v>
      </c>
      <c r="N146" s="1" t="str">
        <f t="shared" ca="1" si="5"/>
        <v>Job Portals</v>
      </c>
      <c r="O146" s="1">
        <f t="shared" ca="1" si="6"/>
        <v>3</v>
      </c>
      <c r="P146" s="1" t="str">
        <f t="shared" ca="1" si="7"/>
        <v>Yes</v>
      </c>
      <c r="Q146" s="1">
        <f t="shared" ca="1" si="37"/>
        <v>94</v>
      </c>
      <c r="R146" s="1">
        <f ca="1">Table1[[#This Row],[ Total Number of Goals Set]]-RANDBETWEEN(1,49)</f>
        <v>67</v>
      </c>
      <c r="S146" s="1">
        <f t="shared" ca="1" si="38"/>
        <v>10</v>
      </c>
      <c r="T146" s="1">
        <f t="shared" ca="1" si="39"/>
        <v>3</v>
      </c>
      <c r="U146" s="1">
        <f t="shared" ca="1" si="8"/>
        <v>4</v>
      </c>
      <c r="V146" s="1">
        <f t="shared" ca="1" si="9"/>
        <v>8</v>
      </c>
      <c r="W146" s="1" t="str">
        <f t="shared" ca="1" si="10"/>
        <v>Completed</v>
      </c>
      <c r="X146" s="1">
        <f t="shared" ca="1" si="11"/>
        <v>1</v>
      </c>
      <c r="Y146" s="1">
        <f t="shared" ca="1" si="12"/>
        <v>39</v>
      </c>
      <c r="Z146" s="1">
        <f ca="1">Table1[[#This Row],[Number of Goals Achieved]]-RANDBETWEEN(1,5)</f>
        <v>62</v>
      </c>
      <c r="AA146" s="2">
        <f ca="1">Table1[[#This Row],[Join Date]]+ RANDBETWEEN(90, 180)</f>
        <v>43661</v>
      </c>
      <c r="AB146" s="1" t="str">
        <f t="shared" ca="1" si="13"/>
        <v>Conflict Resolution</v>
      </c>
      <c r="AC146" s="1">
        <v>404</v>
      </c>
      <c r="AD146" s="1">
        <f t="shared" ca="1" si="14"/>
        <v>7</v>
      </c>
      <c r="AE146" s="1">
        <f t="shared" ca="1" si="40"/>
        <v>7</v>
      </c>
      <c r="AF146" s="1">
        <f t="shared" ca="1" si="41"/>
        <v>9</v>
      </c>
      <c r="AG146" s="7">
        <f t="shared" ca="1" si="16"/>
        <v>1794</v>
      </c>
      <c r="AH146" s="4" t="str">
        <f ca="1">IF(Table1[[#This Row],[Training Completion Status]]="Completed", IF(RAND() &lt;= 0.63, "Yes", "No"), "No")</f>
        <v>No</v>
      </c>
      <c r="AI146" s="4" t="str">
        <f ca="1">IF(AND(Table1[[#This Row],[Training Completion Status]]="Completed", Table1[[#This Row],[Status]]="Active"), "Yes", "No")</f>
        <v>Yes</v>
      </c>
      <c r="AJ146" s="15">
        <f ca="1">IF(Table1[[#This Row],[Training Completion Status]]="Completed", Table1[[#This Row],[Training Cost]]+RANDBETWEEN(300,800),0)</f>
        <v>2468</v>
      </c>
      <c r="AK146">
        <f ca="1">IF(Table1[[#This Row],[Training Completion Status]]="Completed", RANDBETWEEN(270,540),0)</f>
        <v>455</v>
      </c>
      <c r="AL146">
        <f ca="1">IF(Table1[[#This Row],[Training Completion Status]]="Completed", RANDBETWEEN(2,5),0)</f>
        <v>3</v>
      </c>
    </row>
    <row r="147" spans="1:38">
      <c r="A147" s="4" t="str">
        <f t="shared" si="33"/>
        <v>EMP146</v>
      </c>
      <c r="B147" s="4" t="str">
        <f t="shared" ca="1" si="35"/>
        <v>Male</v>
      </c>
      <c r="C147" s="4" t="str">
        <f t="shared" ca="1" si="1"/>
        <v>Marketing Manager</v>
      </c>
      <c r="D147" t="str" cm="1">
        <f t="array" aca="1" ref="D147" ca="1">_xlfn.XLOOKUP(C147, {"Software Engineer","HR Manager","Marketing Manager","Finance Manager","Data Analyst"}, {"IT","HR","Sales","Finance","Analytics"})</f>
        <v>Sales</v>
      </c>
      <c r="E147" s="5">
        <f t="shared" ca="1" si="36"/>
        <v>43663</v>
      </c>
      <c r="F147" s="5">
        <f ca="1">Table1[[#This Row],[Job Posting Date]]+ RANDBETWEEN(15, 90)</f>
        <v>43690</v>
      </c>
      <c r="G147" s="5">
        <f ca="1">Table1[[#This Row],[Hire Date]]+ RANDBETWEEN(1, 15)</f>
        <v>43699</v>
      </c>
      <c r="H147" s="5">
        <f ca="1">IF(RAND() &lt; 0.5,  Table1[[#This Row],[Join Date]]+ RANDBETWEEN(30, TODAY()- Table1[[#This Row],[Join Date]]), "-")</f>
        <v>45526</v>
      </c>
      <c r="I147" s="4" t="str">
        <f ca="1">IF(Table1[[#This Row],[Exit Date]]= "-", "Active", "Exited")</f>
        <v>Exited</v>
      </c>
      <c r="J147" s="6">
        <f t="shared" ca="1" si="2"/>
        <v>3431</v>
      </c>
      <c r="K147" s="4">
        <f ca="1">Table1[[#This Row],[Offers Made]]*2</f>
        <v>14</v>
      </c>
      <c r="L147" s="4">
        <f t="shared" ca="1" si="3"/>
        <v>7</v>
      </c>
      <c r="M147" s="4">
        <f t="shared" ca="1" si="34"/>
        <v>6</v>
      </c>
      <c r="N147" s="4" t="str">
        <f t="shared" ca="1" si="5"/>
        <v>Employee Referrals</v>
      </c>
      <c r="O147" s="4">
        <f t="shared" ca="1" si="6"/>
        <v>1</v>
      </c>
      <c r="P147" s="4" t="str">
        <f t="shared" ca="1" si="7"/>
        <v>Yes</v>
      </c>
      <c r="Q147" s="4">
        <f t="shared" ca="1" si="37"/>
        <v>87</v>
      </c>
      <c r="R147" s="4">
        <f ca="1">Table1[[#This Row],[ Total Number of Goals Set]]-RANDBETWEEN(1,49)</f>
        <v>52</v>
      </c>
      <c r="S147" s="4">
        <f t="shared" ca="1" si="38"/>
        <v>9</v>
      </c>
      <c r="T147" s="4">
        <f t="shared" ca="1" si="39"/>
        <v>3</v>
      </c>
      <c r="U147" s="4">
        <f t="shared" ca="1" si="8"/>
        <v>3</v>
      </c>
      <c r="V147" s="4">
        <f t="shared" ca="1" si="9"/>
        <v>1</v>
      </c>
      <c r="W147" s="4" t="str">
        <f t="shared" ca="1" si="10"/>
        <v>Not Completed</v>
      </c>
      <c r="X147" s="4">
        <f t="shared" ca="1" si="11"/>
        <v>4</v>
      </c>
      <c r="Y147" s="4">
        <f t="shared" ca="1" si="12"/>
        <v>39</v>
      </c>
      <c r="Z147" s="4">
        <f ca="1">Table1[[#This Row],[Number of Goals Achieved]]-RANDBETWEEN(1,5)</f>
        <v>47</v>
      </c>
      <c r="AA147" s="5">
        <f ca="1">Table1[[#This Row],[Join Date]]+ RANDBETWEEN(90, 180)</f>
        <v>43791</v>
      </c>
      <c r="AB147" s="4" t="str">
        <f t="shared" ca="1" si="13"/>
        <v>Ethics and Responsibilities</v>
      </c>
      <c r="AC147" s="4">
        <v>405</v>
      </c>
      <c r="AD147" s="4">
        <f t="shared" ca="1" si="14"/>
        <v>3</v>
      </c>
      <c r="AE147" s="4">
        <f t="shared" ca="1" si="40"/>
        <v>6</v>
      </c>
      <c r="AF147" s="4">
        <f t="shared" ca="1" si="41"/>
        <v>9</v>
      </c>
      <c r="AG147" s="8">
        <f t="shared" ca="1" si="16"/>
        <v>1566</v>
      </c>
      <c r="AH147" s="4" t="str">
        <f ca="1">IF(Table1[[#This Row],[Training Completion Status]]="Completed", IF(RAND() &lt;= 0.63, "Yes", "No"), "No")</f>
        <v>No</v>
      </c>
      <c r="AI147" s="4" t="str">
        <f ca="1">IF(AND(Table1[[#This Row],[Training Completion Status]]="Completed", Table1[[#This Row],[Status]]="Active"), "Yes", "No")</f>
        <v>No</v>
      </c>
      <c r="AJ147" s="15">
        <f ca="1">IF(Table1[[#This Row],[Training Completion Status]]="Completed", Table1[[#This Row],[Training Cost]]+RANDBETWEEN(300,800),0)</f>
        <v>0</v>
      </c>
      <c r="AK147">
        <f ca="1">IF(Table1[[#This Row],[Training Completion Status]]="Completed", RANDBETWEEN(270,540),0)</f>
        <v>0</v>
      </c>
      <c r="AL147">
        <f ca="1">IF(Table1[[#This Row],[Training Completion Status]]="Completed", RANDBETWEEN(2,5),0)</f>
        <v>0</v>
      </c>
    </row>
    <row r="148" spans="1:38">
      <c r="A148" s="1" t="str">
        <f t="shared" si="33"/>
        <v>EMP147</v>
      </c>
      <c r="B148" s="1" t="str">
        <f t="shared" ca="1" si="35"/>
        <v>Male</v>
      </c>
      <c r="C148" s="1" t="str">
        <f t="shared" ca="1" si="1"/>
        <v>HR Manager</v>
      </c>
      <c r="D148" t="str" cm="1">
        <f t="array" aca="1" ref="D148" ca="1">_xlfn.XLOOKUP(C148, {"Software Engineer","HR Manager","Marketing Manager","Finance Manager","Data Analyst"}, {"IT","HR","Sales","Finance","Analytics"})</f>
        <v>HR</v>
      </c>
      <c r="E148" s="2">
        <f t="shared" ca="1" si="36"/>
        <v>44662</v>
      </c>
      <c r="F148" s="2">
        <f ca="1">Table1[[#This Row],[Job Posting Date]]+ RANDBETWEEN(15, 90)</f>
        <v>44683</v>
      </c>
      <c r="G148" s="2">
        <f ca="1">Table1[[#This Row],[Hire Date]]+ RANDBETWEEN(1, 15)</f>
        <v>44687</v>
      </c>
      <c r="H148" s="2">
        <f ca="1">IF(RAND() &lt; 0.5,  Table1[[#This Row],[Join Date]]+ RANDBETWEEN(30, TODAY()- Table1[[#This Row],[Join Date]]), "-")</f>
        <v>45325</v>
      </c>
      <c r="I148" s="1" t="str">
        <f ca="1">IF(Table1[[#This Row],[Exit Date]]= "-", "Active", "Exited")</f>
        <v>Exited</v>
      </c>
      <c r="J148" s="3">
        <f t="shared" ca="1" si="2"/>
        <v>3061</v>
      </c>
      <c r="K148" s="1">
        <f ca="1">Table1[[#This Row],[Offers Made]]*2</f>
        <v>6</v>
      </c>
      <c r="L148" s="1">
        <f t="shared" ca="1" si="3"/>
        <v>3</v>
      </c>
      <c r="M148" s="1">
        <f t="shared" ca="1" si="34"/>
        <v>1</v>
      </c>
      <c r="N148" s="1" t="str">
        <f t="shared" ca="1" si="5"/>
        <v>Direct Hiring</v>
      </c>
      <c r="O148" s="1">
        <f t="shared" ca="1" si="6"/>
        <v>2</v>
      </c>
      <c r="P148" s="1" t="str">
        <f t="shared" ca="1" si="7"/>
        <v>Yes</v>
      </c>
      <c r="Q148" s="1">
        <f t="shared" ca="1" si="37"/>
        <v>88</v>
      </c>
      <c r="R148" s="1">
        <f ca="1">Table1[[#This Row],[ Total Number of Goals Set]]-RANDBETWEEN(1,49)</f>
        <v>76</v>
      </c>
      <c r="S148" s="1">
        <f t="shared" ca="1" si="38"/>
        <v>6</v>
      </c>
      <c r="T148" s="1">
        <f t="shared" ca="1" si="39"/>
        <v>4</v>
      </c>
      <c r="U148" s="1">
        <f t="shared" ca="1" si="8"/>
        <v>2</v>
      </c>
      <c r="V148" s="1">
        <f t="shared" ca="1" si="9"/>
        <v>3</v>
      </c>
      <c r="W148" s="1" t="str">
        <f t="shared" ca="1" si="10"/>
        <v>Not Completed</v>
      </c>
      <c r="X148" s="1">
        <f t="shared" ca="1" si="11"/>
        <v>1</v>
      </c>
      <c r="Y148" s="1">
        <f t="shared" ca="1" si="12"/>
        <v>26</v>
      </c>
      <c r="Z148" s="1">
        <f ca="1">Table1[[#This Row],[Number of Goals Achieved]]-RANDBETWEEN(1,5)</f>
        <v>75</v>
      </c>
      <c r="AA148" s="2">
        <f ca="1">Table1[[#This Row],[Join Date]]+ RANDBETWEEN(90, 180)</f>
        <v>44836</v>
      </c>
      <c r="AB148" s="1" t="str">
        <f t="shared" ca="1" si="13"/>
        <v>Conflict Resolution</v>
      </c>
      <c r="AC148" s="1">
        <v>406</v>
      </c>
      <c r="AD148" s="1">
        <f t="shared" ca="1" si="14"/>
        <v>20</v>
      </c>
      <c r="AE148" s="1">
        <f t="shared" ca="1" si="40"/>
        <v>7</v>
      </c>
      <c r="AF148" s="1">
        <f t="shared" ca="1" si="41"/>
        <v>8</v>
      </c>
      <c r="AG148" s="7">
        <f t="shared" ca="1" si="16"/>
        <v>1488</v>
      </c>
      <c r="AH148" s="4" t="str">
        <f ca="1">IF(Table1[[#This Row],[Training Completion Status]]="Completed", IF(RAND() &lt;= 0.63, "Yes", "No"), "No")</f>
        <v>No</v>
      </c>
      <c r="AI148" s="4" t="str">
        <f ca="1">IF(AND(Table1[[#This Row],[Training Completion Status]]="Completed", Table1[[#This Row],[Status]]="Active"), "Yes", "No")</f>
        <v>No</v>
      </c>
      <c r="AJ148" s="15">
        <f ca="1">IF(Table1[[#This Row],[Training Completion Status]]="Completed", Table1[[#This Row],[Training Cost]]+RANDBETWEEN(300,800),0)</f>
        <v>0</v>
      </c>
      <c r="AK148">
        <f ca="1">IF(Table1[[#This Row],[Training Completion Status]]="Completed", RANDBETWEEN(270,540),0)</f>
        <v>0</v>
      </c>
      <c r="AL148">
        <f ca="1">IF(Table1[[#This Row],[Training Completion Status]]="Completed", RANDBETWEEN(2,5),0)</f>
        <v>0</v>
      </c>
    </row>
    <row r="149" spans="1:38">
      <c r="A149" s="4" t="str">
        <f t="shared" si="33"/>
        <v>EMP148</v>
      </c>
      <c r="B149" s="4" t="str">
        <f t="shared" ca="1" si="35"/>
        <v>Female</v>
      </c>
      <c r="C149" s="4" t="str">
        <f t="shared" ca="1" si="1"/>
        <v>Marketing Manager</v>
      </c>
      <c r="D149" t="str" cm="1">
        <f t="array" aca="1" ref="D149" ca="1">_xlfn.XLOOKUP(C149, {"Software Engineer","HR Manager","Marketing Manager","Finance Manager","Data Analyst"}, {"IT","HR","Sales","Finance","Analytics"})</f>
        <v>Sales</v>
      </c>
      <c r="E149" s="5">
        <f t="shared" ca="1" si="36"/>
        <v>44243</v>
      </c>
      <c r="F149" s="5">
        <f ca="1">Table1[[#This Row],[Job Posting Date]]+ RANDBETWEEN(15, 90)</f>
        <v>44298</v>
      </c>
      <c r="G149" s="5">
        <f ca="1">Table1[[#This Row],[Hire Date]]+ RANDBETWEEN(1, 15)</f>
        <v>44301</v>
      </c>
      <c r="H149" s="5" t="str">
        <f ca="1">IF(RAND() &lt; 0.5,  Table1[[#This Row],[Join Date]]+ RANDBETWEEN(30, TODAY()- Table1[[#This Row],[Join Date]]), "-")</f>
        <v>-</v>
      </c>
      <c r="I149" s="4" t="str">
        <f ca="1">IF(Table1[[#This Row],[Exit Date]]= "-", "Active", "Exited")</f>
        <v>Active</v>
      </c>
      <c r="J149" s="6">
        <f t="shared" ca="1" si="2"/>
        <v>3057</v>
      </c>
      <c r="K149" s="4">
        <f ca="1">Table1[[#This Row],[Offers Made]]*2</f>
        <v>8</v>
      </c>
      <c r="L149" s="4">
        <f t="shared" ca="1" si="3"/>
        <v>4</v>
      </c>
      <c r="M149" s="4">
        <f t="shared" ca="1" si="34"/>
        <v>1</v>
      </c>
      <c r="N149" s="4" t="str">
        <f t="shared" ca="1" si="5"/>
        <v>Campus Placements</v>
      </c>
      <c r="O149" s="4">
        <f t="shared" ca="1" si="6"/>
        <v>5</v>
      </c>
      <c r="P149" s="4" t="str">
        <f t="shared" ca="1" si="7"/>
        <v>Yes</v>
      </c>
      <c r="Q149" s="4">
        <f t="shared" ca="1" si="37"/>
        <v>64</v>
      </c>
      <c r="R149" s="4">
        <f ca="1">Table1[[#This Row],[ Total Number of Goals Set]]-RANDBETWEEN(1,49)</f>
        <v>62</v>
      </c>
      <c r="S149" s="4">
        <f t="shared" ca="1" si="38"/>
        <v>9</v>
      </c>
      <c r="T149" s="4">
        <f t="shared" ca="1" si="39"/>
        <v>4</v>
      </c>
      <c r="U149" s="4">
        <f t="shared" ca="1" si="8"/>
        <v>3</v>
      </c>
      <c r="V149" s="4">
        <f t="shared" ca="1" si="9"/>
        <v>8</v>
      </c>
      <c r="W149" s="4" t="str">
        <f t="shared" ca="1" si="10"/>
        <v>Completed</v>
      </c>
      <c r="X149" s="4">
        <f t="shared" ca="1" si="11"/>
        <v>3</v>
      </c>
      <c r="Y149" s="4">
        <f t="shared" ca="1" si="12"/>
        <v>20</v>
      </c>
      <c r="Z149" s="4">
        <f ca="1">Table1[[#This Row],[Number of Goals Achieved]]-RANDBETWEEN(1,5)</f>
        <v>57</v>
      </c>
      <c r="AA149" s="5">
        <f ca="1">Table1[[#This Row],[Join Date]]+ RANDBETWEEN(90, 180)</f>
        <v>44453</v>
      </c>
      <c r="AB149" s="4" t="str">
        <f t="shared" ca="1" si="13"/>
        <v>Leadership Development</v>
      </c>
      <c r="AC149" s="4">
        <v>407</v>
      </c>
      <c r="AD149" s="4">
        <f t="shared" ca="1" si="14"/>
        <v>18</v>
      </c>
      <c r="AE149" s="4">
        <f t="shared" ca="1" si="40"/>
        <v>9</v>
      </c>
      <c r="AF149" s="4">
        <f t="shared" ca="1" si="41"/>
        <v>10</v>
      </c>
      <c r="AG149" s="8">
        <f t="shared" ca="1" si="16"/>
        <v>1623</v>
      </c>
      <c r="AH149" s="4" t="str">
        <f ca="1">IF(Table1[[#This Row],[Training Completion Status]]="Completed", IF(RAND() &lt;= 0.63, "Yes", "No"), "No")</f>
        <v>No</v>
      </c>
      <c r="AI149" s="4" t="str">
        <f ca="1">IF(AND(Table1[[#This Row],[Training Completion Status]]="Completed", Table1[[#This Row],[Status]]="Active"), "Yes", "No")</f>
        <v>Yes</v>
      </c>
      <c r="AJ149" s="15">
        <f ca="1">IF(Table1[[#This Row],[Training Completion Status]]="Completed", Table1[[#This Row],[Training Cost]]+RANDBETWEEN(300,800),0)</f>
        <v>2397</v>
      </c>
      <c r="AK149">
        <f ca="1">IF(Table1[[#This Row],[Training Completion Status]]="Completed", RANDBETWEEN(270,540),0)</f>
        <v>538</v>
      </c>
      <c r="AL149">
        <f ca="1">IF(Table1[[#This Row],[Training Completion Status]]="Completed", RANDBETWEEN(2,5),0)</f>
        <v>2</v>
      </c>
    </row>
    <row r="150" spans="1:38">
      <c r="A150" s="1" t="str">
        <f t="shared" si="33"/>
        <v>EMP149</v>
      </c>
      <c r="B150" s="1" t="str">
        <f t="shared" ca="1" si="35"/>
        <v>Female</v>
      </c>
      <c r="C150" s="1" t="str">
        <f t="shared" ca="1" si="1"/>
        <v>Finance Manager</v>
      </c>
      <c r="D150" t="str" cm="1">
        <f t="array" aca="1" ref="D150" ca="1">_xlfn.XLOOKUP(C150, {"Software Engineer","HR Manager","Marketing Manager","Finance Manager","Data Analyst"}, {"IT","HR","Sales","Finance","Analytics"})</f>
        <v>Finance</v>
      </c>
      <c r="E150" s="2">
        <f t="shared" ca="1" si="36"/>
        <v>44175</v>
      </c>
      <c r="F150" s="2">
        <f ca="1">Table1[[#This Row],[Job Posting Date]]+ RANDBETWEEN(15, 90)</f>
        <v>44232</v>
      </c>
      <c r="G150" s="2">
        <f ca="1">Table1[[#This Row],[Hire Date]]+ RANDBETWEEN(1, 15)</f>
        <v>44235</v>
      </c>
      <c r="H150" s="2">
        <f ca="1">IF(RAND() &lt; 0.5,  Table1[[#This Row],[Join Date]]+ RANDBETWEEN(30, TODAY()- Table1[[#This Row],[Join Date]]), "-")</f>
        <v>44496</v>
      </c>
      <c r="I150" s="1" t="str">
        <f ca="1">IF(Table1[[#This Row],[Exit Date]]= "-", "Active", "Exited")</f>
        <v>Exited</v>
      </c>
      <c r="J150" s="3">
        <f t="shared" ca="1" si="2"/>
        <v>3542</v>
      </c>
      <c r="K150" s="1">
        <f ca="1">Table1[[#This Row],[Offers Made]]*2</f>
        <v>16</v>
      </c>
      <c r="L150" s="1">
        <f t="shared" ca="1" si="3"/>
        <v>8</v>
      </c>
      <c r="M150" s="1">
        <f t="shared" ca="1" si="34"/>
        <v>6</v>
      </c>
      <c r="N150" s="1" t="str">
        <f t="shared" ca="1" si="5"/>
        <v>Employee Referrals</v>
      </c>
      <c r="O150" s="1">
        <f t="shared" ca="1" si="6"/>
        <v>3</v>
      </c>
      <c r="P150" s="1" t="str">
        <f t="shared" ca="1" si="7"/>
        <v>No</v>
      </c>
      <c r="Q150" s="1">
        <f t="shared" ca="1" si="37"/>
        <v>89</v>
      </c>
      <c r="R150" s="1">
        <f ca="1">Table1[[#This Row],[ Total Number of Goals Set]]-RANDBETWEEN(1,49)</f>
        <v>81</v>
      </c>
      <c r="S150" s="1">
        <f t="shared" ca="1" si="38"/>
        <v>7</v>
      </c>
      <c r="T150" s="1">
        <f t="shared" ca="1" si="39"/>
        <v>3</v>
      </c>
      <c r="U150" s="1">
        <f t="shared" ca="1" si="8"/>
        <v>1</v>
      </c>
      <c r="V150" s="1">
        <f t="shared" ca="1" si="9"/>
        <v>5</v>
      </c>
      <c r="W150" s="1" t="str">
        <f t="shared" ca="1" si="10"/>
        <v>Completed</v>
      </c>
      <c r="X150" s="1">
        <f t="shared" ca="1" si="11"/>
        <v>1</v>
      </c>
      <c r="Y150" s="1">
        <f t="shared" ca="1" si="12"/>
        <v>36</v>
      </c>
      <c r="Z150" s="1">
        <f ca="1">Table1[[#This Row],[Number of Goals Achieved]]-RANDBETWEEN(1,5)</f>
        <v>78</v>
      </c>
      <c r="AA150" s="2">
        <f ca="1">Table1[[#This Row],[Join Date]]+ RANDBETWEEN(90, 180)</f>
        <v>44370</v>
      </c>
      <c r="AB150" s="1" t="str">
        <f t="shared" ca="1" si="13"/>
        <v>Leadership Development</v>
      </c>
      <c r="AC150" s="1">
        <v>408</v>
      </c>
      <c r="AD150" s="1">
        <f t="shared" ca="1" si="14"/>
        <v>0</v>
      </c>
      <c r="AE150" s="1">
        <f t="shared" ca="1" si="40"/>
        <v>7</v>
      </c>
      <c r="AF150" s="1">
        <f t="shared" ca="1" si="41"/>
        <v>8</v>
      </c>
      <c r="AG150" s="7">
        <f t="shared" ca="1" si="16"/>
        <v>1225</v>
      </c>
      <c r="AH150" s="4" t="str">
        <f ca="1">IF(Table1[[#This Row],[Training Completion Status]]="Completed", IF(RAND() &lt;= 0.63, "Yes", "No"), "No")</f>
        <v>Yes</v>
      </c>
      <c r="AI150" s="4" t="str">
        <f ca="1">IF(AND(Table1[[#This Row],[Training Completion Status]]="Completed", Table1[[#This Row],[Status]]="Active"), "Yes", "No")</f>
        <v>No</v>
      </c>
      <c r="AJ150" s="15">
        <f ca="1">IF(Table1[[#This Row],[Training Completion Status]]="Completed", Table1[[#This Row],[Training Cost]]+RANDBETWEEN(300,800),0)</f>
        <v>1642</v>
      </c>
      <c r="AK150">
        <f ca="1">IF(Table1[[#This Row],[Training Completion Status]]="Completed", RANDBETWEEN(270,540),0)</f>
        <v>436</v>
      </c>
      <c r="AL150">
        <f ca="1">IF(Table1[[#This Row],[Training Completion Status]]="Completed", RANDBETWEEN(2,5),0)</f>
        <v>2</v>
      </c>
    </row>
    <row r="151" spans="1:38">
      <c r="A151" s="4" t="str">
        <f t="shared" si="33"/>
        <v>EMP150</v>
      </c>
      <c r="B151" s="4" t="str">
        <f t="shared" ca="1" si="35"/>
        <v>Male</v>
      </c>
      <c r="C151" s="4" t="str">
        <f t="shared" ca="1" si="1"/>
        <v>Data Analyst</v>
      </c>
      <c r="D151" t="str" cm="1">
        <f t="array" aca="1" ref="D151" ca="1">_xlfn.XLOOKUP(C151, {"Software Engineer","HR Manager","Marketing Manager","Finance Manager","Data Analyst"}, {"IT","HR","Sales","Finance","Analytics"})</f>
        <v>Analytics</v>
      </c>
      <c r="E151" s="5">
        <f t="shared" ca="1" si="36"/>
        <v>43889</v>
      </c>
      <c r="F151" s="5">
        <f ca="1">Table1[[#This Row],[Job Posting Date]]+ RANDBETWEEN(15, 90)</f>
        <v>43957</v>
      </c>
      <c r="G151" s="5">
        <f ca="1">Table1[[#This Row],[Hire Date]]+ RANDBETWEEN(1, 15)</f>
        <v>43971</v>
      </c>
      <c r="H151" s="5" t="str">
        <f ca="1">IF(RAND() &lt; 0.5,  Table1[[#This Row],[Join Date]]+ RANDBETWEEN(30, TODAY()- Table1[[#This Row],[Join Date]]), "-")</f>
        <v>-</v>
      </c>
      <c r="I151" s="4" t="str">
        <f ca="1">IF(Table1[[#This Row],[Exit Date]]= "-", "Active", "Exited")</f>
        <v>Active</v>
      </c>
      <c r="J151" s="6">
        <f t="shared" ca="1" si="2"/>
        <v>1714</v>
      </c>
      <c r="K151" s="4">
        <f ca="1">Table1[[#This Row],[Offers Made]]*2</f>
        <v>10</v>
      </c>
      <c r="L151" s="4">
        <f t="shared" ca="1" si="3"/>
        <v>5</v>
      </c>
      <c r="M151" s="4">
        <f t="shared" ca="1" si="34"/>
        <v>2</v>
      </c>
      <c r="N151" s="4" t="str">
        <f t="shared" ca="1" si="5"/>
        <v>Employee Referrals</v>
      </c>
      <c r="O151" s="4">
        <f t="shared" ca="1" si="6"/>
        <v>2</v>
      </c>
      <c r="P151" s="4" t="str">
        <f t="shared" ca="1" si="7"/>
        <v>No</v>
      </c>
      <c r="Q151" s="4">
        <f t="shared" ca="1" si="37"/>
        <v>62</v>
      </c>
      <c r="R151" s="4">
        <f ca="1">Table1[[#This Row],[ Total Number of Goals Set]]-RANDBETWEEN(1,49)</f>
        <v>39</v>
      </c>
      <c r="S151" s="4">
        <f t="shared" ca="1" si="38"/>
        <v>5</v>
      </c>
      <c r="T151" s="4">
        <f t="shared" ca="1" si="39"/>
        <v>4</v>
      </c>
      <c r="U151" s="4">
        <f t="shared" ca="1" si="8"/>
        <v>3</v>
      </c>
      <c r="V151" s="4">
        <f t="shared" ca="1" si="9"/>
        <v>1</v>
      </c>
      <c r="W151" s="4" t="str">
        <f t="shared" ca="1" si="10"/>
        <v>Completed</v>
      </c>
      <c r="X151" s="4">
        <f t="shared" ca="1" si="11"/>
        <v>2</v>
      </c>
      <c r="Y151" s="4">
        <f t="shared" ca="1" si="12"/>
        <v>35</v>
      </c>
      <c r="Z151" s="4">
        <f ca="1">Table1[[#This Row],[Number of Goals Achieved]]-RANDBETWEEN(1,5)</f>
        <v>38</v>
      </c>
      <c r="AA151" s="5">
        <f ca="1">Table1[[#This Row],[Join Date]]+ RANDBETWEEN(90, 180)</f>
        <v>44150</v>
      </c>
      <c r="AB151" s="4" t="str">
        <f t="shared" ca="1" si="13"/>
        <v>Advanced Excel Skills</v>
      </c>
      <c r="AC151" s="4">
        <v>409</v>
      </c>
      <c r="AD151" s="4">
        <f t="shared" ca="1" si="14"/>
        <v>20</v>
      </c>
      <c r="AE151" s="4">
        <f t="shared" ca="1" si="40"/>
        <v>9</v>
      </c>
      <c r="AF151" s="4">
        <f t="shared" ca="1" si="41"/>
        <v>10</v>
      </c>
      <c r="AG151" s="8">
        <f t="shared" ca="1" si="16"/>
        <v>2399</v>
      </c>
      <c r="AH151" s="4" t="str">
        <f ca="1">IF(Table1[[#This Row],[Training Completion Status]]="Completed", IF(RAND() &lt;= 0.63, "Yes", "No"), "No")</f>
        <v>No</v>
      </c>
      <c r="AI151" s="4" t="str">
        <f ca="1">IF(AND(Table1[[#This Row],[Training Completion Status]]="Completed", Table1[[#This Row],[Status]]="Active"), "Yes", "No")</f>
        <v>Yes</v>
      </c>
      <c r="AJ151" s="15">
        <f ca="1">IF(Table1[[#This Row],[Training Completion Status]]="Completed", Table1[[#This Row],[Training Cost]]+RANDBETWEEN(300,800),0)</f>
        <v>3017</v>
      </c>
      <c r="AK151">
        <f ca="1">IF(Table1[[#This Row],[Training Completion Status]]="Completed", RANDBETWEEN(270,540),0)</f>
        <v>430</v>
      </c>
      <c r="AL151">
        <f ca="1">IF(Table1[[#This Row],[Training Completion Status]]="Completed", RANDBETWEEN(2,5),0)</f>
        <v>4</v>
      </c>
    </row>
    <row r="152" spans="1:38">
      <c r="A152" s="1" t="str">
        <f t="shared" si="33"/>
        <v>EMP151</v>
      </c>
      <c r="B152" s="1" t="str">
        <f t="shared" ca="1" si="35"/>
        <v>Male</v>
      </c>
      <c r="C152" s="1" t="str">
        <f t="shared" ca="1" si="1"/>
        <v>HR Manager</v>
      </c>
      <c r="D152" t="str" cm="1">
        <f t="array" aca="1" ref="D152" ca="1">_xlfn.XLOOKUP(C152, {"Software Engineer","HR Manager","Marketing Manager","Finance Manager","Data Analyst"}, {"IT","HR","Sales","Finance","Analytics"})</f>
        <v>HR</v>
      </c>
      <c r="E152" s="2">
        <f t="shared" ca="1" si="36"/>
        <v>44545</v>
      </c>
      <c r="F152" s="2">
        <f ca="1">Table1[[#This Row],[Job Posting Date]]+ RANDBETWEEN(15, 90)</f>
        <v>44628</v>
      </c>
      <c r="G152" s="2">
        <f ca="1">Table1[[#This Row],[Hire Date]]+ RANDBETWEEN(1, 15)</f>
        <v>44642</v>
      </c>
      <c r="H152" s="2" t="str">
        <f ca="1">IF(RAND() &lt; 0.5,  Table1[[#This Row],[Join Date]]+ RANDBETWEEN(30, TODAY()- Table1[[#This Row],[Join Date]]), "-")</f>
        <v>-</v>
      </c>
      <c r="I152" s="1" t="str">
        <f ca="1">IF(Table1[[#This Row],[Exit Date]]= "-", "Active", "Exited")</f>
        <v>Active</v>
      </c>
      <c r="J152" s="3">
        <f t="shared" ca="1" si="2"/>
        <v>2203</v>
      </c>
      <c r="K152" s="1">
        <f ca="1">Table1[[#This Row],[Offers Made]]*2</f>
        <v>14</v>
      </c>
      <c r="L152" s="1">
        <f t="shared" ca="1" si="3"/>
        <v>7</v>
      </c>
      <c r="M152" s="1">
        <f t="shared" ca="1" si="34"/>
        <v>1</v>
      </c>
      <c r="N152" s="1" t="str">
        <f t="shared" ca="1" si="5"/>
        <v>Employee Referrals</v>
      </c>
      <c r="O152" s="1">
        <f t="shared" ca="1" si="6"/>
        <v>1</v>
      </c>
      <c r="P152" s="1" t="str">
        <f t="shared" ca="1" si="7"/>
        <v>No</v>
      </c>
      <c r="Q152" s="1">
        <f t="shared" ca="1" si="37"/>
        <v>53</v>
      </c>
      <c r="R152" s="1">
        <f ca="1">Table1[[#This Row],[ Total Number of Goals Set]]-RANDBETWEEN(1,49)</f>
        <v>37</v>
      </c>
      <c r="S152" s="1">
        <f t="shared" ca="1" si="38"/>
        <v>8</v>
      </c>
      <c r="T152" s="1">
        <f t="shared" ca="1" si="39"/>
        <v>3</v>
      </c>
      <c r="U152" s="1">
        <f t="shared" ca="1" si="8"/>
        <v>3</v>
      </c>
      <c r="V152" s="1">
        <f t="shared" ca="1" si="9"/>
        <v>4</v>
      </c>
      <c r="W152" s="1" t="str">
        <f t="shared" ca="1" si="10"/>
        <v>Completed</v>
      </c>
      <c r="X152" s="1">
        <f t="shared" ca="1" si="11"/>
        <v>2</v>
      </c>
      <c r="Y152" s="1">
        <f t="shared" ca="1" si="12"/>
        <v>32</v>
      </c>
      <c r="Z152" s="1">
        <f ca="1">Table1[[#This Row],[Number of Goals Achieved]]-RANDBETWEEN(1,5)</f>
        <v>36</v>
      </c>
      <c r="AA152" s="2">
        <f ca="1">Table1[[#This Row],[Join Date]]+ RANDBETWEEN(90, 180)</f>
        <v>44791</v>
      </c>
      <c r="AB152" s="1" t="str">
        <f t="shared" ca="1" si="13"/>
        <v>Conflict Resolution</v>
      </c>
      <c r="AC152" s="1">
        <v>410</v>
      </c>
      <c r="AD152" s="1">
        <f t="shared" ca="1" si="14"/>
        <v>5</v>
      </c>
      <c r="AE152" s="1">
        <f t="shared" ca="1" si="40"/>
        <v>2</v>
      </c>
      <c r="AF152" s="1">
        <f t="shared" ca="1" si="41"/>
        <v>10</v>
      </c>
      <c r="AG152" s="7">
        <f t="shared" ca="1" si="16"/>
        <v>1799</v>
      </c>
      <c r="AH152" s="4" t="str">
        <f ca="1">IF(Table1[[#This Row],[Training Completion Status]]="Completed", IF(RAND() &lt;= 0.63, "Yes", "No"), "No")</f>
        <v>Yes</v>
      </c>
      <c r="AI152" s="4" t="str">
        <f ca="1">IF(AND(Table1[[#This Row],[Training Completion Status]]="Completed", Table1[[#This Row],[Status]]="Active"), "Yes", "No")</f>
        <v>Yes</v>
      </c>
      <c r="AJ152" s="15">
        <f ca="1">IF(Table1[[#This Row],[Training Completion Status]]="Completed", Table1[[#This Row],[Training Cost]]+RANDBETWEEN(300,800),0)</f>
        <v>2542</v>
      </c>
      <c r="AK152">
        <f ca="1">IF(Table1[[#This Row],[Training Completion Status]]="Completed", RANDBETWEEN(270,540),0)</f>
        <v>301</v>
      </c>
      <c r="AL152">
        <f ca="1">IF(Table1[[#This Row],[Training Completion Status]]="Completed", RANDBETWEEN(2,5),0)</f>
        <v>4</v>
      </c>
    </row>
    <row r="153" spans="1:38">
      <c r="A153" s="4" t="str">
        <f t="shared" si="33"/>
        <v>EMP152</v>
      </c>
      <c r="B153" s="4" t="str">
        <f t="shared" ca="1" si="35"/>
        <v>Female</v>
      </c>
      <c r="C153" s="4" t="str">
        <f t="shared" ca="1" si="1"/>
        <v>Data Analyst</v>
      </c>
      <c r="D153" t="str" cm="1">
        <f t="array" aca="1" ref="D153" ca="1">_xlfn.XLOOKUP(C153, {"Software Engineer","HR Manager","Marketing Manager","Finance Manager","Data Analyst"}, {"IT","HR","Sales","Finance","Analytics"})</f>
        <v>Analytics</v>
      </c>
      <c r="E153" s="5">
        <f t="shared" ca="1" si="36"/>
        <v>44652</v>
      </c>
      <c r="F153" s="5">
        <f ca="1">Table1[[#This Row],[Job Posting Date]]+ RANDBETWEEN(15, 90)</f>
        <v>44738</v>
      </c>
      <c r="G153" s="5">
        <f ca="1">Table1[[#This Row],[Hire Date]]+ RANDBETWEEN(1, 15)</f>
        <v>44752</v>
      </c>
      <c r="H153" s="5">
        <f ca="1">IF(RAND() &lt; 0.5,  Table1[[#This Row],[Join Date]]+ RANDBETWEEN(30, TODAY()- Table1[[#This Row],[Join Date]]), "-")</f>
        <v>45663</v>
      </c>
      <c r="I153" s="4" t="str">
        <f ca="1">IF(Table1[[#This Row],[Exit Date]]= "-", "Active", "Exited")</f>
        <v>Exited</v>
      </c>
      <c r="J153" s="6">
        <f t="shared" ca="1" si="2"/>
        <v>4342</v>
      </c>
      <c r="K153" s="4">
        <f ca="1">Table1[[#This Row],[Offers Made]]*2</f>
        <v>10</v>
      </c>
      <c r="L153" s="4">
        <f t="shared" ca="1" si="3"/>
        <v>5</v>
      </c>
      <c r="M153" s="4">
        <f t="shared" ca="1" si="34"/>
        <v>2</v>
      </c>
      <c r="N153" s="4" t="str">
        <f t="shared" ca="1" si="5"/>
        <v>Campus Placements</v>
      </c>
      <c r="O153" s="4">
        <f t="shared" ca="1" si="6"/>
        <v>3</v>
      </c>
      <c r="P153" s="4" t="str">
        <f t="shared" ca="1" si="7"/>
        <v>Yes</v>
      </c>
      <c r="Q153" s="4">
        <f t="shared" ca="1" si="37"/>
        <v>94</v>
      </c>
      <c r="R153" s="4">
        <f ca="1">Table1[[#This Row],[ Total Number of Goals Set]]-RANDBETWEEN(1,49)</f>
        <v>51</v>
      </c>
      <c r="S153" s="4">
        <f t="shared" ca="1" si="38"/>
        <v>10</v>
      </c>
      <c r="T153" s="4">
        <f t="shared" ca="1" si="39"/>
        <v>1</v>
      </c>
      <c r="U153" s="4">
        <f t="shared" ca="1" si="8"/>
        <v>2</v>
      </c>
      <c r="V153" s="4">
        <f t="shared" ca="1" si="9"/>
        <v>2</v>
      </c>
      <c r="W153" s="4" t="str">
        <f t="shared" ca="1" si="10"/>
        <v>Not Completed</v>
      </c>
      <c r="X153" s="4">
        <f t="shared" ca="1" si="11"/>
        <v>4</v>
      </c>
      <c r="Y153" s="4">
        <f t="shared" ca="1" si="12"/>
        <v>24</v>
      </c>
      <c r="Z153" s="4">
        <f ca="1">Table1[[#This Row],[Number of Goals Achieved]]-RANDBETWEEN(1,5)</f>
        <v>47</v>
      </c>
      <c r="AA153" s="5">
        <f ca="1">Table1[[#This Row],[Join Date]]+ RANDBETWEEN(90, 180)</f>
        <v>44901</v>
      </c>
      <c r="AB153" s="4" t="str">
        <f t="shared" ca="1" si="13"/>
        <v>Ethics and Responsibilities</v>
      </c>
      <c r="AC153" s="4">
        <v>411</v>
      </c>
      <c r="AD153" s="4">
        <f t="shared" ca="1" si="14"/>
        <v>18</v>
      </c>
      <c r="AE153" s="4">
        <f t="shared" ca="1" si="40"/>
        <v>8</v>
      </c>
      <c r="AF153" s="4">
        <f t="shared" ca="1" si="41"/>
        <v>10</v>
      </c>
      <c r="AG153" s="8">
        <f t="shared" ca="1" si="16"/>
        <v>1916</v>
      </c>
      <c r="AH153" s="4" t="str">
        <f ca="1">IF(Table1[[#This Row],[Training Completion Status]]="Completed", IF(RAND() &lt;= 0.63, "Yes", "No"), "No")</f>
        <v>No</v>
      </c>
      <c r="AI153" s="4" t="str">
        <f ca="1">IF(AND(Table1[[#This Row],[Training Completion Status]]="Completed", Table1[[#This Row],[Status]]="Active"), "Yes", "No")</f>
        <v>No</v>
      </c>
      <c r="AJ153" s="15">
        <f ca="1">IF(Table1[[#This Row],[Training Completion Status]]="Completed", Table1[[#This Row],[Training Cost]]+RANDBETWEEN(300,800),0)</f>
        <v>0</v>
      </c>
      <c r="AK153">
        <f ca="1">IF(Table1[[#This Row],[Training Completion Status]]="Completed", RANDBETWEEN(270,540),0)</f>
        <v>0</v>
      </c>
      <c r="AL153">
        <f ca="1">IF(Table1[[#This Row],[Training Completion Status]]="Completed", RANDBETWEEN(2,5),0)</f>
        <v>0</v>
      </c>
    </row>
    <row r="154" spans="1:38">
      <c r="A154" s="1" t="str">
        <f t="shared" si="33"/>
        <v>EMP153</v>
      </c>
      <c r="B154" s="1" t="str">
        <f t="shared" ca="1" si="35"/>
        <v>Female</v>
      </c>
      <c r="C154" s="1" t="str">
        <f t="shared" ca="1" si="1"/>
        <v>HR Manager</v>
      </c>
      <c r="D154" t="str" cm="1">
        <f t="array" aca="1" ref="D154" ca="1">_xlfn.XLOOKUP(C154, {"Software Engineer","HR Manager","Marketing Manager","Finance Manager","Data Analyst"}, {"IT","HR","Sales","Finance","Analytics"})</f>
        <v>HR</v>
      </c>
      <c r="E154" s="2">
        <f t="shared" ca="1" si="36"/>
        <v>44848</v>
      </c>
      <c r="F154" s="2">
        <f ca="1">Table1[[#This Row],[Job Posting Date]]+ RANDBETWEEN(15, 90)</f>
        <v>44915</v>
      </c>
      <c r="G154" s="2">
        <f ca="1">Table1[[#This Row],[Hire Date]]+ RANDBETWEEN(1, 15)</f>
        <v>44930</v>
      </c>
      <c r="H154" s="2">
        <f ca="1">IF(RAND() &lt; 0.5,  Table1[[#This Row],[Join Date]]+ RANDBETWEEN(30, TODAY()- Table1[[#This Row],[Join Date]]), "-")</f>
        <v>45360</v>
      </c>
      <c r="I154" s="1" t="str">
        <f ca="1">IF(Table1[[#This Row],[Exit Date]]= "-", "Active", "Exited")</f>
        <v>Exited</v>
      </c>
      <c r="J154" s="3">
        <f t="shared" ca="1" si="2"/>
        <v>4124</v>
      </c>
      <c r="K154" s="1">
        <f ca="1">Table1[[#This Row],[Offers Made]]*2</f>
        <v>6</v>
      </c>
      <c r="L154" s="1">
        <f t="shared" ca="1" si="3"/>
        <v>3</v>
      </c>
      <c r="M154" s="1">
        <f t="shared" ca="1" si="34"/>
        <v>1</v>
      </c>
      <c r="N154" s="1" t="str">
        <f t="shared" ca="1" si="5"/>
        <v>Employee Referrals</v>
      </c>
      <c r="O154" s="1">
        <f t="shared" ca="1" si="6"/>
        <v>4</v>
      </c>
      <c r="P154" s="1" t="str">
        <f t="shared" ca="1" si="7"/>
        <v>No</v>
      </c>
      <c r="Q154" s="1">
        <f t="shared" ca="1" si="37"/>
        <v>69</v>
      </c>
      <c r="R154" s="1">
        <f ca="1">Table1[[#This Row],[ Total Number of Goals Set]]-RANDBETWEEN(1,49)</f>
        <v>38</v>
      </c>
      <c r="S154" s="1">
        <f t="shared" ca="1" si="38"/>
        <v>9</v>
      </c>
      <c r="T154" s="1">
        <f t="shared" ca="1" si="39"/>
        <v>1</v>
      </c>
      <c r="U154" s="1">
        <f t="shared" ca="1" si="8"/>
        <v>3</v>
      </c>
      <c r="V154" s="1">
        <f t="shared" ca="1" si="9"/>
        <v>6</v>
      </c>
      <c r="W154" s="1" t="str">
        <f t="shared" ca="1" si="10"/>
        <v>Completed</v>
      </c>
      <c r="X154" s="1">
        <f t="shared" ca="1" si="11"/>
        <v>3</v>
      </c>
      <c r="Y154" s="1">
        <f t="shared" ca="1" si="12"/>
        <v>21</v>
      </c>
      <c r="Z154" s="1">
        <f ca="1">Table1[[#This Row],[Number of Goals Achieved]]-RANDBETWEEN(1,5)</f>
        <v>37</v>
      </c>
      <c r="AA154" s="2">
        <f ca="1">Table1[[#This Row],[Join Date]]+ RANDBETWEEN(90, 180)</f>
        <v>45022</v>
      </c>
      <c r="AB154" s="1" t="str">
        <f t="shared" ca="1" si="13"/>
        <v>Leadership Development</v>
      </c>
      <c r="AC154" s="1">
        <v>412</v>
      </c>
      <c r="AD154" s="1">
        <f t="shared" ca="1" si="14"/>
        <v>5</v>
      </c>
      <c r="AE154" s="1">
        <f t="shared" ca="1" si="40"/>
        <v>2</v>
      </c>
      <c r="AF154" s="1">
        <f t="shared" ca="1" si="41"/>
        <v>10</v>
      </c>
      <c r="AG154" s="7">
        <f t="shared" ca="1" si="16"/>
        <v>1646</v>
      </c>
      <c r="AH154" s="4" t="str">
        <f ca="1">IF(Table1[[#This Row],[Training Completion Status]]="Completed", IF(RAND() &lt;= 0.63, "Yes", "No"), "No")</f>
        <v>No</v>
      </c>
      <c r="AI154" s="4" t="str">
        <f ca="1">IF(AND(Table1[[#This Row],[Training Completion Status]]="Completed", Table1[[#This Row],[Status]]="Active"), "Yes", "No")</f>
        <v>No</v>
      </c>
      <c r="AJ154" s="15">
        <f ca="1">IF(Table1[[#This Row],[Training Completion Status]]="Completed", Table1[[#This Row],[Training Cost]]+RANDBETWEEN(300,800),0)</f>
        <v>2125</v>
      </c>
      <c r="AK154">
        <f ca="1">IF(Table1[[#This Row],[Training Completion Status]]="Completed", RANDBETWEEN(270,540),0)</f>
        <v>473</v>
      </c>
      <c r="AL154">
        <f ca="1">IF(Table1[[#This Row],[Training Completion Status]]="Completed", RANDBETWEEN(2,5),0)</f>
        <v>5</v>
      </c>
    </row>
    <row r="155" spans="1:38">
      <c r="A155" s="4" t="str">
        <f t="shared" si="33"/>
        <v>EMP154</v>
      </c>
      <c r="B155" s="4" t="str">
        <f t="shared" ca="1" si="35"/>
        <v>Female</v>
      </c>
      <c r="C155" s="4" t="str">
        <f t="shared" ca="1" si="1"/>
        <v>Marketing Manager</v>
      </c>
      <c r="D155" t="str" cm="1">
        <f t="array" aca="1" ref="D155" ca="1">_xlfn.XLOOKUP(C155, {"Software Engineer","HR Manager","Marketing Manager","Finance Manager","Data Analyst"}, {"IT","HR","Sales","Finance","Analytics"})</f>
        <v>Sales</v>
      </c>
      <c r="E155" s="5">
        <f t="shared" ca="1" si="36"/>
        <v>43668</v>
      </c>
      <c r="F155" s="5">
        <f ca="1">Table1[[#This Row],[Job Posting Date]]+ RANDBETWEEN(15, 90)</f>
        <v>43728</v>
      </c>
      <c r="G155" s="5">
        <f ca="1">Table1[[#This Row],[Hire Date]]+ RANDBETWEEN(1, 15)</f>
        <v>43736</v>
      </c>
      <c r="H155" s="5" t="str">
        <f ca="1">IF(RAND() &lt; 0.5,  Table1[[#This Row],[Join Date]]+ RANDBETWEEN(30, TODAY()- Table1[[#This Row],[Join Date]]), "-")</f>
        <v>-</v>
      </c>
      <c r="I155" s="4" t="str">
        <f ca="1">IF(Table1[[#This Row],[Exit Date]]= "-", "Active", "Exited")</f>
        <v>Active</v>
      </c>
      <c r="J155" s="6">
        <f t="shared" ca="1" si="2"/>
        <v>2239</v>
      </c>
      <c r="K155" s="4">
        <f ca="1">Table1[[#This Row],[Offers Made]]*2</f>
        <v>8</v>
      </c>
      <c r="L155" s="4">
        <f t="shared" ca="1" si="3"/>
        <v>4</v>
      </c>
      <c r="M155" s="4">
        <f t="shared" ca="1" si="34"/>
        <v>3</v>
      </c>
      <c r="N155" s="4" t="str">
        <f t="shared" ca="1" si="5"/>
        <v>Job Portals</v>
      </c>
      <c r="O155" s="4">
        <f t="shared" ca="1" si="6"/>
        <v>2</v>
      </c>
      <c r="P155" s="4" t="str">
        <f t="shared" ca="1" si="7"/>
        <v>Yes</v>
      </c>
      <c r="Q155" s="4">
        <f t="shared" ca="1" si="37"/>
        <v>58</v>
      </c>
      <c r="R155" s="4">
        <f ca="1">Table1[[#This Row],[ Total Number of Goals Set]]-RANDBETWEEN(1,49)</f>
        <v>47</v>
      </c>
      <c r="S155" s="4">
        <f t="shared" ca="1" si="38"/>
        <v>10</v>
      </c>
      <c r="T155" s="4">
        <f t="shared" ca="1" si="39"/>
        <v>4</v>
      </c>
      <c r="U155" s="4">
        <f t="shared" ca="1" si="8"/>
        <v>4</v>
      </c>
      <c r="V155" s="4">
        <f t="shared" ca="1" si="9"/>
        <v>3</v>
      </c>
      <c r="W155" s="4" t="str">
        <f t="shared" ca="1" si="10"/>
        <v>Completed</v>
      </c>
      <c r="X155" s="4">
        <f t="shared" ca="1" si="11"/>
        <v>3</v>
      </c>
      <c r="Y155" s="4">
        <f t="shared" ca="1" si="12"/>
        <v>39</v>
      </c>
      <c r="Z155" s="4">
        <f ca="1">Table1[[#This Row],[Number of Goals Achieved]]-RANDBETWEEN(1,5)</f>
        <v>46</v>
      </c>
      <c r="AA155" s="5">
        <f ca="1">Table1[[#This Row],[Join Date]]+ RANDBETWEEN(90, 180)</f>
        <v>43899</v>
      </c>
      <c r="AB155" s="4" t="str">
        <f t="shared" ca="1" si="13"/>
        <v>Ethics and Responsibilities</v>
      </c>
      <c r="AC155" s="4">
        <v>413</v>
      </c>
      <c r="AD155" s="4">
        <f t="shared" ca="1" si="14"/>
        <v>0</v>
      </c>
      <c r="AE155" s="4">
        <f t="shared" ca="1" si="40"/>
        <v>8</v>
      </c>
      <c r="AF155" s="4">
        <f t="shared" ca="1" si="41"/>
        <v>10</v>
      </c>
      <c r="AG155" s="8">
        <f t="shared" ca="1" si="16"/>
        <v>1909</v>
      </c>
      <c r="AH155" s="4" t="str">
        <f ca="1">IF(Table1[[#This Row],[Training Completion Status]]="Completed", IF(RAND() &lt;= 0.63, "Yes", "No"), "No")</f>
        <v>Yes</v>
      </c>
      <c r="AI155" s="4" t="str">
        <f ca="1">IF(AND(Table1[[#This Row],[Training Completion Status]]="Completed", Table1[[#This Row],[Status]]="Active"), "Yes", "No")</f>
        <v>Yes</v>
      </c>
      <c r="AJ155" s="15">
        <f ca="1">IF(Table1[[#This Row],[Training Completion Status]]="Completed", Table1[[#This Row],[Training Cost]]+RANDBETWEEN(300,800),0)</f>
        <v>2314</v>
      </c>
      <c r="AK155">
        <f ca="1">IF(Table1[[#This Row],[Training Completion Status]]="Completed", RANDBETWEEN(270,540),0)</f>
        <v>463</v>
      </c>
      <c r="AL155">
        <f ca="1">IF(Table1[[#This Row],[Training Completion Status]]="Completed", RANDBETWEEN(2,5),0)</f>
        <v>4</v>
      </c>
    </row>
    <row r="156" spans="1:38">
      <c r="A156" s="1" t="str">
        <f t="shared" si="33"/>
        <v>EMP155</v>
      </c>
      <c r="B156" s="1" t="str">
        <f t="shared" ca="1" si="35"/>
        <v>Male</v>
      </c>
      <c r="C156" s="1" t="str">
        <f t="shared" ca="1" si="1"/>
        <v>Marketing Manager</v>
      </c>
      <c r="D156" t="str" cm="1">
        <f t="array" aca="1" ref="D156" ca="1">_xlfn.XLOOKUP(C156, {"Software Engineer","HR Manager","Marketing Manager","Finance Manager","Data Analyst"}, {"IT","HR","Sales","Finance","Analytics"})</f>
        <v>Sales</v>
      </c>
      <c r="E156" s="2">
        <f t="shared" ca="1" si="36"/>
        <v>44825</v>
      </c>
      <c r="F156" s="2">
        <f ca="1">Table1[[#This Row],[Job Posting Date]]+ RANDBETWEEN(15, 90)</f>
        <v>44879</v>
      </c>
      <c r="G156" s="2">
        <f ca="1">Table1[[#This Row],[Hire Date]]+ RANDBETWEEN(1, 15)</f>
        <v>44889</v>
      </c>
      <c r="H156" s="2">
        <f ca="1">IF(RAND() &lt; 0.5,  Table1[[#This Row],[Join Date]]+ RANDBETWEEN(30, TODAY()- Table1[[#This Row],[Join Date]]), "-")</f>
        <v>45232</v>
      </c>
      <c r="I156" s="1" t="str">
        <f ca="1">IF(Table1[[#This Row],[Exit Date]]= "-", "Active", "Exited")</f>
        <v>Exited</v>
      </c>
      <c r="J156" s="3">
        <f t="shared" ca="1" si="2"/>
        <v>4405</v>
      </c>
      <c r="K156" s="1">
        <f ca="1">Table1[[#This Row],[Offers Made]]*2</f>
        <v>6</v>
      </c>
      <c r="L156" s="1">
        <f t="shared" ca="1" si="3"/>
        <v>3</v>
      </c>
      <c r="M156" s="1">
        <f t="shared" ca="1" si="34"/>
        <v>2</v>
      </c>
      <c r="N156" s="1" t="str">
        <f t="shared" ca="1" si="5"/>
        <v>Direct Hiring</v>
      </c>
      <c r="O156" s="1">
        <f t="shared" ca="1" si="6"/>
        <v>1</v>
      </c>
      <c r="P156" s="1" t="str">
        <f t="shared" ca="1" si="7"/>
        <v>Yes</v>
      </c>
      <c r="Q156" s="1">
        <f t="shared" ca="1" si="37"/>
        <v>83</v>
      </c>
      <c r="R156" s="1">
        <f ca="1">Table1[[#This Row],[ Total Number of Goals Set]]-RANDBETWEEN(1,49)</f>
        <v>65</v>
      </c>
      <c r="S156" s="1">
        <f t="shared" ca="1" si="38"/>
        <v>6</v>
      </c>
      <c r="T156" s="1">
        <f t="shared" ca="1" si="39"/>
        <v>3</v>
      </c>
      <c r="U156" s="1">
        <f t="shared" ca="1" si="8"/>
        <v>4</v>
      </c>
      <c r="V156" s="1">
        <f t="shared" ca="1" si="9"/>
        <v>7</v>
      </c>
      <c r="W156" s="1" t="str">
        <f t="shared" ca="1" si="10"/>
        <v>Not Completed</v>
      </c>
      <c r="X156" s="1">
        <f t="shared" ca="1" si="11"/>
        <v>3</v>
      </c>
      <c r="Y156" s="1">
        <f t="shared" ca="1" si="12"/>
        <v>29</v>
      </c>
      <c r="Z156" s="1">
        <f ca="1">Table1[[#This Row],[Number of Goals Achieved]]-RANDBETWEEN(1,5)</f>
        <v>61</v>
      </c>
      <c r="AA156" s="2">
        <f ca="1">Table1[[#This Row],[Join Date]]+ RANDBETWEEN(90, 180)</f>
        <v>45061</v>
      </c>
      <c r="AB156" s="1" t="str">
        <f t="shared" ca="1" si="13"/>
        <v>Conflict Resolution</v>
      </c>
      <c r="AC156" s="1">
        <v>414</v>
      </c>
      <c r="AD156" s="1">
        <f t="shared" ca="1" si="14"/>
        <v>12</v>
      </c>
      <c r="AE156" s="1">
        <f t="shared" ca="1" si="40"/>
        <v>8</v>
      </c>
      <c r="AF156" s="1">
        <f t="shared" ca="1" si="41"/>
        <v>9</v>
      </c>
      <c r="AG156" s="7">
        <f t="shared" ca="1" si="16"/>
        <v>2009</v>
      </c>
      <c r="AH156" s="4" t="str">
        <f ca="1">IF(Table1[[#This Row],[Training Completion Status]]="Completed", IF(RAND() &lt;= 0.63, "Yes", "No"), "No")</f>
        <v>No</v>
      </c>
      <c r="AI156" s="4" t="str">
        <f ca="1">IF(AND(Table1[[#This Row],[Training Completion Status]]="Completed", Table1[[#This Row],[Status]]="Active"), "Yes", "No")</f>
        <v>No</v>
      </c>
      <c r="AJ156" s="15">
        <f ca="1">IF(Table1[[#This Row],[Training Completion Status]]="Completed", Table1[[#This Row],[Training Cost]]+RANDBETWEEN(300,800),0)</f>
        <v>0</v>
      </c>
      <c r="AK156">
        <f ca="1">IF(Table1[[#This Row],[Training Completion Status]]="Completed", RANDBETWEEN(270,540),0)</f>
        <v>0</v>
      </c>
      <c r="AL156">
        <f ca="1">IF(Table1[[#This Row],[Training Completion Status]]="Completed", RANDBETWEEN(2,5),0)</f>
        <v>0</v>
      </c>
    </row>
    <row r="157" spans="1:38">
      <c r="A157" s="4" t="str">
        <f t="shared" si="33"/>
        <v>EMP156</v>
      </c>
      <c r="B157" s="4" t="str">
        <f t="shared" ca="1" si="35"/>
        <v>Female</v>
      </c>
      <c r="C157" s="4" t="str">
        <f t="shared" ca="1" si="1"/>
        <v>Marketing Manager</v>
      </c>
      <c r="D157" t="str" cm="1">
        <f t="array" aca="1" ref="D157" ca="1">_xlfn.XLOOKUP(C157, {"Software Engineer","HR Manager","Marketing Manager","Finance Manager","Data Analyst"}, {"IT","HR","Sales","Finance","Analytics"})</f>
        <v>Sales</v>
      </c>
      <c r="E157" s="5">
        <f t="shared" ca="1" si="36"/>
        <v>44713</v>
      </c>
      <c r="F157" s="5">
        <f ca="1">Table1[[#This Row],[Job Posting Date]]+ RANDBETWEEN(15, 90)</f>
        <v>44768</v>
      </c>
      <c r="G157" s="5">
        <f ca="1">Table1[[#This Row],[Hire Date]]+ RANDBETWEEN(1, 15)</f>
        <v>44773</v>
      </c>
      <c r="H157" s="5" t="str">
        <f ca="1">IF(RAND() &lt; 0.5,  Table1[[#This Row],[Join Date]]+ RANDBETWEEN(30, TODAY()- Table1[[#This Row],[Join Date]]), "-")</f>
        <v>-</v>
      </c>
      <c r="I157" s="4" t="str">
        <f ca="1">IF(Table1[[#This Row],[Exit Date]]= "-", "Active", "Exited")</f>
        <v>Active</v>
      </c>
      <c r="J157" s="6">
        <f t="shared" ca="1" si="2"/>
        <v>3132</v>
      </c>
      <c r="K157" s="4">
        <f ca="1">Table1[[#This Row],[Offers Made]]*2</f>
        <v>6</v>
      </c>
      <c r="L157" s="4">
        <f t="shared" ca="1" si="3"/>
        <v>3</v>
      </c>
      <c r="M157" s="4">
        <f t="shared" ca="1" si="34"/>
        <v>2</v>
      </c>
      <c r="N157" s="4" t="str">
        <f t="shared" ca="1" si="5"/>
        <v>Campus Placements</v>
      </c>
      <c r="O157" s="4">
        <f t="shared" ca="1" si="6"/>
        <v>3</v>
      </c>
      <c r="P157" s="4" t="str">
        <f t="shared" ca="1" si="7"/>
        <v>No</v>
      </c>
      <c r="Q157" s="4">
        <f t="shared" ca="1" si="37"/>
        <v>82</v>
      </c>
      <c r="R157" s="4">
        <f ca="1">Table1[[#This Row],[ Total Number of Goals Set]]-RANDBETWEEN(1,49)</f>
        <v>80</v>
      </c>
      <c r="S157" s="4">
        <f t="shared" ca="1" si="38"/>
        <v>10</v>
      </c>
      <c r="T157" s="4">
        <f t="shared" ca="1" si="39"/>
        <v>2</v>
      </c>
      <c r="U157" s="4">
        <f t="shared" ca="1" si="8"/>
        <v>4</v>
      </c>
      <c r="V157" s="4">
        <f t="shared" ca="1" si="9"/>
        <v>4</v>
      </c>
      <c r="W157" s="4" t="str">
        <f t="shared" ca="1" si="10"/>
        <v>Not Completed</v>
      </c>
      <c r="X157" s="4">
        <f t="shared" ca="1" si="11"/>
        <v>4</v>
      </c>
      <c r="Y157" s="4">
        <f t="shared" ca="1" si="12"/>
        <v>40</v>
      </c>
      <c r="Z157" s="4">
        <f ca="1">Table1[[#This Row],[Number of Goals Achieved]]-RANDBETWEEN(1,5)</f>
        <v>77</v>
      </c>
      <c r="AA157" s="5">
        <f ca="1">Table1[[#This Row],[Join Date]]+ RANDBETWEEN(90, 180)</f>
        <v>44926</v>
      </c>
      <c r="AB157" s="4" t="str">
        <f t="shared" ca="1" si="13"/>
        <v>Advanced Excel Skills</v>
      </c>
      <c r="AC157" s="4">
        <v>415</v>
      </c>
      <c r="AD157" s="4">
        <f t="shared" ca="1" si="14"/>
        <v>19</v>
      </c>
      <c r="AE157" s="4">
        <f t="shared" ca="1" si="40"/>
        <v>9</v>
      </c>
      <c r="AF157" s="4">
        <f t="shared" ca="1" si="41"/>
        <v>10</v>
      </c>
      <c r="AG157" s="8">
        <f t="shared" ca="1" si="16"/>
        <v>1754</v>
      </c>
      <c r="AH157" s="4" t="str">
        <f ca="1">IF(Table1[[#This Row],[Training Completion Status]]="Completed", IF(RAND() &lt;= 0.63, "Yes", "No"), "No")</f>
        <v>No</v>
      </c>
      <c r="AI157" s="4" t="str">
        <f ca="1">IF(AND(Table1[[#This Row],[Training Completion Status]]="Completed", Table1[[#This Row],[Status]]="Active"), "Yes", "No")</f>
        <v>No</v>
      </c>
      <c r="AJ157" s="15">
        <f ca="1">IF(Table1[[#This Row],[Training Completion Status]]="Completed", Table1[[#This Row],[Training Cost]]+RANDBETWEEN(300,800),0)</f>
        <v>0</v>
      </c>
      <c r="AK157">
        <f ca="1">IF(Table1[[#This Row],[Training Completion Status]]="Completed", RANDBETWEEN(270,540),0)</f>
        <v>0</v>
      </c>
      <c r="AL157">
        <f ca="1">IF(Table1[[#This Row],[Training Completion Status]]="Completed", RANDBETWEEN(2,5),0)</f>
        <v>0</v>
      </c>
    </row>
    <row r="158" spans="1:38">
      <c r="A158" s="1" t="str">
        <f t="shared" si="33"/>
        <v>EMP157</v>
      </c>
      <c r="B158" s="1" t="str">
        <f t="shared" ca="1" si="35"/>
        <v>Female</v>
      </c>
      <c r="C158" s="1" t="str">
        <f t="shared" ca="1" si="1"/>
        <v>Marketing Manager</v>
      </c>
      <c r="D158" t="str" cm="1">
        <f t="array" aca="1" ref="D158" ca="1">_xlfn.XLOOKUP(C158, {"Software Engineer","HR Manager","Marketing Manager","Finance Manager","Data Analyst"}, {"IT","HR","Sales","Finance","Analytics"})</f>
        <v>Sales</v>
      </c>
      <c r="E158" s="2">
        <f t="shared" ca="1" si="36"/>
        <v>44256</v>
      </c>
      <c r="F158" s="2">
        <f ca="1">Table1[[#This Row],[Job Posting Date]]+ RANDBETWEEN(15, 90)</f>
        <v>44304</v>
      </c>
      <c r="G158" s="2">
        <f ca="1">Table1[[#This Row],[Hire Date]]+ RANDBETWEEN(1, 15)</f>
        <v>44305</v>
      </c>
      <c r="H158" s="2" t="str">
        <f ca="1">IF(RAND() &lt; 0.5,  Table1[[#This Row],[Join Date]]+ RANDBETWEEN(30, TODAY()- Table1[[#This Row],[Join Date]]), "-")</f>
        <v>-</v>
      </c>
      <c r="I158" s="1" t="str">
        <f ca="1">IF(Table1[[#This Row],[Exit Date]]= "-", "Active", "Exited")</f>
        <v>Active</v>
      </c>
      <c r="J158" s="3">
        <f t="shared" ca="1" si="2"/>
        <v>4954</v>
      </c>
      <c r="K158" s="1">
        <f ca="1">Table1[[#This Row],[Offers Made]]*2</f>
        <v>6</v>
      </c>
      <c r="L158" s="1">
        <f t="shared" ca="1" si="3"/>
        <v>3</v>
      </c>
      <c r="M158" s="1">
        <f t="shared" ca="1" si="34"/>
        <v>1</v>
      </c>
      <c r="N158" s="1" t="str">
        <f t="shared" ca="1" si="5"/>
        <v>Employee Referrals</v>
      </c>
      <c r="O158" s="1">
        <f t="shared" ca="1" si="6"/>
        <v>3</v>
      </c>
      <c r="P158" s="1" t="str">
        <f t="shared" ca="1" si="7"/>
        <v>Yes</v>
      </c>
      <c r="Q158" s="1">
        <f t="shared" ca="1" si="37"/>
        <v>100</v>
      </c>
      <c r="R158" s="1">
        <f ca="1">Table1[[#This Row],[ Total Number of Goals Set]]-RANDBETWEEN(1,49)</f>
        <v>77</v>
      </c>
      <c r="S158" s="1">
        <f t="shared" ca="1" si="38"/>
        <v>7</v>
      </c>
      <c r="T158" s="1">
        <f t="shared" ca="1" si="39"/>
        <v>4</v>
      </c>
      <c r="U158" s="1">
        <f t="shared" ca="1" si="8"/>
        <v>3</v>
      </c>
      <c r="V158" s="1">
        <f t="shared" ca="1" si="9"/>
        <v>7</v>
      </c>
      <c r="W158" s="1" t="str">
        <f t="shared" ca="1" si="10"/>
        <v>Not Completed</v>
      </c>
      <c r="X158" s="1">
        <f t="shared" ca="1" si="11"/>
        <v>3</v>
      </c>
      <c r="Y158" s="1">
        <f t="shared" ca="1" si="12"/>
        <v>35</v>
      </c>
      <c r="Z158" s="1">
        <f ca="1">Table1[[#This Row],[Number of Goals Achieved]]-RANDBETWEEN(1,5)</f>
        <v>74</v>
      </c>
      <c r="AA158" s="2">
        <f ca="1">Table1[[#This Row],[Join Date]]+ RANDBETWEEN(90, 180)</f>
        <v>44415</v>
      </c>
      <c r="AB158" s="1" t="str">
        <f t="shared" ca="1" si="13"/>
        <v>Communication Skills</v>
      </c>
      <c r="AC158" s="1">
        <v>416</v>
      </c>
      <c r="AD158" s="1">
        <f t="shared" ca="1" si="14"/>
        <v>19</v>
      </c>
      <c r="AE158" s="1">
        <f t="shared" ca="1" si="40"/>
        <v>6</v>
      </c>
      <c r="AF158" s="1">
        <f t="shared" ca="1" si="41"/>
        <v>10</v>
      </c>
      <c r="AG158" s="7">
        <f t="shared" ca="1" si="16"/>
        <v>2328</v>
      </c>
      <c r="AH158" s="4" t="str">
        <f ca="1">IF(Table1[[#This Row],[Training Completion Status]]="Completed", IF(RAND() &lt;= 0.63, "Yes", "No"), "No")</f>
        <v>No</v>
      </c>
      <c r="AI158" s="4" t="str">
        <f ca="1">IF(AND(Table1[[#This Row],[Training Completion Status]]="Completed", Table1[[#This Row],[Status]]="Active"), "Yes", "No")</f>
        <v>No</v>
      </c>
      <c r="AJ158" s="15">
        <f ca="1">IF(Table1[[#This Row],[Training Completion Status]]="Completed", Table1[[#This Row],[Training Cost]]+RANDBETWEEN(300,800),0)</f>
        <v>0</v>
      </c>
      <c r="AK158">
        <f ca="1">IF(Table1[[#This Row],[Training Completion Status]]="Completed", RANDBETWEEN(270,540),0)</f>
        <v>0</v>
      </c>
      <c r="AL158">
        <f ca="1">IF(Table1[[#This Row],[Training Completion Status]]="Completed", RANDBETWEEN(2,5),0)</f>
        <v>0</v>
      </c>
    </row>
    <row r="159" spans="1:38">
      <c r="A159" s="4" t="str">
        <f t="shared" si="33"/>
        <v>EMP158</v>
      </c>
      <c r="B159" s="4" t="str">
        <f t="shared" ca="1" si="35"/>
        <v>Male</v>
      </c>
      <c r="C159" s="4" t="str">
        <f t="shared" ca="1" si="1"/>
        <v>Marketing Manager</v>
      </c>
      <c r="D159" t="str" cm="1">
        <f t="array" aca="1" ref="D159" ca="1">_xlfn.XLOOKUP(C159, {"Software Engineer","HR Manager","Marketing Manager","Finance Manager","Data Analyst"}, {"IT","HR","Sales","Finance","Analytics"})</f>
        <v>Sales</v>
      </c>
      <c r="E159" s="5">
        <f t="shared" ca="1" si="36"/>
        <v>44842</v>
      </c>
      <c r="F159" s="5">
        <f ca="1">Table1[[#This Row],[Job Posting Date]]+ RANDBETWEEN(15, 90)</f>
        <v>44916</v>
      </c>
      <c r="G159" s="5">
        <f ca="1">Table1[[#This Row],[Hire Date]]+ RANDBETWEEN(1, 15)</f>
        <v>44923</v>
      </c>
      <c r="H159" s="5">
        <f ca="1">IF(RAND() &lt; 0.5,  Table1[[#This Row],[Join Date]]+ RANDBETWEEN(30, TODAY()- Table1[[#This Row],[Join Date]]), "-")</f>
        <v>45423</v>
      </c>
      <c r="I159" s="4" t="str">
        <f ca="1">IF(Table1[[#This Row],[Exit Date]]= "-", "Active", "Exited")</f>
        <v>Exited</v>
      </c>
      <c r="J159" s="6">
        <f t="shared" ca="1" si="2"/>
        <v>1869</v>
      </c>
      <c r="K159" s="4">
        <f ca="1">Table1[[#This Row],[Offers Made]]*2</f>
        <v>10</v>
      </c>
      <c r="L159" s="4">
        <f t="shared" ca="1" si="3"/>
        <v>5</v>
      </c>
      <c r="M159" s="4">
        <f t="shared" ca="1" si="34"/>
        <v>2</v>
      </c>
      <c r="N159" s="4" t="str">
        <f t="shared" ca="1" si="5"/>
        <v>Employee Referrals</v>
      </c>
      <c r="O159" s="4">
        <f t="shared" ca="1" si="6"/>
        <v>1</v>
      </c>
      <c r="P159" s="4" t="str">
        <f t="shared" ca="1" si="7"/>
        <v>Yes</v>
      </c>
      <c r="Q159" s="4">
        <f t="shared" ca="1" si="37"/>
        <v>85</v>
      </c>
      <c r="R159" s="4">
        <f ca="1">Table1[[#This Row],[ Total Number of Goals Set]]-RANDBETWEEN(1,49)</f>
        <v>54</v>
      </c>
      <c r="S159" s="4">
        <f t="shared" ca="1" si="38"/>
        <v>6</v>
      </c>
      <c r="T159" s="4">
        <f t="shared" ca="1" si="39"/>
        <v>2</v>
      </c>
      <c r="U159" s="4">
        <f t="shared" ca="1" si="8"/>
        <v>1</v>
      </c>
      <c r="V159" s="4">
        <f t="shared" ca="1" si="9"/>
        <v>1</v>
      </c>
      <c r="W159" s="4" t="str">
        <f t="shared" ca="1" si="10"/>
        <v>Completed</v>
      </c>
      <c r="X159" s="4">
        <f t="shared" ca="1" si="11"/>
        <v>2</v>
      </c>
      <c r="Y159" s="4">
        <f t="shared" ca="1" si="12"/>
        <v>11</v>
      </c>
      <c r="Z159" s="4">
        <f ca="1">Table1[[#This Row],[Number of Goals Achieved]]-RANDBETWEEN(1,5)</f>
        <v>49</v>
      </c>
      <c r="AA159" s="5">
        <f ca="1">Table1[[#This Row],[Join Date]]+ RANDBETWEEN(90, 180)</f>
        <v>45062</v>
      </c>
      <c r="AB159" s="4" t="str">
        <f t="shared" ca="1" si="13"/>
        <v>Advanced Excel Skills</v>
      </c>
      <c r="AC159" s="4">
        <v>417</v>
      </c>
      <c r="AD159" s="4">
        <f t="shared" ca="1" si="14"/>
        <v>20</v>
      </c>
      <c r="AE159" s="4">
        <f t="shared" ca="1" si="40"/>
        <v>2</v>
      </c>
      <c r="AF159" s="4">
        <f t="shared" ca="1" si="41"/>
        <v>3</v>
      </c>
      <c r="AG159" s="8">
        <f t="shared" ca="1" si="16"/>
        <v>1919</v>
      </c>
      <c r="AH159" s="4" t="str">
        <f ca="1">IF(Table1[[#This Row],[Training Completion Status]]="Completed", IF(RAND() &lt;= 0.63, "Yes", "No"), "No")</f>
        <v>Yes</v>
      </c>
      <c r="AI159" s="4" t="str">
        <f ca="1">IF(AND(Table1[[#This Row],[Training Completion Status]]="Completed", Table1[[#This Row],[Status]]="Active"), "Yes", "No")</f>
        <v>No</v>
      </c>
      <c r="AJ159" s="15">
        <f ca="1">IF(Table1[[#This Row],[Training Completion Status]]="Completed", Table1[[#This Row],[Training Cost]]+RANDBETWEEN(300,800),0)</f>
        <v>2265</v>
      </c>
      <c r="AK159">
        <f ca="1">IF(Table1[[#This Row],[Training Completion Status]]="Completed", RANDBETWEEN(270,540),0)</f>
        <v>447</v>
      </c>
      <c r="AL159">
        <f ca="1">IF(Table1[[#This Row],[Training Completion Status]]="Completed", RANDBETWEEN(2,5),0)</f>
        <v>2</v>
      </c>
    </row>
    <row r="160" spans="1:38">
      <c r="A160" s="1" t="str">
        <f t="shared" si="33"/>
        <v>EMP159</v>
      </c>
      <c r="B160" s="1" t="str">
        <f t="shared" ca="1" si="35"/>
        <v>Male</v>
      </c>
      <c r="C160" s="1" t="str">
        <f t="shared" ca="1" si="1"/>
        <v>Data Analyst</v>
      </c>
      <c r="D160" t="str" cm="1">
        <f t="array" aca="1" ref="D160" ca="1">_xlfn.XLOOKUP(C160, {"Software Engineer","HR Manager","Marketing Manager","Finance Manager","Data Analyst"}, {"IT","HR","Sales","Finance","Analytics"})</f>
        <v>Analytics</v>
      </c>
      <c r="E160" s="2">
        <f t="shared" ca="1" si="36"/>
        <v>44480</v>
      </c>
      <c r="F160" s="2">
        <f ca="1">Table1[[#This Row],[Job Posting Date]]+ RANDBETWEEN(15, 90)</f>
        <v>44515</v>
      </c>
      <c r="G160" s="2">
        <f ca="1">Table1[[#This Row],[Hire Date]]+ RANDBETWEEN(1, 15)</f>
        <v>44517</v>
      </c>
      <c r="H160" s="2">
        <f ca="1">IF(RAND() &lt; 0.5,  Table1[[#This Row],[Join Date]]+ RANDBETWEEN(30, TODAY()- Table1[[#This Row],[Join Date]]), "-")</f>
        <v>45278</v>
      </c>
      <c r="I160" s="1" t="str">
        <f ca="1">IF(Table1[[#This Row],[Exit Date]]= "-", "Active", "Exited")</f>
        <v>Exited</v>
      </c>
      <c r="J160" s="3">
        <f t="shared" ca="1" si="2"/>
        <v>2655</v>
      </c>
      <c r="K160" s="1">
        <f ca="1">Table1[[#This Row],[Offers Made]]*2</f>
        <v>16</v>
      </c>
      <c r="L160" s="1">
        <f t="shared" ca="1" si="3"/>
        <v>8</v>
      </c>
      <c r="M160" s="1">
        <f t="shared" ca="1" si="34"/>
        <v>4</v>
      </c>
      <c r="N160" s="1" t="str">
        <f t="shared" ca="1" si="5"/>
        <v>Job Portals</v>
      </c>
      <c r="O160" s="1">
        <f t="shared" ca="1" si="6"/>
        <v>5</v>
      </c>
      <c r="P160" s="1" t="str">
        <f t="shared" ca="1" si="7"/>
        <v>No</v>
      </c>
      <c r="Q160" s="1">
        <f t="shared" ca="1" si="37"/>
        <v>90</v>
      </c>
      <c r="R160" s="1">
        <f ca="1">Table1[[#This Row],[ Total Number of Goals Set]]-RANDBETWEEN(1,49)</f>
        <v>76</v>
      </c>
      <c r="S160" s="1">
        <f t="shared" ca="1" si="38"/>
        <v>10</v>
      </c>
      <c r="T160" s="1">
        <f t="shared" ca="1" si="39"/>
        <v>4</v>
      </c>
      <c r="U160" s="1">
        <f t="shared" ca="1" si="8"/>
        <v>1</v>
      </c>
      <c r="V160" s="1">
        <f t="shared" ca="1" si="9"/>
        <v>2</v>
      </c>
      <c r="W160" s="1" t="str">
        <f t="shared" ca="1" si="10"/>
        <v>Not Completed</v>
      </c>
      <c r="X160" s="1">
        <f t="shared" ca="1" si="11"/>
        <v>4</v>
      </c>
      <c r="Y160" s="1">
        <f t="shared" ca="1" si="12"/>
        <v>11</v>
      </c>
      <c r="Z160" s="1">
        <f ca="1">Table1[[#This Row],[Number of Goals Achieved]]-RANDBETWEEN(1,5)</f>
        <v>75</v>
      </c>
      <c r="AA160" s="2">
        <f ca="1">Table1[[#This Row],[Join Date]]+ RANDBETWEEN(90, 180)</f>
        <v>44688</v>
      </c>
      <c r="AB160" s="1" t="str">
        <f t="shared" ca="1" si="13"/>
        <v>Communication Skills</v>
      </c>
      <c r="AC160" s="1">
        <v>418</v>
      </c>
      <c r="AD160" s="1">
        <f t="shared" ca="1" si="14"/>
        <v>10</v>
      </c>
      <c r="AE160" s="1">
        <f t="shared" ca="1" si="40"/>
        <v>5</v>
      </c>
      <c r="AF160" s="1">
        <f t="shared" ca="1" si="41"/>
        <v>8</v>
      </c>
      <c r="AG160" s="7">
        <f t="shared" ca="1" si="16"/>
        <v>2003</v>
      </c>
      <c r="AH160" s="4" t="str">
        <f ca="1">IF(Table1[[#This Row],[Training Completion Status]]="Completed", IF(RAND() &lt;= 0.63, "Yes", "No"), "No")</f>
        <v>No</v>
      </c>
      <c r="AI160" s="4" t="str">
        <f ca="1">IF(AND(Table1[[#This Row],[Training Completion Status]]="Completed", Table1[[#This Row],[Status]]="Active"), "Yes", "No")</f>
        <v>No</v>
      </c>
      <c r="AJ160" s="15">
        <f ca="1">IF(Table1[[#This Row],[Training Completion Status]]="Completed", Table1[[#This Row],[Training Cost]]+RANDBETWEEN(300,800),0)</f>
        <v>0</v>
      </c>
      <c r="AK160">
        <f ca="1">IF(Table1[[#This Row],[Training Completion Status]]="Completed", RANDBETWEEN(270,540),0)</f>
        <v>0</v>
      </c>
      <c r="AL160">
        <f ca="1">IF(Table1[[#This Row],[Training Completion Status]]="Completed", RANDBETWEEN(2,5),0)</f>
        <v>0</v>
      </c>
    </row>
    <row r="161" spans="1:38">
      <c r="A161" s="4" t="str">
        <f t="shared" si="33"/>
        <v>EMP160</v>
      </c>
      <c r="B161" s="4" t="str">
        <f t="shared" ca="1" si="35"/>
        <v>Female</v>
      </c>
      <c r="C161" s="4" t="str">
        <f t="shared" ca="1" si="1"/>
        <v>Data Analyst</v>
      </c>
      <c r="D161" t="str" cm="1">
        <f t="array" aca="1" ref="D161" ca="1">_xlfn.XLOOKUP(C161, {"Software Engineer","HR Manager","Marketing Manager","Finance Manager","Data Analyst"}, {"IT","HR","Sales","Finance","Analytics"})</f>
        <v>Analytics</v>
      </c>
      <c r="E161" s="5">
        <f t="shared" ca="1" si="36"/>
        <v>43562</v>
      </c>
      <c r="F161" s="5">
        <f ca="1">Table1[[#This Row],[Job Posting Date]]+ RANDBETWEEN(15, 90)</f>
        <v>43622</v>
      </c>
      <c r="G161" s="5">
        <f ca="1">Table1[[#This Row],[Hire Date]]+ RANDBETWEEN(1, 15)</f>
        <v>43625</v>
      </c>
      <c r="H161" s="5" t="str">
        <f ca="1">IF(RAND() &lt; 0.5,  Table1[[#This Row],[Join Date]]+ RANDBETWEEN(30, TODAY()- Table1[[#This Row],[Join Date]]), "-")</f>
        <v>-</v>
      </c>
      <c r="I161" s="4" t="str">
        <f ca="1">IF(Table1[[#This Row],[Exit Date]]= "-", "Active", "Exited")</f>
        <v>Active</v>
      </c>
      <c r="J161" s="6">
        <f t="shared" ca="1" si="2"/>
        <v>3233</v>
      </c>
      <c r="K161" s="4">
        <f ca="1">Table1[[#This Row],[Offers Made]]*2</f>
        <v>14</v>
      </c>
      <c r="L161" s="4">
        <f t="shared" ca="1" si="3"/>
        <v>7</v>
      </c>
      <c r="M161" s="4">
        <f t="shared" ca="1" si="34"/>
        <v>4</v>
      </c>
      <c r="N161" s="4" t="str">
        <f t="shared" ca="1" si="5"/>
        <v>Job Portals</v>
      </c>
      <c r="O161" s="4">
        <f t="shared" ca="1" si="6"/>
        <v>4</v>
      </c>
      <c r="P161" s="4" t="str">
        <f t="shared" ca="1" si="7"/>
        <v>No</v>
      </c>
      <c r="Q161" s="4">
        <f t="shared" ca="1" si="37"/>
        <v>92</v>
      </c>
      <c r="R161" s="4">
        <f ca="1">Table1[[#This Row],[ Total Number of Goals Set]]-RANDBETWEEN(1,49)</f>
        <v>82</v>
      </c>
      <c r="S161" s="4">
        <f t="shared" ca="1" si="38"/>
        <v>10</v>
      </c>
      <c r="T161" s="4">
        <f t="shared" ca="1" si="39"/>
        <v>1</v>
      </c>
      <c r="U161" s="4">
        <f t="shared" ca="1" si="8"/>
        <v>3</v>
      </c>
      <c r="V161" s="4">
        <f t="shared" ca="1" si="9"/>
        <v>1</v>
      </c>
      <c r="W161" s="4" t="str">
        <f t="shared" ca="1" si="10"/>
        <v>Not Completed</v>
      </c>
      <c r="X161" s="4">
        <f t="shared" ca="1" si="11"/>
        <v>1</v>
      </c>
      <c r="Y161" s="4">
        <f t="shared" ca="1" si="12"/>
        <v>39</v>
      </c>
      <c r="Z161" s="4">
        <f ca="1">Table1[[#This Row],[Number of Goals Achieved]]-RANDBETWEEN(1,5)</f>
        <v>78</v>
      </c>
      <c r="AA161" s="5">
        <f ca="1">Table1[[#This Row],[Join Date]]+ RANDBETWEEN(90, 180)</f>
        <v>43761</v>
      </c>
      <c r="AB161" s="4" t="str">
        <f t="shared" ca="1" si="13"/>
        <v>Ethics and Responsibilities</v>
      </c>
      <c r="AC161" s="4">
        <v>419</v>
      </c>
      <c r="AD161" s="4">
        <f t="shared" ca="1" si="14"/>
        <v>4</v>
      </c>
      <c r="AE161" s="4">
        <f t="shared" ca="1" si="40"/>
        <v>3</v>
      </c>
      <c r="AF161" s="4">
        <f t="shared" ca="1" si="41"/>
        <v>9</v>
      </c>
      <c r="AG161" s="8">
        <f t="shared" ca="1" si="16"/>
        <v>2326</v>
      </c>
      <c r="AH161" s="4" t="str">
        <f ca="1">IF(Table1[[#This Row],[Training Completion Status]]="Completed", IF(RAND() &lt;= 0.63, "Yes", "No"), "No")</f>
        <v>No</v>
      </c>
      <c r="AI161" s="4" t="str">
        <f ca="1">IF(AND(Table1[[#This Row],[Training Completion Status]]="Completed", Table1[[#This Row],[Status]]="Active"), "Yes", "No")</f>
        <v>No</v>
      </c>
      <c r="AJ161" s="15">
        <f ca="1">IF(Table1[[#This Row],[Training Completion Status]]="Completed", Table1[[#This Row],[Training Cost]]+RANDBETWEEN(300,800),0)</f>
        <v>0</v>
      </c>
      <c r="AK161">
        <f ca="1">IF(Table1[[#This Row],[Training Completion Status]]="Completed", RANDBETWEEN(270,540),0)</f>
        <v>0</v>
      </c>
      <c r="AL161">
        <f ca="1">IF(Table1[[#This Row],[Training Completion Status]]="Completed", RANDBETWEEN(2,5),0)</f>
        <v>0</v>
      </c>
    </row>
    <row r="162" spans="1:38">
      <c r="A162" s="1" t="str">
        <f t="shared" si="33"/>
        <v>EMP161</v>
      </c>
      <c r="B162" s="1" t="str">
        <f t="shared" ca="1" si="35"/>
        <v>Male</v>
      </c>
      <c r="C162" s="1" t="str">
        <f t="shared" ca="1" si="1"/>
        <v>Software Engineer</v>
      </c>
      <c r="D162" t="str" cm="1">
        <f t="array" aca="1" ref="D162" ca="1">_xlfn.XLOOKUP(C162, {"Software Engineer","HR Manager","Marketing Manager","Finance Manager","Data Analyst"}, {"IT","HR","Sales","Finance","Analytics"})</f>
        <v>IT</v>
      </c>
      <c r="E162" s="2">
        <f t="shared" ca="1" si="36"/>
        <v>43941</v>
      </c>
      <c r="F162" s="2">
        <f ca="1">Table1[[#This Row],[Job Posting Date]]+ RANDBETWEEN(15, 90)</f>
        <v>43969</v>
      </c>
      <c r="G162" s="2">
        <f ca="1">Table1[[#This Row],[Hire Date]]+ RANDBETWEEN(1, 15)</f>
        <v>43980</v>
      </c>
      <c r="H162" s="2">
        <f ca="1">IF(RAND() &lt; 0.5,  Table1[[#This Row],[Join Date]]+ RANDBETWEEN(30, TODAY()- Table1[[#This Row],[Join Date]]), "-")</f>
        <v>44790</v>
      </c>
      <c r="I162" s="1" t="str">
        <f ca="1">IF(Table1[[#This Row],[Exit Date]]= "-", "Active", "Exited")</f>
        <v>Exited</v>
      </c>
      <c r="J162" s="3">
        <f t="shared" ca="1" si="2"/>
        <v>4493</v>
      </c>
      <c r="K162" s="1">
        <f ca="1">Table1[[#This Row],[Offers Made]]*2</f>
        <v>16</v>
      </c>
      <c r="L162" s="1">
        <f t="shared" ca="1" si="3"/>
        <v>8</v>
      </c>
      <c r="M162" s="1">
        <f t="shared" ca="1" si="34"/>
        <v>3</v>
      </c>
      <c r="N162" s="1" t="str">
        <f t="shared" ca="1" si="5"/>
        <v>Campus Placements</v>
      </c>
      <c r="O162" s="1">
        <f t="shared" ca="1" si="6"/>
        <v>5</v>
      </c>
      <c r="P162" s="1" t="str">
        <f t="shared" ca="1" si="7"/>
        <v>Yes</v>
      </c>
      <c r="Q162" s="1">
        <f t="shared" ca="1" si="37"/>
        <v>88</v>
      </c>
      <c r="R162" s="1">
        <f ca="1">Table1[[#This Row],[ Total Number of Goals Set]]-RANDBETWEEN(1,49)</f>
        <v>72</v>
      </c>
      <c r="S162" s="1">
        <f t="shared" ca="1" si="38"/>
        <v>8</v>
      </c>
      <c r="T162" s="1">
        <f t="shared" ca="1" si="39"/>
        <v>3</v>
      </c>
      <c r="U162" s="1">
        <f t="shared" ca="1" si="8"/>
        <v>1</v>
      </c>
      <c r="V162" s="1">
        <f t="shared" ca="1" si="9"/>
        <v>3</v>
      </c>
      <c r="W162" s="1" t="str">
        <f t="shared" ca="1" si="10"/>
        <v>Completed</v>
      </c>
      <c r="X162" s="1">
        <f t="shared" ca="1" si="11"/>
        <v>1</v>
      </c>
      <c r="Y162" s="1">
        <f t="shared" ca="1" si="12"/>
        <v>16</v>
      </c>
      <c r="Z162" s="1">
        <f ca="1">Table1[[#This Row],[Number of Goals Achieved]]-RANDBETWEEN(1,5)</f>
        <v>70</v>
      </c>
      <c r="AA162" s="2">
        <f ca="1">Table1[[#This Row],[Join Date]]+ RANDBETWEEN(90, 180)</f>
        <v>44113</v>
      </c>
      <c r="AB162" s="1" t="str">
        <f t="shared" ca="1" si="13"/>
        <v>Communication Skills</v>
      </c>
      <c r="AC162" s="1">
        <v>420</v>
      </c>
      <c r="AD162" s="1">
        <f t="shared" ca="1" si="14"/>
        <v>15</v>
      </c>
      <c r="AE162" s="1">
        <f t="shared" ca="1" si="40"/>
        <v>9</v>
      </c>
      <c r="AF162" s="1">
        <f t="shared" ca="1" si="41"/>
        <v>10</v>
      </c>
      <c r="AG162" s="7">
        <f t="shared" ca="1" si="16"/>
        <v>1745</v>
      </c>
      <c r="AH162" s="4" t="str">
        <f ca="1">IF(Table1[[#This Row],[Training Completion Status]]="Completed", IF(RAND() &lt;= 0.63, "Yes", "No"), "No")</f>
        <v>Yes</v>
      </c>
      <c r="AI162" s="4" t="str">
        <f ca="1">IF(AND(Table1[[#This Row],[Training Completion Status]]="Completed", Table1[[#This Row],[Status]]="Active"), "Yes", "No")</f>
        <v>No</v>
      </c>
      <c r="AJ162" s="15">
        <f ca="1">IF(Table1[[#This Row],[Training Completion Status]]="Completed", Table1[[#This Row],[Training Cost]]+RANDBETWEEN(300,800),0)</f>
        <v>2114</v>
      </c>
      <c r="AK162">
        <f ca="1">IF(Table1[[#This Row],[Training Completion Status]]="Completed", RANDBETWEEN(270,540),0)</f>
        <v>306</v>
      </c>
      <c r="AL162">
        <f ca="1">IF(Table1[[#This Row],[Training Completion Status]]="Completed", RANDBETWEEN(2,5),0)</f>
        <v>4</v>
      </c>
    </row>
    <row r="163" spans="1:38">
      <c r="A163" s="4" t="str">
        <f t="shared" si="33"/>
        <v>EMP162</v>
      </c>
      <c r="B163" s="4" t="str">
        <f t="shared" ca="1" si="35"/>
        <v>Female</v>
      </c>
      <c r="C163" s="4" t="str">
        <f t="shared" ca="1" si="1"/>
        <v>Software Engineer</v>
      </c>
      <c r="D163" t="str" cm="1">
        <f t="array" aca="1" ref="D163" ca="1">_xlfn.XLOOKUP(C163, {"Software Engineer","HR Manager","Marketing Manager","Finance Manager","Data Analyst"}, {"IT","HR","Sales","Finance","Analytics"})</f>
        <v>IT</v>
      </c>
      <c r="E163" s="5">
        <f t="shared" ca="1" si="36"/>
        <v>43524</v>
      </c>
      <c r="F163" s="5">
        <f ca="1">Table1[[#This Row],[Job Posting Date]]+ RANDBETWEEN(15, 90)</f>
        <v>43575</v>
      </c>
      <c r="G163" s="5">
        <f ca="1">Table1[[#This Row],[Hire Date]]+ RANDBETWEEN(1, 15)</f>
        <v>43586</v>
      </c>
      <c r="H163" s="5">
        <f ca="1">IF(RAND() &lt; 0.5,  Table1[[#This Row],[Join Date]]+ RANDBETWEEN(30, TODAY()- Table1[[#This Row],[Join Date]]), "-")</f>
        <v>44557</v>
      </c>
      <c r="I163" s="4" t="str">
        <f ca="1">IF(Table1[[#This Row],[Exit Date]]= "-", "Active", "Exited")</f>
        <v>Exited</v>
      </c>
      <c r="J163" s="6">
        <f t="shared" ca="1" si="2"/>
        <v>4646</v>
      </c>
      <c r="K163" s="4">
        <f ca="1">Table1[[#This Row],[Offers Made]]*2</f>
        <v>6</v>
      </c>
      <c r="L163" s="4">
        <f t="shared" ca="1" si="3"/>
        <v>3</v>
      </c>
      <c r="M163" s="4">
        <f t="shared" ca="1" si="34"/>
        <v>1</v>
      </c>
      <c r="N163" s="4" t="str">
        <f t="shared" ca="1" si="5"/>
        <v>Job Portals</v>
      </c>
      <c r="O163" s="4">
        <f t="shared" ca="1" si="6"/>
        <v>5</v>
      </c>
      <c r="P163" s="4" t="str">
        <f t="shared" ca="1" si="7"/>
        <v>Yes</v>
      </c>
      <c r="Q163" s="4">
        <f t="shared" ca="1" si="37"/>
        <v>84</v>
      </c>
      <c r="R163" s="4">
        <f ca="1">Table1[[#This Row],[ Total Number of Goals Set]]-RANDBETWEEN(1,49)</f>
        <v>39</v>
      </c>
      <c r="S163" s="4">
        <f t="shared" ca="1" si="38"/>
        <v>10</v>
      </c>
      <c r="T163" s="4">
        <f t="shared" ca="1" si="39"/>
        <v>2</v>
      </c>
      <c r="U163" s="4">
        <f t="shared" ca="1" si="8"/>
        <v>1</v>
      </c>
      <c r="V163" s="4">
        <f t="shared" ca="1" si="9"/>
        <v>6</v>
      </c>
      <c r="W163" s="4" t="str">
        <f t="shared" ca="1" si="10"/>
        <v>Completed</v>
      </c>
      <c r="X163" s="4">
        <f t="shared" ca="1" si="11"/>
        <v>1</v>
      </c>
      <c r="Y163" s="4">
        <f t="shared" ca="1" si="12"/>
        <v>32</v>
      </c>
      <c r="Z163" s="4">
        <f ca="1">Table1[[#This Row],[Number of Goals Achieved]]-RANDBETWEEN(1,5)</f>
        <v>35</v>
      </c>
      <c r="AA163" s="5">
        <f ca="1">Table1[[#This Row],[Join Date]]+ RANDBETWEEN(90, 180)</f>
        <v>43716</v>
      </c>
      <c r="AB163" s="4" t="str">
        <f t="shared" ca="1" si="13"/>
        <v>Leadership Development</v>
      </c>
      <c r="AC163" s="4">
        <v>421</v>
      </c>
      <c r="AD163" s="4">
        <f t="shared" ca="1" si="14"/>
        <v>11</v>
      </c>
      <c r="AE163" s="4">
        <f t="shared" ca="1" si="40"/>
        <v>2</v>
      </c>
      <c r="AF163" s="4">
        <f t="shared" ca="1" si="41"/>
        <v>9</v>
      </c>
      <c r="AG163" s="8">
        <f t="shared" ca="1" si="16"/>
        <v>2114</v>
      </c>
      <c r="AH163" s="4" t="str">
        <f ca="1">IF(Table1[[#This Row],[Training Completion Status]]="Completed", IF(RAND() &lt;= 0.63, "Yes", "No"), "No")</f>
        <v>Yes</v>
      </c>
      <c r="AI163" s="4" t="str">
        <f ca="1">IF(AND(Table1[[#This Row],[Training Completion Status]]="Completed", Table1[[#This Row],[Status]]="Active"), "Yes", "No")</f>
        <v>No</v>
      </c>
      <c r="AJ163" s="15">
        <f ca="1">IF(Table1[[#This Row],[Training Completion Status]]="Completed", Table1[[#This Row],[Training Cost]]+RANDBETWEEN(300,800),0)</f>
        <v>2890</v>
      </c>
      <c r="AK163">
        <f ca="1">IF(Table1[[#This Row],[Training Completion Status]]="Completed", RANDBETWEEN(270,540),0)</f>
        <v>303</v>
      </c>
      <c r="AL163">
        <f ca="1">IF(Table1[[#This Row],[Training Completion Status]]="Completed", RANDBETWEEN(2,5),0)</f>
        <v>4</v>
      </c>
    </row>
    <row r="164" spans="1:38">
      <c r="A164" s="1" t="str">
        <f t="shared" si="33"/>
        <v>EMP163</v>
      </c>
      <c r="B164" s="1" t="str">
        <f t="shared" ca="1" si="35"/>
        <v>Female</v>
      </c>
      <c r="C164" s="1" t="str">
        <f t="shared" ca="1" si="1"/>
        <v>Finance Manager</v>
      </c>
      <c r="D164" t="str" cm="1">
        <f t="array" aca="1" ref="D164" ca="1">_xlfn.XLOOKUP(C164, {"Software Engineer","HR Manager","Marketing Manager","Finance Manager","Data Analyst"}, {"IT","HR","Sales","Finance","Analytics"})</f>
        <v>Finance</v>
      </c>
      <c r="E164" s="2">
        <f t="shared" ca="1" si="36"/>
        <v>43261</v>
      </c>
      <c r="F164" s="2">
        <f ca="1">Table1[[#This Row],[Job Posting Date]]+ RANDBETWEEN(15, 90)</f>
        <v>43324</v>
      </c>
      <c r="G164" s="2">
        <f ca="1">Table1[[#This Row],[Hire Date]]+ RANDBETWEEN(1, 15)</f>
        <v>43334</v>
      </c>
      <c r="H164" s="2">
        <f ca="1">IF(RAND() &lt; 0.5,  Table1[[#This Row],[Join Date]]+ RANDBETWEEN(30, TODAY()- Table1[[#This Row],[Join Date]]), "-")</f>
        <v>43782</v>
      </c>
      <c r="I164" s="1" t="str">
        <f ca="1">IF(Table1[[#This Row],[Exit Date]]= "-", "Active", "Exited")</f>
        <v>Exited</v>
      </c>
      <c r="J164" s="3">
        <f t="shared" ca="1" si="2"/>
        <v>2542</v>
      </c>
      <c r="K164" s="1">
        <f ca="1">Table1[[#This Row],[Offers Made]]*2</f>
        <v>10</v>
      </c>
      <c r="L164" s="1">
        <f t="shared" ca="1" si="3"/>
        <v>5</v>
      </c>
      <c r="M164" s="1">
        <f t="shared" ca="1" si="34"/>
        <v>1</v>
      </c>
      <c r="N164" s="1" t="str">
        <f t="shared" ca="1" si="5"/>
        <v>Campus Placements</v>
      </c>
      <c r="O164" s="1">
        <f t="shared" ca="1" si="6"/>
        <v>4</v>
      </c>
      <c r="P164" s="1" t="str">
        <f t="shared" ca="1" si="7"/>
        <v>No</v>
      </c>
      <c r="Q164" s="1">
        <f t="shared" ca="1" si="37"/>
        <v>69</v>
      </c>
      <c r="R164" s="1">
        <f ca="1">Table1[[#This Row],[ Total Number of Goals Set]]-RANDBETWEEN(1,49)</f>
        <v>34</v>
      </c>
      <c r="S164" s="1">
        <f t="shared" ca="1" si="38"/>
        <v>7</v>
      </c>
      <c r="T164" s="1">
        <f t="shared" ca="1" si="39"/>
        <v>1</v>
      </c>
      <c r="U164" s="1">
        <f t="shared" ca="1" si="8"/>
        <v>4</v>
      </c>
      <c r="V164" s="1">
        <f t="shared" ca="1" si="9"/>
        <v>1</v>
      </c>
      <c r="W164" s="1" t="str">
        <f t="shared" ca="1" si="10"/>
        <v>Completed</v>
      </c>
      <c r="X164" s="1">
        <f t="shared" ca="1" si="11"/>
        <v>2</v>
      </c>
      <c r="Y164" s="1">
        <f t="shared" ca="1" si="12"/>
        <v>16</v>
      </c>
      <c r="Z164" s="1">
        <f ca="1">Table1[[#This Row],[Number of Goals Achieved]]-RANDBETWEEN(1,5)</f>
        <v>31</v>
      </c>
      <c r="AA164" s="2">
        <f ca="1">Table1[[#This Row],[Join Date]]+ RANDBETWEEN(90, 180)</f>
        <v>43471</v>
      </c>
      <c r="AB164" s="1" t="str">
        <f t="shared" ca="1" si="13"/>
        <v>Advanced Excel Skills</v>
      </c>
      <c r="AC164" s="1">
        <v>422</v>
      </c>
      <c r="AD164" s="1">
        <f t="shared" ca="1" si="14"/>
        <v>4</v>
      </c>
      <c r="AE164" s="1">
        <f t="shared" ca="1" si="40"/>
        <v>3</v>
      </c>
      <c r="AF164" s="1">
        <f t="shared" ca="1" si="41"/>
        <v>5</v>
      </c>
      <c r="AG164" s="7">
        <f t="shared" ca="1" si="16"/>
        <v>1840</v>
      </c>
      <c r="AH164" s="4" t="str">
        <f ca="1">IF(Table1[[#This Row],[Training Completion Status]]="Completed", IF(RAND() &lt;= 0.63, "Yes", "No"), "No")</f>
        <v>Yes</v>
      </c>
      <c r="AI164" s="4" t="str">
        <f ca="1">IF(AND(Table1[[#This Row],[Training Completion Status]]="Completed", Table1[[#This Row],[Status]]="Active"), "Yes", "No")</f>
        <v>No</v>
      </c>
      <c r="AJ164" s="15">
        <f ca="1">IF(Table1[[#This Row],[Training Completion Status]]="Completed", Table1[[#This Row],[Training Cost]]+RANDBETWEEN(300,800),0)</f>
        <v>2290</v>
      </c>
      <c r="AK164">
        <f ca="1">IF(Table1[[#This Row],[Training Completion Status]]="Completed", RANDBETWEEN(270,540),0)</f>
        <v>421</v>
      </c>
      <c r="AL164">
        <f ca="1">IF(Table1[[#This Row],[Training Completion Status]]="Completed", RANDBETWEEN(2,5),0)</f>
        <v>4</v>
      </c>
    </row>
    <row r="165" spans="1:38">
      <c r="A165" s="4" t="str">
        <f t="shared" si="33"/>
        <v>EMP164</v>
      </c>
      <c r="B165" s="4" t="str">
        <f t="shared" ca="1" si="35"/>
        <v>Male</v>
      </c>
      <c r="C165" s="4" t="str">
        <f t="shared" ca="1" si="1"/>
        <v>Software Engineer</v>
      </c>
      <c r="D165" t="str" cm="1">
        <f t="array" aca="1" ref="D165" ca="1">_xlfn.XLOOKUP(C165, {"Software Engineer","HR Manager","Marketing Manager","Finance Manager","Data Analyst"}, {"IT","HR","Sales","Finance","Analytics"})</f>
        <v>IT</v>
      </c>
      <c r="E165" s="5">
        <f t="shared" ca="1" si="36"/>
        <v>43427</v>
      </c>
      <c r="F165" s="5">
        <f ca="1">Table1[[#This Row],[Job Posting Date]]+ RANDBETWEEN(15, 90)</f>
        <v>43472</v>
      </c>
      <c r="G165" s="5">
        <f ca="1">Table1[[#This Row],[Hire Date]]+ RANDBETWEEN(1, 15)</f>
        <v>43484</v>
      </c>
      <c r="H165" s="5" t="str">
        <f ca="1">IF(RAND() &lt; 0.5,  Table1[[#This Row],[Join Date]]+ RANDBETWEEN(30, TODAY()- Table1[[#This Row],[Join Date]]), "-")</f>
        <v>-</v>
      </c>
      <c r="I165" s="4" t="str">
        <f ca="1">IF(Table1[[#This Row],[Exit Date]]= "-", "Active", "Exited")</f>
        <v>Active</v>
      </c>
      <c r="J165" s="6">
        <f t="shared" ca="1" si="2"/>
        <v>3687</v>
      </c>
      <c r="K165" s="4">
        <f ca="1">Table1[[#This Row],[Offers Made]]*2</f>
        <v>8</v>
      </c>
      <c r="L165" s="4">
        <f t="shared" ca="1" si="3"/>
        <v>4</v>
      </c>
      <c r="M165" s="4">
        <f t="shared" ca="1" si="34"/>
        <v>3</v>
      </c>
      <c r="N165" s="4" t="str">
        <f t="shared" ca="1" si="5"/>
        <v>Direct Hiring</v>
      </c>
      <c r="O165" s="4">
        <f t="shared" ca="1" si="6"/>
        <v>2</v>
      </c>
      <c r="P165" s="4" t="str">
        <f t="shared" ca="1" si="7"/>
        <v>Yes</v>
      </c>
      <c r="Q165" s="4">
        <f t="shared" ca="1" si="37"/>
        <v>80</v>
      </c>
      <c r="R165" s="4">
        <f ca="1">Table1[[#This Row],[ Total Number of Goals Set]]-RANDBETWEEN(1,49)</f>
        <v>38</v>
      </c>
      <c r="S165" s="4">
        <f t="shared" ca="1" si="38"/>
        <v>8</v>
      </c>
      <c r="T165" s="4">
        <f t="shared" ca="1" si="39"/>
        <v>3</v>
      </c>
      <c r="U165" s="4">
        <f t="shared" ca="1" si="8"/>
        <v>2</v>
      </c>
      <c r="V165" s="4">
        <f t="shared" ca="1" si="9"/>
        <v>9</v>
      </c>
      <c r="W165" s="4" t="str">
        <f t="shared" ca="1" si="10"/>
        <v>Not Completed</v>
      </c>
      <c r="X165" s="4">
        <f t="shared" ca="1" si="11"/>
        <v>1</v>
      </c>
      <c r="Y165" s="4">
        <f t="shared" ca="1" si="12"/>
        <v>18</v>
      </c>
      <c r="Z165" s="4">
        <f ca="1">Table1[[#This Row],[Number of Goals Achieved]]-RANDBETWEEN(1,5)</f>
        <v>34</v>
      </c>
      <c r="AA165" s="5">
        <f ca="1">Table1[[#This Row],[Join Date]]+ RANDBETWEEN(90, 180)</f>
        <v>43662</v>
      </c>
      <c r="AB165" s="4" t="str">
        <f t="shared" ca="1" si="13"/>
        <v>Conflict Resolution</v>
      </c>
      <c r="AC165" s="4">
        <v>423</v>
      </c>
      <c r="AD165" s="4">
        <f t="shared" ca="1" si="14"/>
        <v>20</v>
      </c>
      <c r="AE165" s="4">
        <f t="shared" ca="1" si="40"/>
        <v>9</v>
      </c>
      <c r="AF165" s="4">
        <f t="shared" ca="1" si="41"/>
        <v>10</v>
      </c>
      <c r="AG165" s="8">
        <f t="shared" ca="1" si="16"/>
        <v>1382</v>
      </c>
      <c r="AH165" s="4" t="str">
        <f ca="1">IF(Table1[[#This Row],[Training Completion Status]]="Completed", IF(RAND() &lt;= 0.63, "Yes", "No"), "No")</f>
        <v>No</v>
      </c>
      <c r="AI165" s="4" t="str">
        <f ca="1">IF(AND(Table1[[#This Row],[Training Completion Status]]="Completed", Table1[[#This Row],[Status]]="Active"), "Yes", "No")</f>
        <v>No</v>
      </c>
      <c r="AJ165" s="15">
        <f ca="1">IF(Table1[[#This Row],[Training Completion Status]]="Completed", Table1[[#This Row],[Training Cost]]+RANDBETWEEN(300,800),0)</f>
        <v>0</v>
      </c>
      <c r="AK165">
        <f ca="1">IF(Table1[[#This Row],[Training Completion Status]]="Completed", RANDBETWEEN(270,540),0)</f>
        <v>0</v>
      </c>
      <c r="AL165">
        <f ca="1">IF(Table1[[#This Row],[Training Completion Status]]="Completed", RANDBETWEEN(2,5),0)</f>
        <v>0</v>
      </c>
    </row>
    <row r="166" spans="1:38">
      <c r="A166" s="4" t="str">
        <f t="shared" si="33"/>
        <v>EMP165</v>
      </c>
      <c r="B166" s="4" t="str">
        <f t="shared" ref="B166:B185" ca="1" si="42">CHOOSE(RANDBETWEEN(1, 2), "Male", "Female")</f>
        <v>Female</v>
      </c>
      <c r="C166" s="4" t="str">
        <f t="shared" ref="C166:C185" ca="1" si="43">CHOOSE(RANDBETWEEN(1,5), "Software Engineer", "HR Manager", "Marketing Manager", "Finance Manager", "Data Analyst")</f>
        <v>Marketing Manager</v>
      </c>
      <c r="D166" t="str" cm="1">
        <f t="array" aca="1" ref="D166" ca="1">_xlfn.XLOOKUP(C166, {"Software Engineer","HR Manager","Marketing Manager","Finance Manager","Data Analyst"}, {"IT","HR","Sales","Finance","Analytics"})</f>
        <v>Sales</v>
      </c>
      <c r="E166" s="5">
        <f t="shared" ref="E166:E185" ca="1" si="44">DATE(RANDBETWEEN(2018, 2022), RANDBETWEEN(1, 12), RANDBETWEEN(1, 28))</f>
        <v>44548</v>
      </c>
      <c r="F166" s="5">
        <f ca="1">Table1[[#This Row],[Job Posting Date]]+ RANDBETWEEN(15, 90)</f>
        <v>44616</v>
      </c>
      <c r="G166" s="5">
        <f ca="1">Table1[[#This Row],[Hire Date]]+ RANDBETWEEN(1, 15)</f>
        <v>44620</v>
      </c>
      <c r="H166" s="5" t="str">
        <f ca="1">IF(RAND() &lt; 0.5,  Table1[[#This Row],[Join Date]]+ RANDBETWEEN(30, TODAY()- Table1[[#This Row],[Join Date]]), "-")</f>
        <v>-</v>
      </c>
      <c r="I166" s="4" t="str">
        <f ca="1">IF(Table1[[#This Row],[Exit Date]]= "-", "Active", "Exited")</f>
        <v>Active</v>
      </c>
      <c r="J166" s="6">
        <f t="shared" ref="J166:J185" ca="1" si="45">RANDBETWEEN(1500, 5000)</f>
        <v>4172</v>
      </c>
      <c r="K166" s="4">
        <f ca="1">Table1[[#This Row],[Offers Made]]*2</f>
        <v>12</v>
      </c>
      <c r="L166" s="4">
        <f t="shared" ref="L166:L185" ca="1" si="46">RANDBETWEEN(3, 8)</f>
        <v>6</v>
      </c>
      <c r="M166" s="4">
        <f t="shared" ref="M166:M185" ca="1" si="47">RANDBETWEEN(1, L166-1)</f>
        <v>1</v>
      </c>
      <c r="N166" s="4" t="str">
        <f t="shared" ref="N166:N185" ca="1" si="48">CHOOSE(RANDBETWEEN(1, 4), "Job Portals", "Campus Placements", "Employee Referrals", "Direct Hiring")</f>
        <v>Job Portals</v>
      </c>
      <c r="O166" s="4">
        <f t="shared" ref="O166:O185" ca="1" si="49">RANDBETWEEN(1,5)</f>
        <v>4</v>
      </c>
      <c r="P166" s="4" t="str">
        <f t="shared" ref="P166:P185" ca="1" si="50">CHOOSE(RANDBETWEEN(1, 2), "Yes", "No")</f>
        <v>Yes</v>
      </c>
      <c r="Q166" s="4">
        <f t="shared" ref="Q166:Q185" ca="1" si="51">RANDBETWEEN(50,100)</f>
        <v>96</v>
      </c>
      <c r="R166" s="4">
        <f ca="1">Table1[[#This Row],[ Total Number of Goals Set]]-RANDBETWEEN(1,49)</f>
        <v>50</v>
      </c>
      <c r="S166" s="4">
        <f t="shared" ref="S166:S185" ca="1" si="52">RANDBETWEEN(5,10)</f>
        <v>7</v>
      </c>
      <c r="T166" s="4">
        <f t="shared" ref="T166:T185" ca="1" si="53">RANDBETWEEN(1,4)</f>
        <v>2</v>
      </c>
      <c r="U166" s="4">
        <f t="shared" ref="U166:U185" ca="1" si="54">RANDBETWEEN(1,4)</f>
        <v>3</v>
      </c>
      <c r="V166" s="4">
        <f t="shared" ref="V166:V185" ca="1" si="55">RANDBETWEEN(1,9)</f>
        <v>2</v>
      </c>
      <c r="W166" s="4" t="str">
        <f t="shared" ref="W166:W185" ca="1" si="56">IF(RAND() &lt; 0.7, "Completed", "Not Completed")</f>
        <v>Completed</v>
      </c>
      <c r="X166" s="4">
        <f t="shared" ref="X166:X185" ca="1" si="57">RANDBETWEEN(1,4)</f>
        <v>1</v>
      </c>
      <c r="Y166" s="4">
        <f t="shared" ref="Y166:Y185" ca="1" si="58">RANDBETWEEN(10,40)</f>
        <v>21</v>
      </c>
      <c r="Z166" s="4">
        <f ca="1">Table1[[#This Row],[Number of Goals Achieved]]-RANDBETWEEN(1,5)</f>
        <v>47</v>
      </c>
      <c r="AA166" s="5">
        <f ca="1">Table1[[#This Row],[Join Date]]+ RANDBETWEEN(90, 180)</f>
        <v>44758</v>
      </c>
      <c r="AB166" s="4" t="str">
        <f t="shared" ref="AB166:AB185" ca="1" si="59">CHOOSE(RANDBETWEEN(1,5), "Leadership Development", "Advanced Excel Skills", "Conflict Resolution", "Communication Skills", "Ethics and Responsibilities")</f>
        <v>Leadership Development</v>
      </c>
      <c r="AC166" s="4"/>
      <c r="AD166" s="4">
        <f t="shared" ref="AD166:AD185" ca="1" si="60">RANDBETWEEN(0, 20)</f>
        <v>2</v>
      </c>
      <c r="AE166" s="4">
        <f t="shared" ref="AE166:AE185" ca="1" si="61">RANDBETWEEN(2,9)</f>
        <v>6</v>
      </c>
      <c r="AF166" s="4">
        <f t="shared" ref="AF166:AF185" ca="1" si="62">MIN(10, AE166 + RANDBETWEEN(1, 10 - AE166))</f>
        <v>10</v>
      </c>
      <c r="AG166" s="8">
        <f t="shared" ref="AG166:AG185" ca="1" si="63">RANDBETWEEN(1200, 2500)</f>
        <v>1585</v>
      </c>
      <c r="AH166" s="4" t="str">
        <f ca="1">IF(Table1[[#This Row],[Training Completion Status]]="Completed", IF(RAND() &lt;= 0.63, "Yes", "No"), "No")</f>
        <v>No</v>
      </c>
      <c r="AI166" s="4" t="str">
        <f ca="1">IF(AND(Table1[[#This Row],[Training Completion Status]]="Completed", Table1[[#This Row],[Status]]="Active"), "Yes", "No")</f>
        <v>Yes</v>
      </c>
      <c r="AJ166" s="15">
        <f ca="1">IF(Table1[[#This Row],[Training Completion Status]]="Completed", Table1[[#This Row],[Training Cost]]+RANDBETWEEN(300,800),0)</f>
        <v>2292</v>
      </c>
      <c r="AK166">
        <f ca="1">IF(Table1[[#This Row],[Training Completion Status]]="Completed", RANDBETWEEN(270,540),0)</f>
        <v>508</v>
      </c>
      <c r="AL166">
        <f ca="1">IF(Table1[[#This Row],[Training Completion Status]]="Completed", RANDBETWEEN(2,5),0)</f>
        <v>5</v>
      </c>
    </row>
    <row r="167" spans="1:38">
      <c r="A167" s="4" t="str">
        <f t="shared" si="33"/>
        <v>EMP166</v>
      </c>
      <c r="B167" s="4" t="str">
        <f t="shared" ca="1" si="42"/>
        <v>Female</v>
      </c>
      <c r="C167" s="4" t="str">
        <f t="shared" ca="1" si="43"/>
        <v>Finance Manager</v>
      </c>
      <c r="D167" t="str" cm="1">
        <f t="array" aca="1" ref="D167" ca="1">_xlfn.XLOOKUP(C167, {"Software Engineer","HR Manager","Marketing Manager","Finance Manager","Data Analyst"}, {"IT","HR","Sales","Finance","Analytics"})</f>
        <v>Finance</v>
      </c>
      <c r="E167" s="5">
        <f t="shared" ca="1" si="44"/>
        <v>44620</v>
      </c>
      <c r="F167" s="5">
        <f ca="1">Table1[[#This Row],[Job Posting Date]]+ RANDBETWEEN(15, 90)</f>
        <v>44644</v>
      </c>
      <c r="G167" s="5">
        <f ca="1">Table1[[#This Row],[Hire Date]]+ RANDBETWEEN(1, 15)</f>
        <v>44657</v>
      </c>
      <c r="H167" s="5">
        <f ca="1">IF(RAND() &lt; 0.5,  Table1[[#This Row],[Join Date]]+ RANDBETWEEN(30, TODAY()- Table1[[#This Row],[Join Date]]), "-")</f>
        <v>45037</v>
      </c>
      <c r="I167" s="4" t="str">
        <f ca="1">IF(Table1[[#This Row],[Exit Date]]= "-", "Active", "Exited")</f>
        <v>Exited</v>
      </c>
      <c r="J167" s="6">
        <f t="shared" ca="1" si="45"/>
        <v>2275</v>
      </c>
      <c r="K167" s="4">
        <f ca="1">Table1[[#This Row],[Offers Made]]*2</f>
        <v>10</v>
      </c>
      <c r="L167" s="4">
        <f t="shared" ca="1" si="46"/>
        <v>5</v>
      </c>
      <c r="M167" s="4">
        <f t="shared" ca="1" si="47"/>
        <v>3</v>
      </c>
      <c r="N167" s="4" t="str">
        <f t="shared" ca="1" si="48"/>
        <v>Job Portals</v>
      </c>
      <c r="O167" s="4">
        <f t="shared" ca="1" si="49"/>
        <v>3</v>
      </c>
      <c r="P167" s="4" t="str">
        <f t="shared" ca="1" si="50"/>
        <v>No</v>
      </c>
      <c r="Q167" s="4">
        <f t="shared" ca="1" si="51"/>
        <v>63</v>
      </c>
      <c r="R167" s="4">
        <f ca="1">Table1[[#This Row],[ Total Number of Goals Set]]-RANDBETWEEN(1,49)</f>
        <v>25</v>
      </c>
      <c r="S167" s="4">
        <f t="shared" ca="1" si="52"/>
        <v>8</v>
      </c>
      <c r="T167" s="4">
        <f t="shared" ca="1" si="53"/>
        <v>3</v>
      </c>
      <c r="U167" s="4">
        <f t="shared" ca="1" si="54"/>
        <v>1</v>
      </c>
      <c r="V167" s="4">
        <f t="shared" ca="1" si="55"/>
        <v>6</v>
      </c>
      <c r="W167" s="4" t="str">
        <f t="shared" ca="1" si="56"/>
        <v>Completed</v>
      </c>
      <c r="X167" s="4">
        <f t="shared" ca="1" si="57"/>
        <v>1</v>
      </c>
      <c r="Y167" s="4">
        <f t="shared" ca="1" si="58"/>
        <v>30</v>
      </c>
      <c r="Z167" s="4">
        <f ca="1">Table1[[#This Row],[Number of Goals Achieved]]-RANDBETWEEN(1,5)</f>
        <v>20</v>
      </c>
      <c r="AA167" s="5">
        <f ca="1">Table1[[#This Row],[Join Date]]+ RANDBETWEEN(90, 180)</f>
        <v>44820</v>
      </c>
      <c r="AB167" s="4" t="str">
        <f t="shared" ca="1" si="59"/>
        <v>Ethics and Responsibilities</v>
      </c>
      <c r="AC167" s="4"/>
      <c r="AD167" s="4">
        <f t="shared" ca="1" si="60"/>
        <v>16</v>
      </c>
      <c r="AE167" s="4">
        <f t="shared" ca="1" si="61"/>
        <v>7</v>
      </c>
      <c r="AF167" s="4">
        <f t="shared" ca="1" si="62"/>
        <v>8</v>
      </c>
      <c r="AG167" s="8">
        <f t="shared" ca="1" si="63"/>
        <v>1482</v>
      </c>
      <c r="AH167" s="4" t="str">
        <f ca="1">IF(Table1[[#This Row],[Training Completion Status]]="Completed", IF(RAND() &lt;= 0.63, "Yes", "No"), "No")</f>
        <v>Yes</v>
      </c>
      <c r="AI167" s="4" t="str">
        <f ca="1">IF(AND(Table1[[#This Row],[Training Completion Status]]="Completed", Table1[[#This Row],[Status]]="Active"), "Yes", "No")</f>
        <v>No</v>
      </c>
      <c r="AJ167" s="15">
        <f ca="1">IF(Table1[[#This Row],[Training Completion Status]]="Completed", Table1[[#This Row],[Training Cost]]+RANDBETWEEN(300,800),0)</f>
        <v>2137</v>
      </c>
      <c r="AK167">
        <f ca="1">IF(Table1[[#This Row],[Training Completion Status]]="Completed", RANDBETWEEN(270,540),0)</f>
        <v>273</v>
      </c>
      <c r="AL167">
        <f ca="1">IF(Table1[[#This Row],[Training Completion Status]]="Completed", RANDBETWEEN(2,5),0)</f>
        <v>4</v>
      </c>
    </row>
    <row r="168" spans="1:38">
      <c r="A168" s="4" t="str">
        <f t="shared" si="33"/>
        <v>EMP167</v>
      </c>
      <c r="B168" s="4" t="str">
        <f t="shared" ca="1" si="42"/>
        <v>Female</v>
      </c>
      <c r="C168" s="4" t="str">
        <f t="shared" ca="1" si="43"/>
        <v>Data Analyst</v>
      </c>
      <c r="D168" t="str" cm="1">
        <f t="array" aca="1" ref="D168" ca="1">_xlfn.XLOOKUP(C168, {"Software Engineer","HR Manager","Marketing Manager","Finance Manager","Data Analyst"}, {"IT","HR","Sales","Finance","Analytics"})</f>
        <v>Analytics</v>
      </c>
      <c r="E168" s="5">
        <f t="shared" ca="1" si="44"/>
        <v>44122</v>
      </c>
      <c r="F168" s="5">
        <f ca="1">Table1[[#This Row],[Job Posting Date]]+ RANDBETWEEN(15, 90)</f>
        <v>44176</v>
      </c>
      <c r="G168" s="5">
        <f ca="1">Table1[[#This Row],[Hire Date]]+ RANDBETWEEN(1, 15)</f>
        <v>44184</v>
      </c>
      <c r="H168" s="5" t="str">
        <f ca="1">IF(RAND() &lt; 0.5,  Table1[[#This Row],[Join Date]]+ RANDBETWEEN(30, TODAY()- Table1[[#This Row],[Join Date]]), "-")</f>
        <v>-</v>
      </c>
      <c r="I168" s="4" t="str">
        <f ca="1">IF(Table1[[#This Row],[Exit Date]]= "-", "Active", "Exited")</f>
        <v>Active</v>
      </c>
      <c r="J168" s="6">
        <f t="shared" ca="1" si="45"/>
        <v>1897</v>
      </c>
      <c r="K168" s="4">
        <f ca="1">Table1[[#This Row],[Offers Made]]*2</f>
        <v>14</v>
      </c>
      <c r="L168" s="4">
        <f t="shared" ca="1" si="46"/>
        <v>7</v>
      </c>
      <c r="M168" s="4">
        <f t="shared" ca="1" si="47"/>
        <v>3</v>
      </c>
      <c r="N168" s="4" t="str">
        <f t="shared" ca="1" si="48"/>
        <v>Job Portals</v>
      </c>
      <c r="O168" s="4">
        <f t="shared" ca="1" si="49"/>
        <v>2</v>
      </c>
      <c r="P168" s="4" t="str">
        <f t="shared" ca="1" si="50"/>
        <v>No</v>
      </c>
      <c r="Q168" s="4">
        <f t="shared" ca="1" si="51"/>
        <v>70</v>
      </c>
      <c r="R168" s="4">
        <f ca="1">Table1[[#This Row],[ Total Number of Goals Set]]-RANDBETWEEN(1,49)</f>
        <v>27</v>
      </c>
      <c r="S168" s="4">
        <f t="shared" ca="1" si="52"/>
        <v>7</v>
      </c>
      <c r="T168" s="4">
        <f t="shared" ca="1" si="53"/>
        <v>3</v>
      </c>
      <c r="U168" s="4">
        <f t="shared" ca="1" si="54"/>
        <v>1</v>
      </c>
      <c r="V168" s="4">
        <f t="shared" ca="1" si="55"/>
        <v>5</v>
      </c>
      <c r="W168" s="4" t="str">
        <f t="shared" ca="1" si="56"/>
        <v>Not Completed</v>
      </c>
      <c r="X168" s="4">
        <f t="shared" ca="1" si="57"/>
        <v>2</v>
      </c>
      <c r="Y168" s="4">
        <f t="shared" ca="1" si="58"/>
        <v>16</v>
      </c>
      <c r="Z168" s="4">
        <f ca="1">Table1[[#This Row],[Number of Goals Achieved]]-RANDBETWEEN(1,5)</f>
        <v>23</v>
      </c>
      <c r="AA168" s="5">
        <f ca="1">Table1[[#This Row],[Join Date]]+ RANDBETWEEN(90, 180)</f>
        <v>44321</v>
      </c>
      <c r="AB168" s="4" t="str">
        <f t="shared" ca="1" si="59"/>
        <v>Conflict Resolution</v>
      </c>
      <c r="AC168" s="4"/>
      <c r="AD168" s="4">
        <f t="shared" ca="1" si="60"/>
        <v>20</v>
      </c>
      <c r="AE168" s="4">
        <f t="shared" ca="1" si="61"/>
        <v>2</v>
      </c>
      <c r="AF168" s="4">
        <f t="shared" ca="1" si="62"/>
        <v>10</v>
      </c>
      <c r="AG168" s="8">
        <f t="shared" ca="1" si="63"/>
        <v>1943</v>
      </c>
      <c r="AH168" s="4" t="str">
        <f ca="1">IF(Table1[[#This Row],[Training Completion Status]]="Completed", IF(RAND() &lt;= 0.63, "Yes", "No"), "No")</f>
        <v>No</v>
      </c>
      <c r="AI168" s="4" t="str">
        <f ca="1">IF(AND(Table1[[#This Row],[Training Completion Status]]="Completed", Table1[[#This Row],[Status]]="Active"), "Yes", "No")</f>
        <v>No</v>
      </c>
      <c r="AJ168" s="15">
        <f ca="1">IF(Table1[[#This Row],[Training Completion Status]]="Completed", Table1[[#This Row],[Training Cost]]+RANDBETWEEN(300,800),0)</f>
        <v>0</v>
      </c>
      <c r="AK168">
        <f ca="1">IF(Table1[[#This Row],[Training Completion Status]]="Completed", RANDBETWEEN(270,540),0)</f>
        <v>0</v>
      </c>
      <c r="AL168">
        <f ca="1">IF(Table1[[#This Row],[Training Completion Status]]="Completed", RANDBETWEEN(2,5),0)</f>
        <v>0</v>
      </c>
    </row>
    <row r="169" spans="1:38">
      <c r="A169" s="4" t="str">
        <f t="shared" si="33"/>
        <v>EMP168</v>
      </c>
      <c r="B169" s="4" t="str">
        <f t="shared" ca="1" si="42"/>
        <v>Female</v>
      </c>
      <c r="C169" s="4" t="str">
        <f t="shared" ca="1" si="43"/>
        <v>Software Engineer</v>
      </c>
      <c r="D169" t="str" cm="1">
        <f t="array" aca="1" ref="D169" ca="1">_xlfn.XLOOKUP(C169, {"Software Engineer","HR Manager","Marketing Manager","Finance Manager","Data Analyst"}, {"IT","HR","Sales","Finance","Analytics"})</f>
        <v>IT</v>
      </c>
      <c r="E169" s="5">
        <f t="shared" ca="1" si="44"/>
        <v>43487</v>
      </c>
      <c r="F169" s="5">
        <f ca="1">Table1[[#This Row],[Job Posting Date]]+ RANDBETWEEN(15, 90)</f>
        <v>43505</v>
      </c>
      <c r="G169" s="5">
        <f ca="1">Table1[[#This Row],[Hire Date]]+ RANDBETWEEN(1, 15)</f>
        <v>43512</v>
      </c>
      <c r="H169" s="5" t="str">
        <f ca="1">IF(RAND() &lt; 0.5,  Table1[[#This Row],[Join Date]]+ RANDBETWEEN(30, TODAY()- Table1[[#This Row],[Join Date]]), "-")</f>
        <v>-</v>
      </c>
      <c r="I169" s="4" t="str">
        <f ca="1">IF(Table1[[#This Row],[Exit Date]]= "-", "Active", "Exited")</f>
        <v>Active</v>
      </c>
      <c r="J169" s="6">
        <f t="shared" ca="1" si="45"/>
        <v>1659</v>
      </c>
      <c r="K169" s="4">
        <f ca="1">Table1[[#This Row],[Offers Made]]*2</f>
        <v>16</v>
      </c>
      <c r="L169" s="4">
        <f t="shared" ca="1" si="46"/>
        <v>8</v>
      </c>
      <c r="M169" s="4">
        <f t="shared" ca="1" si="47"/>
        <v>4</v>
      </c>
      <c r="N169" s="4" t="str">
        <f t="shared" ca="1" si="48"/>
        <v>Direct Hiring</v>
      </c>
      <c r="O169" s="4">
        <f t="shared" ca="1" si="49"/>
        <v>5</v>
      </c>
      <c r="P169" s="4" t="str">
        <f t="shared" ca="1" si="50"/>
        <v>No</v>
      </c>
      <c r="Q169" s="4">
        <f t="shared" ca="1" si="51"/>
        <v>51</v>
      </c>
      <c r="R169" s="4">
        <f ca="1">Table1[[#This Row],[ Total Number of Goals Set]]-RANDBETWEEN(1,49)</f>
        <v>27</v>
      </c>
      <c r="S169" s="4">
        <f t="shared" ca="1" si="52"/>
        <v>10</v>
      </c>
      <c r="T169" s="4">
        <f t="shared" ca="1" si="53"/>
        <v>1</v>
      </c>
      <c r="U169" s="4">
        <f t="shared" ca="1" si="54"/>
        <v>4</v>
      </c>
      <c r="V169" s="4">
        <f t="shared" ca="1" si="55"/>
        <v>5</v>
      </c>
      <c r="W169" s="4" t="str">
        <f t="shared" ca="1" si="56"/>
        <v>Completed</v>
      </c>
      <c r="X169" s="4">
        <f t="shared" ca="1" si="57"/>
        <v>3</v>
      </c>
      <c r="Y169" s="4">
        <f t="shared" ca="1" si="58"/>
        <v>40</v>
      </c>
      <c r="Z169" s="4">
        <f ca="1">Table1[[#This Row],[Number of Goals Achieved]]-RANDBETWEEN(1,5)</f>
        <v>26</v>
      </c>
      <c r="AA169" s="5">
        <f ca="1">Table1[[#This Row],[Join Date]]+ RANDBETWEEN(90, 180)</f>
        <v>43625</v>
      </c>
      <c r="AB169" s="4" t="str">
        <f t="shared" ca="1" si="59"/>
        <v>Leadership Development</v>
      </c>
      <c r="AC169" s="4"/>
      <c r="AD169" s="4">
        <f t="shared" ca="1" si="60"/>
        <v>20</v>
      </c>
      <c r="AE169" s="4">
        <f t="shared" ca="1" si="61"/>
        <v>5</v>
      </c>
      <c r="AF169" s="4">
        <f t="shared" ca="1" si="62"/>
        <v>7</v>
      </c>
      <c r="AG169" s="8">
        <f t="shared" ca="1" si="63"/>
        <v>1685</v>
      </c>
      <c r="AH169" s="4" t="str">
        <f ca="1">IF(Table1[[#This Row],[Training Completion Status]]="Completed", IF(RAND() &lt;= 0.63, "Yes", "No"), "No")</f>
        <v>Yes</v>
      </c>
      <c r="AI169" s="4" t="str">
        <f ca="1">IF(AND(Table1[[#This Row],[Training Completion Status]]="Completed", Table1[[#This Row],[Status]]="Active"), "Yes", "No")</f>
        <v>Yes</v>
      </c>
      <c r="AJ169" s="15">
        <f ca="1">IF(Table1[[#This Row],[Training Completion Status]]="Completed", Table1[[#This Row],[Training Cost]]+RANDBETWEEN(300,800),0)</f>
        <v>2396</v>
      </c>
      <c r="AK169">
        <f ca="1">IF(Table1[[#This Row],[Training Completion Status]]="Completed", RANDBETWEEN(270,540),0)</f>
        <v>299</v>
      </c>
      <c r="AL169">
        <f ca="1">IF(Table1[[#This Row],[Training Completion Status]]="Completed", RANDBETWEEN(2,5),0)</f>
        <v>3</v>
      </c>
    </row>
    <row r="170" spans="1:38">
      <c r="A170" s="4" t="str">
        <f t="shared" si="33"/>
        <v>EMP169</v>
      </c>
      <c r="B170" s="4" t="str">
        <f t="shared" ca="1" si="42"/>
        <v>Male</v>
      </c>
      <c r="C170" s="4" t="str">
        <f t="shared" ca="1" si="43"/>
        <v>Finance Manager</v>
      </c>
      <c r="D170" t="str" cm="1">
        <f t="array" aca="1" ref="D170" ca="1">_xlfn.XLOOKUP(C170, {"Software Engineer","HR Manager","Marketing Manager","Finance Manager","Data Analyst"}, {"IT","HR","Sales","Finance","Analytics"})</f>
        <v>Finance</v>
      </c>
      <c r="E170" s="5">
        <f t="shared" ca="1" si="44"/>
        <v>43960</v>
      </c>
      <c r="F170" s="5">
        <f ca="1">Table1[[#This Row],[Job Posting Date]]+ RANDBETWEEN(15, 90)</f>
        <v>43993</v>
      </c>
      <c r="G170" s="5">
        <f ca="1">Table1[[#This Row],[Hire Date]]+ RANDBETWEEN(1, 15)</f>
        <v>43994</v>
      </c>
      <c r="H170" s="5" t="str">
        <f ca="1">IF(RAND() &lt; 0.5,  Table1[[#This Row],[Join Date]]+ RANDBETWEEN(30, TODAY()- Table1[[#This Row],[Join Date]]), "-")</f>
        <v>-</v>
      </c>
      <c r="I170" s="4" t="str">
        <f ca="1">IF(Table1[[#This Row],[Exit Date]]= "-", "Active", "Exited")</f>
        <v>Active</v>
      </c>
      <c r="J170" s="6">
        <f t="shared" ca="1" si="45"/>
        <v>1620</v>
      </c>
      <c r="K170" s="4">
        <f ca="1">Table1[[#This Row],[Offers Made]]*2</f>
        <v>6</v>
      </c>
      <c r="L170" s="4">
        <f t="shared" ca="1" si="46"/>
        <v>3</v>
      </c>
      <c r="M170" s="4">
        <f t="shared" ca="1" si="47"/>
        <v>2</v>
      </c>
      <c r="N170" s="4" t="str">
        <f t="shared" ca="1" si="48"/>
        <v>Direct Hiring</v>
      </c>
      <c r="O170" s="4">
        <f t="shared" ca="1" si="49"/>
        <v>4</v>
      </c>
      <c r="P170" s="4" t="str">
        <f t="shared" ca="1" si="50"/>
        <v>No</v>
      </c>
      <c r="Q170" s="4">
        <f t="shared" ca="1" si="51"/>
        <v>72</v>
      </c>
      <c r="R170" s="4">
        <f ca="1">Table1[[#This Row],[ Total Number of Goals Set]]-RANDBETWEEN(1,49)</f>
        <v>43</v>
      </c>
      <c r="S170" s="4">
        <f t="shared" ca="1" si="52"/>
        <v>6</v>
      </c>
      <c r="T170" s="4">
        <f t="shared" ca="1" si="53"/>
        <v>1</v>
      </c>
      <c r="U170" s="4">
        <f t="shared" ca="1" si="54"/>
        <v>1</v>
      </c>
      <c r="V170" s="4">
        <f t="shared" ca="1" si="55"/>
        <v>9</v>
      </c>
      <c r="W170" s="4" t="str">
        <f t="shared" ca="1" si="56"/>
        <v>Completed</v>
      </c>
      <c r="X170" s="4">
        <f t="shared" ca="1" si="57"/>
        <v>3</v>
      </c>
      <c r="Y170" s="4">
        <f t="shared" ca="1" si="58"/>
        <v>24</v>
      </c>
      <c r="Z170" s="4">
        <f ca="1">Table1[[#This Row],[Number of Goals Achieved]]-RANDBETWEEN(1,5)</f>
        <v>39</v>
      </c>
      <c r="AA170" s="5">
        <f ca="1">Table1[[#This Row],[Join Date]]+ RANDBETWEEN(90, 180)</f>
        <v>44090</v>
      </c>
      <c r="AB170" s="4" t="str">
        <f t="shared" ca="1" si="59"/>
        <v>Conflict Resolution</v>
      </c>
      <c r="AC170" s="4"/>
      <c r="AD170" s="4">
        <f t="shared" ca="1" si="60"/>
        <v>6</v>
      </c>
      <c r="AE170" s="4">
        <f t="shared" ca="1" si="61"/>
        <v>9</v>
      </c>
      <c r="AF170" s="4">
        <f t="shared" ca="1" si="62"/>
        <v>10</v>
      </c>
      <c r="AG170" s="8">
        <f t="shared" ca="1" si="63"/>
        <v>2012</v>
      </c>
      <c r="AH170" s="4" t="str">
        <f ca="1">IF(Table1[[#This Row],[Training Completion Status]]="Completed", IF(RAND() &lt;= 0.63, "Yes", "No"), "No")</f>
        <v>Yes</v>
      </c>
      <c r="AI170" s="4" t="str">
        <f ca="1">IF(AND(Table1[[#This Row],[Training Completion Status]]="Completed", Table1[[#This Row],[Status]]="Active"), "Yes", "No")</f>
        <v>Yes</v>
      </c>
      <c r="AJ170" s="15">
        <f ca="1">IF(Table1[[#This Row],[Training Completion Status]]="Completed", Table1[[#This Row],[Training Cost]]+RANDBETWEEN(300,800),0)</f>
        <v>2652</v>
      </c>
      <c r="AK170">
        <f ca="1">IF(Table1[[#This Row],[Training Completion Status]]="Completed", RANDBETWEEN(270,540),0)</f>
        <v>533</v>
      </c>
      <c r="AL170">
        <f ca="1">IF(Table1[[#This Row],[Training Completion Status]]="Completed", RANDBETWEEN(2,5),0)</f>
        <v>5</v>
      </c>
    </row>
    <row r="171" spans="1:38">
      <c r="A171" s="4" t="str">
        <f t="shared" si="33"/>
        <v>EMP170</v>
      </c>
      <c r="B171" s="4" t="str">
        <f t="shared" ca="1" si="42"/>
        <v>Female</v>
      </c>
      <c r="C171" s="4" t="str">
        <f t="shared" ca="1" si="43"/>
        <v>Finance Manager</v>
      </c>
      <c r="D171" t="str" cm="1">
        <f t="array" aca="1" ref="D171" ca="1">_xlfn.XLOOKUP(C171, {"Software Engineer","HR Manager","Marketing Manager","Finance Manager","Data Analyst"}, {"IT","HR","Sales","Finance","Analytics"})</f>
        <v>Finance</v>
      </c>
      <c r="E171" s="5">
        <f t="shared" ca="1" si="44"/>
        <v>44131</v>
      </c>
      <c r="F171" s="5">
        <f ca="1">Table1[[#This Row],[Job Posting Date]]+ RANDBETWEEN(15, 90)</f>
        <v>44209</v>
      </c>
      <c r="G171" s="5">
        <f ca="1">Table1[[#This Row],[Hire Date]]+ RANDBETWEEN(1, 15)</f>
        <v>44216</v>
      </c>
      <c r="H171" s="5">
        <f ca="1">IF(RAND() &lt; 0.5,  Table1[[#This Row],[Join Date]]+ RANDBETWEEN(30, TODAY()- Table1[[#This Row],[Join Date]]), "-")</f>
        <v>44922</v>
      </c>
      <c r="I171" s="4" t="str">
        <f ca="1">IF(Table1[[#This Row],[Exit Date]]= "-", "Active", "Exited")</f>
        <v>Exited</v>
      </c>
      <c r="J171" s="6">
        <f t="shared" ca="1" si="45"/>
        <v>2820</v>
      </c>
      <c r="K171" s="4">
        <f ca="1">Table1[[#This Row],[Offers Made]]*2</f>
        <v>12</v>
      </c>
      <c r="L171" s="4">
        <f t="shared" ca="1" si="46"/>
        <v>6</v>
      </c>
      <c r="M171" s="4">
        <f t="shared" ca="1" si="47"/>
        <v>4</v>
      </c>
      <c r="N171" s="4" t="str">
        <f t="shared" ca="1" si="48"/>
        <v>Direct Hiring</v>
      </c>
      <c r="O171" s="4">
        <f t="shared" ca="1" si="49"/>
        <v>5</v>
      </c>
      <c r="P171" s="4" t="str">
        <f t="shared" ca="1" si="50"/>
        <v>Yes</v>
      </c>
      <c r="Q171" s="4">
        <f t="shared" ca="1" si="51"/>
        <v>95</v>
      </c>
      <c r="R171" s="4">
        <f ca="1">Table1[[#This Row],[ Total Number of Goals Set]]-RANDBETWEEN(1,49)</f>
        <v>83</v>
      </c>
      <c r="S171" s="4">
        <f t="shared" ca="1" si="52"/>
        <v>5</v>
      </c>
      <c r="T171" s="4">
        <f t="shared" ca="1" si="53"/>
        <v>2</v>
      </c>
      <c r="U171" s="4">
        <f t="shared" ca="1" si="54"/>
        <v>1</v>
      </c>
      <c r="V171" s="4">
        <f t="shared" ca="1" si="55"/>
        <v>2</v>
      </c>
      <c r="W171" s="4" t="str">
        <f t="shared" ca="1" si="56"/>
        <v>Not Completed</v>
      </c>
      <c r="X171" s="4">
        <f t="shared" ca="1" si="57"/>
        <v>4</v>
      </c>
      <c r="Y171" s="4">
        <f t="shared" ca="1" si="58"/>
        <v>35</v>
      </c>
      <c r="Z171" s="4">
        <f ca="1">Table1[[#This Row],[Number of Goals Achieved]]-RANDBETWEEN(1,5)</f>
        <v>79</v>
      </c>
      <c r="AA171" s="5">
        <f ca="1">Table1[[#This Row],[Join Date]]+ RANDBETWEEN(90, 180)</f>
        <v>44345</v>
      </c>
      <c r="AB171" s="4" t="str">
        <f t="shared" ca="1" si="59"/>
        <v>Advanced Excel Skills</v>
      </c>
      <c r="AC171" s="4"/>
      <c r="AD171" s="4">
        <f t="shared" ca="1" si="60"/>
        <v>5</v>
      </c>
      <c r="AE171" s="4">
        <f t="shared" ca="1" si="61"/>
        <v>5</v>
      </c>
      <c r="AF171" s="4">
        <f t="shared" ca="1" si="62"/>
        <v>6</v>
      </c>
      <c r="AG171" s="8">
        <f t="shared" ca="1" si="63"/>
        <v>2197</v>
      </c>
      <c r="AH171" s="4" t="str">
        <f ca="1">IF(Table1[[#This Row],[Training Completion Status]]="Completed", IF(RAND() &lt;= 0.63, "Yes", "No"), "No")</f>
        <v>No</v>
      </c>
      <c r="AI171" s="4" t="str">
        <f ca="1">IF(AND(Table1[[#This Row],[Training Completion Status]]="Completed", Table1[[#This Row],[Status]]="Active"), "Yes", "No")</f>
        <v>No</v>
      </c>
      <c r="AJ171" s="15">
        <f ca="1">IF(Table1[[#This Row],[Training Completion Status]]="Completed", Table1[[#This Row],[Training Cost]]+RANDBETWEEN(300,800),0)</f>
        <v>0</v>
      </c>
      <c r="AK171">
        <f ca="1">IF(Table1[[#This Row],[Training Completion Status]]="Completed", RANDBETWEEN(270,540),0)</f>
        <v>0</v>
      </c>
      <c r="AL171">
        <f ca="1">IF(Table1[[#This Row],[Training Completion Status]]="Completed", RANDBETWEEN(2,5),0)</f>
        <v>0</v>
      </c>
    </row>
    <row r="172" spans="1:38">
      <c r="A172" s="4" t="str">
        <f t="shared" si="33"/>
        <v>EMP171</v>
      </c>
      <c r="B172" s="4" t="str">
        <f t="shared" ca="1" si="42"/>
        <v>Female</v>
      </c>
      <c r="C172" s="4" t="str">
        <f t="shared" ca="1" si="43"/>
        <v>HR Manager</v>
      </c>
      <c r="D172" t="str" cm="1">
        <f t="array" aca="1" ref="D172" ca="1">_xlfn.XLOOKUP(C172, {"Software Engineer","HR Manager","Marketing Manager","Finance Manager","Data Analyst"}, {"IT","HR","Sales","Finance","Analytics"})</f>
        <v>HR</v>
      </c>
      <c r="E172" s="5">
        <f t="shared" ca="1" si="44"/>
        <v>43490</v>
      </c>
      <c r="F172" s="5">
        <f ca="1">Table1[[#This Row],[Job Posting Date]]+ RANDBETWEEN(15, 90)</f>
        <v>43539</v>
      </c>
      <c r="G172" s="5">
        <f ca="1">Table1[[#This Row],[Hire Date]]+ RANDBETWEEN(1, 15)</f>
        <v>43553</v>
      </c>
      <c r="H172" s="5">
        <f ca="1">IF(RAND() &lt; 0.5,  Table1[[#This Row],[Join Date]]+ RANDBETWEEN(30, TODAY()- Table1[[#This Row],[Join Date]]), "-")</f>
        <v>44349</v>
      </c>
      <c r="I172" s="4" t="str">
        <f ca="1">IF(Table1[[#This Row],[Exit Date]]= "-", "Active", "Exited")</f>
        <v>Exited</v>
      </c>
      <c r="J172" s="6">
        <f t="shared" ca="1" si="45"/>
        <v>3038</v>
      </c>
      <c r="K172" s="4">
        <f ca="1">Table1[[#This Row],[Offers Made]]*2</f>
        <v>14</v>
      </c>
      <c r="L172" s="4">
        <f t="shared" ca="1" si="46"/>
        <v>7</v>
      </c>
      <c r="M172" s="4">
        <f t="shared" ca="1" si="47"/>
        <v>6</v>
      </c>
      <c r="N172" s="4" t="str">
        <f t="shared" ca="1" si="48"/>
        <v>Job Portals</v>
      </c>
      <c r="O172" s="4">
        <f t="shared" ca="1" si="49"/>
        <v>5</v>
      </c>
      <c r="P172" s="4" t="str">
        <f t="shared" ca="1" si="50"/>
        <v>No</v>
      </c>
      <c r="Q172" s="4">
        <f t="shared" ca="1" si="51"/>
        <v>67</v>
      </c>
      <c r="R172" s="4">
        <f ca="1">Table1[[#This Row],[ Total Number of Goals Set]]-RANDBETWEEN(1,49)</f>
        <v>65</v>
      </c>
      <c r="S172" s="4">
        <f t="shared" ca="1" si="52"/>
        <v>8</v>
      </c>
      <c r="T172" s="4">
        <f t="shared" ca="1" si="53"/>
        <v>2</v>
      </c>
      <c r="U172" s="4">
        <f t="shared" ca="1" si="54"/>
        <v>4</v>
      </c>
      <c r="V172" s="4">
        <f t="shared" ca="1" si="55"/>
        <v>5</v>
      </c>
      <c r="W172" s="4" t="str">
        <f t="shared" ca="1" si="56"/>
        <v>Completed</v>
      </c>
      <c r="X172" s="4">
        <f t="shared" ca="1" si="57"/>
        <v>4</v>
      </c>
      <c r="Y172" s="4">
        <f t="shared" ca="1" si="58"/>
        <v>29</v>
      </c>
      <c r="Z172" s="4">
        <f ca="1">Table1[[#This Row],[Number of Goals Achieved]]-RANDBETWEEN(1,5)</f>
        <v>60</v>
      </c>
      <c r="AA172" s="5">
        <f ca="1">Table1[[#This Row],[Join Date]]+ RANDBETWEEN(90, 180)</f>
        <v>43703</v>
      </c>
      <c r="AB172" s="4" t="str">
        <f t="shared" ca="1" si="59"/>
        <v>Ethics and Responsibilities</v>
      </c>
      <c r="AC172" s="4"/>
      <c r="AD172" s="4">
        <f t="shared" ca="1" si="60"/>
        <v>8</v>
      </c>
      <c r="AE172" s="4">
        <f t="shared" ca="1" si="61"/>
        <v>2</v>
      </c>
      <c r="AF172" s="4">
        <f t="shared" ca="1" si="62"/>
        <v>8</v>
      </c>
      <c r="AG172" s="8">
        <f t="shared" ca="1" si="63"/>
        <v>1631</v>
      </c>
      <c r="AH172" s="4" t="str">
        <f ca="1">IF(Table1[[#This Row],[Training Completion Status]]="Completed", IF(RAND() &lt;= 0.63, "Yes", "No"), "No")</f>
        <v>No</v>
      </c>
      <c r="AI172" s="4" t="str">
        <f ca="1">IF(AND(Table1[[#This Row],[Training Completion Status]]="Completed", Table1[[#This Row],[Status]]="Active"), "Yes", "No")</f>
        <v>No</v>
      </c>
      <c r="AJ172" s="15">
        <f ca="1">IF(Table1[[#This Row],[Training Completion Status]]="Completed", Table1[[#This Row],[Training Cost]]+RANDBETWEEN(300,800),0)</f>
        <v>2097</v>
      </c>
      <c r="AK172">
        <f ca="1">IF(Table1[[#This Row],[Training Completion Status]]="Completed", RANDBETWEEN(270,540),0)</f>
        <v>294</v>
      </c>
      <c r="AL172">
        <f ca="1">IF(Table1[[#This Row],[Training Completion Status]]="Completed", RANDBETWEEN(2,5),0)</f>
        <v>2</v>
      </c>
    </row>
    <row r="173" spans="1:38">
      <c r="A173" s="4" t="str">
        <f t="shared" si="33"/>
        <v>EMP172</v>
      </c>
      <c r="B173" s="4" t="str">
        <f t="shared" ca="1" si="42"/>
        <v>Female</v>
      </c>
      <c r="C173" s="4" t="str">
        <f t="shared" ca="1" si="43"/>
        <v>Finance Manager</v>
      </c>
      <c r="D173" t="str" cm="1">
        <f t="array" aca="1" ref="D173" ca="1">_xlfn.XLOOKUP(C173, {"Software Engineer","HR Manager","Marketing Manager","Finance Manager","Data Analyst"}, {"IT","HR","Sales","Finance","Analytics"})</f>
        <v>Finance</v>
      </c>
      <c r="E173" s="5">
        <f t="shared" ca="1" si="44"/>
        <v>44730</v>
      </c>
      <c r="F173" s="5">
        <f ca="1">Table1[[#This Row],[Job Posting Date]]+ RANDBETWEEN(15, 90)</f>
        <v>44784</v>
      </c>
      <c r="G173" s="5">
        <f ca="1">Table1[[#This Row],[Hire Date]]+ RANDBETWEEN(1, 15)</f>
        <v>44788</v>
      </c>
      <c r="H173" s="5">
        <f ca="1">IF(RAND() &lt; 0.5,  Table1[[#This Row],[Join Date]]+ RANDBETWEEN(30, TODAY()- Table1[[#This Row],[Join Date]]), "-")</f>
        <v>45617</v>
      </c>
      <c r="I173" s="4" t="str">
        <f ca="1">IF(Table1[[#This Row],[Exit Date]]= "-", "Active", "Exited")</f>
        <v>Exited</v>
      </c>
      <c r="J173" s="6">
        <f t="shared" ca="1" si="45"/>
        <v>4692</v>
      </c>
      <c r="K173" s="4">
        <f ca="1">Table1[[#This Row],[Offers Made]]*2</f>
        <v>10</v>
      </c>
      <c r="L173" s="4">
        <f t="shared" ca="1" si="46"/>
        <v>5</v>
      </c>
      <c r="M173" s="4">
        <f t="shared" ca="1" si="47"/>
        <v>2</v>
      </c>
      <c r="N173" s="4" t="str">
        <f t="shared" ca="1" si="48"/>
        <v>Job Portals</v>
      </c>
      <c r="O173" s="4">
        <f t="shared" ca="1" si="49"/>
        <v>3</v>
      </c>
      <c r="P173" s="4" t="str">
        <f t="shared" ca="1" si="50"/>
        <v>Yes</v>
      </c>
      <c r="Q173" s="4">
        <f t="shared" ca="1" si="51"/>
        <v>60</v>
      </c>
      <c r="R173" s="4">
        <f ca="1">Table1[[#This Row],[ Total Number of Goals Set]]-RANDBETWEEN(1,49)</f>
        <v>42</v>
      </c>
      <c r="S173" s="4">
        <f t="shared" ca="1" si="52"/>
        <v>5</v>
      </c>
      <c r="T173" s="4">
        <f t="shared" ca="1" si="53"/>
        <v>4</v>
      </c>
      <c r="U173" s="4">
        <f t="shared" ca="1" si="54"/>
        <v>2</v>
      </c>
      <c r="V173" s="4">
        <f t="shared" ca="1" si="55"/>
        <v>6</v>
      </c>
      <c r="W173" s="4" t="str">
        <f t="shared" ca="1" si="56"/>
        <v>Completed</v>
      </c>
      <c r="X173" s="4">
        <f t="shared" ca="1" si="57"/>
        <v>4</v>
      </c>
      <c r="Y173" s="4">
        <f t="shared" ca="1" si="58"/>
        <v>12</v>
      </c>
      <c r="Z173" s="4">
        <f ca="1">Table1[[#This Row],[Number of Goals Achieved]]-RANDBETWEEN(1,5)</f>
        <v>39</v>
      </c>
      <c r="AA173" s="5">
        <f ca="1">Table1[[#This Row],[Join Date]]+ RANDBETWEEN(90, 180)</f>
        <v>44892</v>
      </c>
      <c r="AB173" s="4" t="str">
        <f t="shared" ca="1" si="59"/>
        <v>Communication Skills</v>
      </c>
      <c r="AC173" s="4"/>
      <c r="AD173" s="4">
        <f t="shared" ca="1" si="60"/>
        <v>13</v>
      </c>
      <c r="AE173" s="4">
        <f t="shared" ca="1" si="61"/>
        <v>5</v>
      </c>
      <c r="AF173" s="4">
        <f t="shared" ca="1" si="62"/>
        <v>8</v>
      </c>
      <c r="AG173" s="8">
        <f t="shared" ca="1" si="63"/>
        <v>2324</v>
      </c>
      <c r="AH173" s="4" t="str">
        <f ca="1">IF(Table1[[#This Row],[Training Completion Status]]="Completed", IF(RAND() &lt;= 0.63, "Yes", "No"), "No")</f>
        <v>Yes</v>
      </c>
      <c r="AI173" s="4" t="str">
        <f ca="1">IF(AND(Table1[[#This Row],[Training Completion Status]]="Completed", Table1[[#This Row],[Status]]="Active"), "Yes", "No")</f>
        <v>No</v>
      </c>
      <c r="AJ173" s="15">
        <f ca="1">IF(Table1[[#This Row],[Training Completion Status]]="Completed", Table1[[#This Row],[Training Cost]]+RANDBETWEEN(300,800),0)</f>
        <v>2822</v>
      </c>
      <c r="AK173">
        <f ca="1">IF(Table1[[#This Row],[Training Completion Status]]="Completed", RANDBETWEEN(270,540),0)</f>
        <v>418</v>
      </c>
      <c r="AL173">
        <f ca="1">IF(Table1[[#This Row],[Training Completion Status]]="Completed", RANDBETWEEN(2,5),0)</f>
        <v>4</v>
      </c>
    </row>
    <row r="174" spans="1:38">
      <c r="A174" s="4" t="str">
        <f t="shared" si="33"/>
        <v>EMP173</v>
      </c>
      <c r="B174" s="4" t="str">
        <f t="shared" ca="1" si="42"/>
        <v>Male</v>
      </c>
      <c r="C174" s="4" t="str">
        <f t="shared" ca="1" si="43"/>
        <v>HR Manager</v>
      </c>
      <c r="D174" t="str" cm="1">
        <f t="array" aca="1" ref="D174" ca="1">_xlfn.XLOOKUP(C174, {"Software Engineer","HR Manager","Marketing Manager","Finance Manager","Data Analyst"}, {"IT","HR","Sales","Finance","Analytics"})</f>
        <v>HR</v>
      </c>
      <c r="E174" s="5">
        <f t="shared" ca="1" si="44"/>
        <v>43573</v>
      </c>
      <c r="F174" s="5">
        <f ca="1">Table1[[#This Row],[Job Posting Date]]+ RANDBETWEEN(15, 90)</f>
        <v>43617</v>
      </c>
      <c r="G174" s="5">
        <f ca="1">Table1[[#This Row],[Hire Date]]+ RANDBETWEEN(1, 15)</f>
        <v>43622</v>
      </c>
      <c r="H174" s="5">
        <f ca="1">IF(RAND() &lt; 0.5,  Table1[[#This Row],[Join Date]]+ RANDBETWEEN(30, TODAY()- Table1[[#This Row],[Join Date]]), "-")</f>
        <v>45161</v>
      </c>
      <c r="I174" s="4" t="str">
        <f ca="1">IF(Table1[[#This Row],[Exit Date]]= "-", "Active", "Exited")</f>
        <v>Exited</v>
      </c>
      <c r="J174" s="6">
        <f t="shared" ca="1" si="45"/>
        <v>3092</v>
      </c>
      <c r="K174" s="4">
        <f ca="1">Table1[[#This Row],[Offers Made]]*2</f>
        <v>16</v>
      </c>
      <c r="L174" s="4">
        <f t="shared" ca="1" si="46"/>
        <v>8</v>
      </c>
      <c r="M174" s="4">
        <f t="shared" ca="1" si="47"/>
        <v>4</v>
      </c>
      <c r="N174" s="4" t="str">
        <f t="shared" ca="1" si="48"/>
        <v>Employee Referrals</v>
      </c>
      <c r="O174" s="4">
        <f t="shared" ca="1" si="49"/>
        <v>4</v>
      </c>
      <c r="P174" s="4" t="str">
        <f t="shared" ca="1" si="50"/>
        <v>Yes</v>
      </c>
      <c r="Q174" s="4">
        <f t="shared" ca="1" si="51"/>
        <v>97</v>
      </c>
      <c r="R174" s="4">
        <f ca="1">Table1[[#This Row],[ Total Number of Goals Set]]-RANDBETWEEN(1,49)</f>
        <v>68</v>
      </c>
      <c r="S174" s="4">
        <f t="shared" ca="1" si="52"/>
        <v>10</v>
      </c>
      <c r="T174" s="4">
        <f t="shared" ca="1" si="53"/>
        <v>2</v>
      </c>
      <c r="U174" s="4">
        <f t="shared" ca="1" si="54"/>
        <v>4</v>
      </c>
      <c r="V174" s="4">
        <f t="shared" ca="1" si="55"/>
        <v>6</v>
      </c>
      <c r="W174" s="4" t="str">
        <f t="shared" ca="1" si="56"/>
        <v>Completed</v>
      </c>
      <c r="X174" s="4">
        <f t="shared" ca="1" si="57"/>
        <v>4</v>
      </c>
      <c r="Y174" s="4">
        <f t="shared" ca="1" si="58"/>
        <v>36</v>
      </c>
      <c r="Z174" s="4">
        <f ca="1">Table1[[#This Row],[Number of Goals Achieved]]-RANDBETWEEN(1,5)</f>
        <v>63</v>
      </c>
      <c r="AA174" s="5">
        <f ca="1">Table1[[#This Row],[Join Date]]+ RANDBETWEEN(90, 180)</f>
        <v>43783</v>
      </c>
      <c r="AB174" s="4" t="str">
        <f t="shared" ca="1" si="59"/>
        <v>Conflict Resolution</v>
      </c>
      <c r="AC174" s="4"/>
      <c r="AD174" s="4">
        <f t="shared" ca="1" si="60"/>
        <v>6</v>
      </c>
      <c r="AE174" s="4">
        <f t="shared" ca="1" si="61"/>
        <v>6</v>
      </c>
      <c r="AF174" s="4">
        <f t="shared" ca="1" si="62"/>
        <v>7</v>
      </c>
      <c r="AG174" s="8">
        <f t="shared" ca="1" si="63"/>
        <v>1984</v>
      </c>
      <c r="AH174" s="4" t="str">
        <f ca="1">IF(Table1[[#This Row],[Training Completion Status]]="Completed", IF(RAND() &lt;= 0.63, "Yes", "No"), "No")</f>
        <v>Yes</v>
      </c>
      <c r="AI174" s="4" t="str">
        <f ca="1">IF(AND(Table1[[#This Row],[Training Completion Status]]="Completed", Table1[[#This Row],[Status]]="Active"), "Yes", "No")</f>
        <v>No</v>
      </c>
      <c r="AJ174" s="15">
        <f ca="1">IF(Table1[[#This Row],[Training Completion Status]]="Completed", Table1[[#This Row],[Training Cost]]+RANDBETWEEN(300,800),0)</f>
        <v>2566</v>
      </c>
      <c r="AK174">
        <f ca="1">IF(Table1[[#This Row],[Training Completion Status]]="Completed", RANDBETWEEN(270,540),0)</f>
        <v>369</v>
      </c>
      <c r="AL174">
        <f ca="1">IF(Table1[[#This Row],[Training Completion Status]]="Completed", RANDBETWEEN(2,5),0)</f>
        <v>2</v>
      </c>
    </row>
    <row r="175" spans="1:38">
      <c r="A175" s="4" t="str">
        <f t="shared" si="33"/>
        <v>EMP174</v>
      </c>
      <c r="B175" s="4" t="str">
        <f t="shared" ca="1" si="42"/>
        <v>Male</v>
      </c>
      <c r="C175" s="4" t="str">
        <f t="shared" ca="1" si="43"/>
        <v>Finance Manager</v>
      </c>
      <c r="D175" t="str" cm="1">
        <f t="array" aca="1" ref="D175" ca="1">_xlfn.XLOOKUP(C175, {"Software Engineer","HR Manager","Marketing Manager","Finance Manager","Data Analyst"}, {"IT","HR","Sales","Finance","Analytics"})</f>
        <v>Finance</v>
      </c>
      <c r="E175" s="5">
        <f t="shared" ca="1" si="44"/>
        <v>43882</v>
      </c>
      <c r="F175" s="5">
        <f ca="1">Table1[[#This Row],[Job Posting Date]]+ RANDBETWEEN(15, 90)</f>
        <v>43899</v>
      </c>
      <c r="G175" s="5">
        <f ca="1">Table1[[#This Row],[Hire Date]]+ RANDBETWEEN(1, 15)</f>
        <v>43907</v>
      </c>
      <c r="H175" s="5">
        <f ca="1">IF(RAND() &lt; 0.5,  Table1[[#This Row],[Join Date]]+ RANDBETWEEN(30, TODAY()- Table1[[#This Row],[Join Date]]), "-")</f>
        <v>44835</v>
      </c>
      <c r="I175" s="4" t="str">
        <f ca="1">IF(Table1[[#This Row],[Exit Date]]= "-", "Active", "Exited")</f>
        <v>Exited</v>
      </c>
      <c r="J175" s="6">
        <f t="shared" ca="1" si="45"/>
        <v>2244</v>
      </c>
      <c r="K175" s="4">
        <f ca="1">Table1[[#This Row],[Offers Made]]*2</f>
        <v>14</v>
      </c>
      <c r="L175" s="4">
        <f t="shared" ca="1" si="46"/>
        <v>7</v>
      </c>
      <c r="M175" s="4">
        <f t="shared" ca="1" si="47"/>
        <v>2</v>
      </c>
      <c r="N175" s="4" t="str">
        <f t="shared" ca="1" si="48"/>
        <v>Job Portals</v>
      </c>
      <c r="O175" s="4">
        <f t="shared" ca="1" si="49"/>
        <v>4</v>
      </c>
      <c r="P175" s="4" t="str">
        <f t="shared" ca="1" si="50"/>
        <v>Yes</v>
      </c>
      <c r="Q175" s="4">
        <f t="shared" ca="1" si="51"/>
        <v>73</v>
      </c>
      <c r="R175" s="4">
        <f ca="1">Table1[[#This Row],[ Total Number of Goals Set]]-RANDBETWEEN(1,49)</f>
        <v>70</v>
      </c>
      <c r="S175" s="4">
        <f t="shared" ca="1" si="52"/>
        <v>8</v>
      </c>
      <c r="T175" s="4">
        <f t="shared" ca="1" si="53"/>
        <v>2</v>
      </c>
      <c r="U175" s="4">
        <f t="shared" ca="1" si="54"/>
        <v>4</v>
      </c>
      <c r="V175" s="4">
        <f t="shared" ca="1" si="55"/>
        <v>3</v>
      </c>
      <c r="W175" s="4" t="str">
        <f t="shared" ca="1" si="56"/>
        <v>Completed</v>
      </c>
      <c r="X175" s="4">
        <f t="shared" ca="1" si="57"/>
        <v>2</v>
      </c>
      <c r="Y175" s="4">
        <f t="shared" ca="1" si="58"/>
        <v>38</v>
      </c>
      <c r="Z175" s="4">
        <f ca="1">Table1[[#This Row],[Number of Goals Achieved]]-RANDBETWEEN(1,5)</f>
        <v>69</v>
      </c>
      <c r="AA175" s="5">
        <f ca="1">Table1[[#This Row],[Join Date]]+ RANDBETWEEN(90, 180)</f>
        <v>44068</v>
      </c>
      <c r="AB175" s="4" t="str">
        <f t="shared" ca="1" si="59"/>
        <v>Ethics and Responsibilities</v>
      </c>
      <c r="AC175" s="4"/>
      <c r="AD175" s="4">
        <f t="shared" ca="1" si="60"/>
        <v>4</v>
      </c>
      <c r="AE175" s="4">
        <f t="shared" ca="1" si="61"/>
        <v>2</v>
      </c>
      <c r="AF175" s="4">
        <f t="shared" ca="1" si="62"/>
        <v>5</v>
      </c>
      <c r="AG175" s="8">
        <f t="shared" ca="1" si="63"/>
        <v>1624</v>
      </c>
      <c r="AH175" s="4" t="str">
        <f ca="1">IF(Table1[[#This Row],[Training Completion Status]]="Completed", IF(RAND() &lt;= 0.63, "Yes", "No"), "No")</f>
        <v>Yes</v>
      </c>
      <c r="AI175" s="4" t="str">
        <f ca="1">IF(AND(Table1[[#This Row],[Training Completion Status]]="Completed", Table1[[#This Row],[Status]]="Active"), "Yes", "No")</f>
        <v>No</v>
      </c>
      <c r="AJ175" s="15">
        <f ca="1">IF(Table1[[#This Row],[Training Completion Status]]="Completed", Table1[[#This Row],[Training Cost]]+RANDBETWEEN(300,800),0)</f>
        <v>1973</v>
      </c>
      <c r="AK175">
        <f ca="1">IF(Table1[[#This Row],[Training Completion Status]]="Completed", RANDBETWEEN(270,540),0)</f>
        <v>489</v>
      </c>
      <c r="AL175">
        <f ca="1">IF(Table1[[#This Row],[Training Completion Status]]="Completed", RANDBETWEEN(2,5),0)</f>
        <v>2</v>
      </c>
    </row>
    <row r="176" spans="1:38">
      <c r="A176" s="4" t="str">
        <f t="shared" si="33"/>
        <v>EMP175</v>
      </c>
      <c r="B176" s="4" t="str">
        <f t="shared" ca="1" si="42"/>
        <v>Female</v>
      </c>
      <c r="C176" s="4" t="str">
        <f t="shared" ca="1" si="43"/>
        <v>Software Engineer</v>
      </c>
      <c r="D176" t="str" cm="1">
        <f t="array" aca="1" ref="D176" ca="1">_xlfn.XLOOKUP(C176, {"Software Engineer","HR Manager","Marketing Manager","Finance Manager","Data Analyst"}, {"IT","HR","Sales","Finance","Analytics"})</f>
        <v>IT</v>
      </c>
      <c r="E176" s="5">
        <f t="shared" ca="1" si="44"/>
        <v>44415</v>
      </c>
      <c r="F176" s="5">
        <f ca="1">Table1[[#This Row],[Job Posting Date]]+ RANDBETWEEN(15, 90)</f>
        <v>44489</v>
      </c>
      <c r="G176" s="5">
        <f ca="1">Table1[[#This Row],[Hire Date]]+ RANDBETWEEN(1, 15)</f>
        <v>44499</v>
      </c>
      <c r="H176" s="5">
        <f ca="1">IF(RAND() &lt; 0.5,  Table1[[#This Row],[Join Date]]+ RANDBETWEEN(30, TODAY()- Table1[[#This Row],[Join Date]]), "-")</f>
        <v>45615</v>
      </c>
      <c r="I176" s="4" t="str">
        <f ca="1">IF(Table1[[#This Row],[Exit Date]]= "-", "Active", "Exited")</f>
        <v>Exited</v>
      </c>
      <c r="J176" s="6">
        <f t="shared" ca="1" si="45"/>
        <v>3334</v>
      </c>
      <c r="K176" s="4">
        <f ca="1">Table1[[#This Row],[Offers Made]]*2</f>
        <v>10</v>
      </c>
      <c r="L176" s="4">
        <f t="shared" ca="1" si="46"/>
        <v>5</v>
      </c>
      <c r="M176" s="4">
        <f t="shared" ca="1" si="47"/>
        <v>1</v>
      </c>
      <c r="N176" s="4" t="str">
        <f t="shared" ca="1" si="48"/>
        <v>Direct Hiring</v>
      </c>
      <c r="O176" s="4">
        <f t="shared" ca="1" si="49"/>
        <v>3</v>
      </c>
      <c r="P176" s="4" t="str">
        <f t="shared" ca="1" si="50"/>
        <v>Yes</v>
      </c>
      <c r="Q176" s="4">
        <f t="shared" ca="1" si="51"/>
        <v>94</v>
      </c>
      <c r="R176" s="4">
        <f ca="1">Table1[[#This Row],[ Total Number of Goals Set]]-RANDBETWEEN(1,49)</f>
        <v>64</v>
      </c>
      <c r="S176" s="4">
        <f t="shared" ca="1" si="52"/>
        <v>6</v>
      </c>
      <c r="T176" s="4">
        <f t="shared" ca="1" si="53"/>
        <v>1</v>
      </c>
      <c r="U176" s="4">
        <f t="shared" ca="1" si="54"/>
        <v>3</v>
      </c>
      <c r="V176" s="4">
        <f t="shared" ca="1" si="55"/>
        <v>9</v>
      </c>
      <c r="W176" s="4" t="str">
        <f t="shared" ca="1" si="56"/>
        <v>Completed</v>
      </c>
      <c r="X176" s="4">
        <f t="shared" ca="1" si="57"/>
        <v>1</v>
      </c>
      <c r="Y176" s="4">
        <f t="shared" ca="1" si="58"/>
        <v>31</v>
      </c>
      <c r="Z176" s="4">
        <f ca="1">Table1[[#This Row],[Number of Goals Achieved]]-RANDBETWEEN(1,5)</f>
        <v>63</v>
      </c>
      <c r="AA176" s="5">
        <f ca="1">Table1[[#This Row],[Join Date]]+ RANDBETWEEN(90, 180)</f>
        <v>44676</v>
      </c>
      <c r="AB176" s="4" t="str">
        <f t="shared" ca="1" si="59"/>
        <v>Advanced Excel Skills</v>
      </c>
      <c r="AC176" s="4"/>
      <c r="AD176" s="4">
        <f t="shared" ca="1" si="60"/>
        <v>15</v>
      </c>
      <c r="AE176" s="4">
        <f t="shared" ca="1" si="61"/>
        <v>7</v>
      </c>
      <c r="AF176" s="4">
        <f t="shared" ca="1" si="62"/>
        <v>8</v>
      </c>
      <c r="AG176" s="8">
        <f t="shared" ca="1" si="63"/>
        <v>1362</v>
      </c>
      <c r="AH176" s="4" t="str">
        <f ca="1">IF(Table1[[#This Row],[Training Completion Status]]="Completed", IF(RAND() &lt;= 0.63, "Yes", "No"), "No")</f>
        <v>Yes</v>
      </c>
      <c r="AI176" s="4" t="str">
        <f ca="1">IF(AND(Table1[[#This Row],[Training Completion Status]]="Completed", Table1[[#This Row],[Status]]="Active"), "Yes", "No")</f>
        <v>No</v>
      </c>
      <c r="AJ176" s="15">
        <f ca="1">IF(Table1[[#This Row],[Training Completion Status]]="Completed", Table1[[#This Row],[Training Cost]]+RANDBETWEEN(300,800),0)</f>
        <v>1915</v>
      </c>
      <c r="AK176">
        <f ca="1">IF(Table1[[#This Row],[Training Completion Status]]="Completed", RANDBETWEEN(270,540),0)</f>
        <v>332</v>
      </c>
      <c r="AL176">
        <f ca="1">IF(Table1[[#This Row],[Training Completion Status]]="Completed", RANDBETWEEN(2,5),0)</f>
        <v>3</v>
      </c>
    </row>
    <row r="177" spans="1:38">
      <c r="A177" s="4" t="str">
        <f t="shared" si="33"/>
        <v>EMP176</v>
      </c>
      <c r="B177" s="4" t="str">
        <f t="shared" ca="1" si="42"/>
        <v>Male</v>
      </c>
      <c r="C177" s="4" t="str">
        <f t="shared" ca="1" si="43"/>
        <v>Data Analyst</v>
      </c>
      <c r="D177" t="str" cm="1">
        <f t="array" aca="1" ref="D177" ca="1">_xlfn.XLOOKUP(C177, {"Software Engineer","HR Manager","Marketing Manager","Finance Manager","Data Analyst"}, {"IT","HR","Sales","Finance","Analytics"})</f>
        <v>Analytics</v>
      </c>
      <c r="E177" s="5">
        <f t="shared" ca="1" si="44"/>
        <v>43330</v>
      </c>
      <c r="F177" s="5">
        <f ca="1">Table1[[#This Row],[Job Posting Date]]+ RANDBETWEEN(15, 90)</f>
        <v>43387</v>
      </c>
      <c r="G177" s="5">
        <f ca="1">Table1[[#This Row],[Hire Date]]+ RANDBETWEEN(1, 15)</f>
        <v>43389</v>
      </c>
      <c r="H177" s="5" t="str">
        <f ca="1">IF(RAND() &lt; 0.5,  Table1[[#This Row],[Join Date]]+ RANDBETWEEN(30, TODAY()- Table1[[#This Row],[Join Date]]), "-")</f>
        <v>-</v>
      </c>
      <c r="I177" s="4" t="str">
        <f ca="1">IF(Table1[[#This Row],[Exit Date]]= "-", "Active", "Exited")</f>
        <v>Active</v>
      </c>
      <c r="J177" s="6">
        <f t="shared" ca="1" si="45"/>
        <v>3888</v>
      </c>
      <c r="K177" s="4">
        <f ca="1">Table1[[#This Row],[Offers Made]]*2</f>
        <v>16</v>
      </c>
      <c r="L177" s="4">
        <f t="shared" ca="1" si="46"/>
        <v>8</v>
      </c>
      <c r="M177" s="4">
        <f t="shared" ca="1" si="47"/>
        <v>6</v>
      </c>
      <c r="N177" s="4" t="str">
        <f t="shared" ca="1" si="48"/>
        <v>Job Portals</v>
      </c>
      <c r="O177" s="4">
        <f t="shared" ca="1" si="49"/>
        <v>2</v>
      </c>
      <c r="P177" s="4" t="str">
        <f t="shared" ca="1" si="50"/>
        <v>No</v>
      </c>
      <c r="Q177" s="4">
        <f t="shared" ca="1" si="51"/>
        <v>57</v>
      </c>
      <c r="R177" s="4">
        <f ca="1">Table1[[#This Row],[ Total Number of Goals Set]]-RANDBETWEEN(1,49)</f>
        <v>15</v>
      </c>
      <c r="S177" s="4">
        <f t="shared" ca="1" si="52"/>
        <v>6</v>
      </c>
      <c r="T177" s="4">
        <f t="shared" ca="1" si="53"/>
        <v>1</v>
      </c>
      <c r="U177" s="4">
        <f t="shared" ca="1" si="54"/>
        <v>3</v>
      </c>
      <c r="V177" s="4">
        <f t="shared" ca="1" si="55"/>
        <v>1</v>
      </c>
      <c r="W177" s="4" t="str">
        <f t="shared" ca="1" si="56"/>
        <v>Completed</v>
      </c>
      <c r="X177" s="4">
        <f t="shared" ca="1" si="57"/>
        <v>2</v>
      </c>
      <c r="Y177" s="4">
        <f t="shared" ca="1" si="58"/>
        <v>37</v>
      </c>
      <c r="Z177" s="4">
        <f ca="1">Table1[[#This Row],[Number of Goals Achieved]]-RANDBETWEEN(1,5)</f>
        <v>10</v>
      </c>
      <c r="AA177" s="5">
        <f ca="1">Table1[[#This Row],[Join Date]]+ RANDBETWEEN(90, 180)</f>
        <v>43554</v>
      </c>
      <c r="AB177" s="4" t="str">
        <f t="shared" ca="1" si="59"/>
        <v>Conflict Resolution</v>
      </c>
      <c r="AC177" s="4"/>
      <c r="AD177" s="4">
        <f t="shared" ca="1" si="60"/>
        <v>15</v>
      </c>
      <c r="AE177" s="4">
        <f t="shared" ca="1" si="61"/>
        <v>5</v>
      </c>
      <c r="AF177" s="4">
        <f t="shared" ca="1" si="62"/>
        <v>6</v>
      </c>
      <c r="AG177" s="8">
        <f t="shared" ca="1" si="63"/>
        <v>1657</v>
      </c>
      <c r="AH177" s="4" t="str">
        <f ca="1">IF(Table1[[#This Row],[Training Completion Status]]="Completed", IF(RAND() &lt;= 0.63, "Yes", "No"), "No")</f>
        <v>Yes</v>
      </c>
      <c r="AI177" s="4" t="str">
        <f ca="1">IF(AND(Table1[[#This Row],[Training Completion Status]]="Completed", Table1[[#This Row],[Status]]="Active"), "Yes", "No")</f>
        <v>Yes</v>
      </c>
      <c r="AJ177" s="15">
        <f ca="1">IF(Table1[[#This Row],[Training Completion Status]]="Completed", Table1[[#This Row],[Training Cost]]+RANDBETWEEN(300,800),0)</f>
        <v>2220</v>
      </c>
      <c r="AK177">
        <f ca="1">IF(Table1[[#This Row],[Training Completion Status]]="Completed", RANDBETWEEN(270,540),0)</f>
        <v>471</v>
      </c>
      <c r="AL177">
        <f ca="1">IF(Table1[[#This Row],[Training Completion Status]]="Completed", RANDBETWEEN(2,5),0)</f>
        <v>5</v>
      </c>
    </row>
    <row r="178" spans="1:38">
      <c r="A178" s="4" t="str">
        <f t="shared" si="33"/>
        <v>EMP177</v>
      </c>
      <c r="B178" s="4" t="str">
        <f t="shared" ca="1" si="42"/>
        <v>Female</v>
      </c>
      <c r="C178" s="4" t="str">
        <f t="shared" ca="1" si="43"/>
        <v>Marketing Manager</v>
      </c>
      <c r="D178" t="str" cm="1">
        <f t="array" aca="1" ref="D178" ca="1">_xlfn.XLOOKUP(C178, {"Software Engineer","HR Manager","Marketing Manager","Finance Manager","Data Analyst"}, {"IT","HR","Sales","Finance","Analytics"})</f>
        <v>Sales</v>
      </c>
      <c r="E178" s="5">
        <f t="shared" ca="1" si="44"/>
        <v>44702</v>
      </c>
      <c r="F178" s="5">
        <f ca="1">Table1[[#This Row],[Job Posting Date]]+ RANDBETWEEN(15, 90)</f>
        <v>44760</v>
      </c>
      <c r="G178" s="5">
        <f ca="1">Table1[[#This Row],[Hire Date]]+ RANDBETWEEN(1, 15)</f>
        <v>44775</v>
      </c>
      <c r="H178" s="5" t="str">
        <f ca="1">IF(RAND() &lt; 0.5,  Table1[[#This Row],[Join Date]]+ RANDBETWEEN(30, TODAY()- Table1[[#This Row],[Join Date]]), "-")</f>
        <v>-</v>
      </c>
      <c r="I178" s="4" t="str">
        <f ca="1">IF(Table1[[#This Row],[Exit Date]]= "-", "Active", "Exited")</f>
        <v>Active</v>
      </c>
      <c r="J178" s="6">
        <f t="shared" ca="1" si="45"/>
        <v>3325</v>
      </c>
      <c r="K178" s="4">
        <f ca="1">Table1[[#This Row],[Offers Made]]*2</f>
        <v>10</v>
      </c>
      <c r="L178" s="4">
        <f t="shared" ca="1" si="46"/>
        <v>5</v>
      </c>
      <c r="M178" s="4">
        <f t="shared" ca="1" si="47"/>
        <v>1</v>
      </c>
      <c r="N178" s="4" t="str">
        <f t="shared" ca="1" si="48"/>
        <v>Employee Referrals</v>
      </c>
      <c r="O178" s="4">
        <f t="shared" ca="1" si="49"/>
        <v>5</v>
      </c>
      <c r="P178" s="4" t="str">
        <f t="shared" ca="1" si="50"/>
        <v>Yes</v>
      </c>
      <c r="Q178" s="4">
        <f t="shared" ca="1" si="51"/>
        <v>88</v>
      </c>
      <c r="R178" s="4">
        <f ca="1">Table1[[#This Row],[ Total Number of Goals Set]]-RANDBETWEEN(1,49)</f>
        <v>81</v>
      </c>
      <c r="S178" s="4">
        <f t="shared" ca="1" si="52"/>
        <v>9</v>
      </c>
      <c r="T178" s="4">
        <f t="shared" ca="1" si="53"/>
        <v>2</v>
      </c>
      <c r="U178" s="4">
        <f t="shared" ca="1" si="54"/>
        <v>4</v>
      </c>
      <c r="V178" s="4">
        <f t="shared" ca="1" si="55"/>
        <v>8</v>
      </c>
      <c r="W178" s="4" t="str">
        <f t="shared" ca="1" si="56"/>
        <v>Completed</v>
      </c>
      <c r="X178" s="4">
        <f t="shared" ca="1" si="57"/>
        <v>4</v>
      </c>
      <c r="Y178" s="4">
        <f t="shared" ca="1" si="58"/>
        <v>17</v>
      </c>
      <c r="Z178" s="4">
        <f ca="1">Table1[[#This Row],[Number of Goals Achieved]]-RANDBETWEEN(1,5)</f>
        <v>79</v>
      </c>
      <c r="AA178" s="5">
        <f ca="1">Table1[[#This Row],[Join Date]]+ RANDBETWEEN(90, 180)</f>
        <v>44884</v>
      </c>
      <c r="AB178" s="4" t="str">
        <f t="shared" ca="1" si="59"/>
        <v>Conflict Resolution</v>
      </c>
      <c r="AC178" s="4"/>
      <c r="AD178" s="4">
        <f t="shared" ca="1" si="60"/>
        <v>20</v>
      </c>
      <c r="AE178" s="4">
        <f t="shared" ca="1" si="61"/>
        <v>8</v>
      </c>
      <c r="AF178" s="4">
        <f t="shared" ca="1" si="62"/>
        <v>10</v>
      </c>
      <c r="AG178" s="8">
        <f t="shared" ca="1" si="63"/>
        <v>1964</v>
      </c>
      <c r="AH178" s="4" t="str">
        <f ca="1">IF(Table1[[#This Row],[Training Completion Status]]="Completed", IF(RAND() &lt;= 0.63, "Yes", "No"), "No")</f>
        <v>Yes</v>
      </c>
      <c r="AI178" s="4" t="str">
        <f ca="1">IF(AND(Table1[[#This Row],[Training Completion Status]]="Completed", Table1[[#This Row],[Status]]="Active"), "Yes", "No")</f>
        <v>Yes</v>
      </c>
      <c r="AJ178" s="15">
        <f ca="1">IF(Table1[[#This Row],[Training Completion Status]]="Completed", Table1[[#This Row],[Training Cost]]+RANDBETWEEN(300,800),0)</f>
        <v>2500</v>
      </c>
      <c r="AK178">
        <f ca="1">IF(Table1[[#This Row],[Training Completion Status]]="Completed", RANDBETWEEN(270,540),0)</f>
        <v>355</v>
      </c>
      <c r="AL178">
        <f ca="1">IF(Table1[[#This Row],[Training Completion Status]]="Completed", RANDBETWEEN(2,5),0)</f>
        <v>5</v>
      </c>
    </row>
    <row r="179" spans="1:38">
      <c r="A179" s="4" t="str">
        <f t="shared" si="33"/>
        <v>EMP178</v>
      </c>
      <c r="B179" s="4" t="str">
        <f t="shared" ca="1" si="42"/>
        <v>Female</v>
      </c>
      <c r="C179" s="4" t="str">
        <f t="shared" ca="1" si="43"/>
        <v>HR Manager</v>
      </c>
      <c r="D179" t="str" cm="1">
        <f t="array" aca="1" ref="D179" ca="1">_xlfn.XLOOKUP(C179, {"Software Engineer","HR Manager","Marketing Manager","Finance Manager","Data Analyst"}, {"IT","HR","Sales","Finance","Analytics"})</f>
        <v>HR</v>
      </c>
      <c r="E179" s="5">
        <f t="shared" ca="1" si="44"/>
        <v>43786</v>
      </c>
      <c r="F179" s="5">
        <f ca="1">Table1[[#This Row],[Job Posting Date]]+ RANDBETWEEN(15, 90)</f>
        <v>43857</v>
      </c>
      <c r="G179" s="5">
        <f ca="1">Table1[[#This Row],[Hire Date]]+ RANDBETWEEN(1, 15)</f>
        <v>43858</v>
      </c>
      <c r="H179" s="5" t="str">
        <f ca="1">IF(RAND() &lt; 0.5,  Table1[[#This Row],[Join Date]]+ RANDBETWEEN(30, TODAY()- Table1[[#This Row],[Join Date]]), "-")</f>
        <v>-</v>
      </c>
      <c r="I179" s="4" t="str">
        <f ca="1">IF(Table1[[#This Row],[Exit Date]]= "-", "Active", "Exited")</f>
        <v>Active</v>
      </c>
      <c r="J179" s="6">
        <f t="shared" ca="1" si="45"/>
        <v>4702</v>
      </c>
      <c r="K179" s="4">
        <f ca="1">Table1[[#This Row],[Offers Made]]*2</f>
        <v>12</v>
      </c>
      <c r="L179" s="4">
        <f t="shared" ca="1" si="46"/>
        <v>6</v>
      </c>
      <c r="M179" s="4">
        <f t="shared" ca="1" si="47"/>
        <v>4</v>
      </c>
      <c r="N179" s="4" t="str">
        <f t="shared" ca="1" si="48"/>
        <v>Campus Placements</v>
      </c>
      <c r="O179" s="4">
        <f t="shared" ca="1" si="49"/>
        <v>2</v>
      </c>
      <c r="P179" s="4" t="str">
        <f t="shared" ca="1" si="50"/>
        <v>No</v>
      </c>
      <c r="Q179" s="4">
        <f t="shared" ca="1" si="51"/>
        <v>52</v>
      </c>
      <c r="R179" s="4">
        <f ca="1">Table1[[#This Row],[ Total Number of Goals Set]]-RANDBETWEEN(1,49)</f>
        <v>12</v>
      </c>
      <c r="S179" s="4">
        <f t="shared" ca="1" si="52"/>
        <v>8</v>
      </c>
      <c r="T179" s="4">
        <f t="shared" ca="1" si="53"/>
        <v>4</v>
      </c>
      <c r="U179" s="4">
        <f t="shared" ca="1" si="54"/>
        <v>3</v>
      </c>
      <c r="V179" s="4">
        <f t="shared" ca="1" si="55"/>
        <v>7</v>
      </c>
      <c r="W179" s="4" t="str">
        <f t="shared" ca="1" si="56"/>
        <v>Completed</v>
      </c>
      <c r="X179" s="4">
        <f t="shared" ca="1" si="57"/>
        <v>3</v>
      </c>
      <c r="Y179" s="4">
        <f t="shared" ca="1" si="58"/>
        <v>21</v>
      </c>
      <c r="Z179" s="4">
        <f ca="1">Table1[[#This Row],[Number of Goals Achieved]]-RANDBETWEEN(1,5)</f>
        <v>7</v>
      </c>
      <c r="AA179" s="5">
        <f ca="1">Table1[[#This Row],[Join Date]]+ RANDBETWEEN(90, 180)</f>
        <v>44022</v>
      </c>
      <c r="AB179" s="4" t="str">
        <f t="shared" ca="1" si="59"/>
        <v>Conflict Resolution</v>
      </c>
      <c r="AC179" s="4"/>
      <c r="AD179" s="4">
        <f t="shared" ca="1" si="60"/>
        <v>19</v>
      </c>
      <c r="AE179" s="4">
        <f t="shared" ca="1" si="61"/>
        <v>3</v>
      </c>
      <c r="AF179" s="4">
        <f t="shared" ca="1" si="62"/>
        <v>9</v>
      </c>
      <c r="AG179" s="8">
        <f t="shared" ca="1" si="63"/>
        <v>2398</v>
      </c>
      <c r="AH179" s="4" t="str">
        <f ca="1">IF(Table1[[#This Row],[Training Completion Status]]="Completed", IF(RAND() &lt;= 0.63, "Yes", "No"), "No")</f>
        <v>No</v>
      </c>
      <c r="AI179" s="4" t="str">
        <f ca="1">IF(AND(Table1[[#This Row],[Training Completion Status]]="Completed", Table1[[#This Row],[Status]]="Active"), "Yes", "No")</f>
        <v>Yes</v>
      </c>
      <c r="AJ179" s="15">
        <f ca="1">IF(Table1[[#This Row],[Training Completion Status]]="Completed", Table1[[#This Row],[Training Cost]]+RANDBETWEEN(300,800),0)</f>
        <v>2708</v>
      </c>
      <c r="AK179">
        <f ca="1">IF(Table1[[#This Row],[Training Completion Status]]="Completed", RANDBETWEEN(270,540),0)</f>
        <v>434</v>
      </c>
      <c r="AL179">
        <f ca="1">IF(Table1[[#This Row],[Training Completion Status]]="Completed", RANDBETWEEN(2,5),0)</f>
        <v>2</v>
      </c>
    </row>
    <row r="180" spans="1:38">
      <c r="A180" s="4" t="str">
        <f t="shared" si="33"/>
        <v>EMP179</v>
      </c>
      <c r="B180" s="4" t="str">
        <f t="shared" ca="1" si="42"/>
        <v>Male</v>
      </c>
      <c r="C180" s="4" t="str">
        <f t="shared" ca="1" si="43"/>
        <v>Finance Manager</v>
      </c>
      <c r="D180" t="str" cm="1">
        <f t="array" aca="1" ref="D180" ca="1">_xlfn.XLOOKUP(C180, {"Software Engineer","HR Manager","Marketing Manager","Finance Manager","Data Analyst"}, {"IT","HR","Sales","Finance","Analytics"})</f>
        <v>Finance</v>
      </c>
      <c r="E180" s="5">
        <f t="shared" ca="1" si="44"/>
        <v>43181</v>
      </c>
      <c r="F180" s="5">
        <f ca="1">Table1[[#This Row],[Job Posting Date]]+ RANDBETWEEN(15, 90)</f>
        <v>43239</v>
      </c>
      <c r="G180" s="5">
        <f ca="1">Table1[[#This Row],[Hire Date]]+ RANDBETWEEN(1, 15)</f>
        <v>43251</v>
      </c>
      <c r="H180" s="5">
        <f ca="1">IF(RAND() &lt; 0.5,  Table1[[#This Row],[Join Date]]+ RANDBETWEEN(30, TODAY()- Table1[[#This Row],[Join Date]]), "-")</f>
        <v>45662</v>
      </c>
      <c r="I180" s="4" t="str">
        <f ca="1">IF(Table1[[#This Row],[Exit Date]]= "-", "Active", "Exited")</f>
        <v>Exited</v>
      </c>
      <c r="J180" s="6">
        <f t="shared" ca="1" si="45"/>
        <v>4419</v>
      </c>
      <c r="K180" s="4">
        <f ca="1">Table1[[#This Row],[Offers Made]]*2</f>
        <v>16</v>
      </c>
      <c r="L180" s="4">
        <f t="shared" ca="1" si="46"/>
        <v>8</v>
      </c>
      <c r="M180" s="4">
        <f t="shared" ca="1" si="47"/>
        <v>3</v>
      </c>
      <c r="N180" s="4" t="str">
        <f t="shared" ca="1" si="48"/>
        <v>Job Portals</v>
      </c>
      <c r="O180" s="4">
        <f t="shared" ca="1" si="49"/>
        <v>3</v>
      </c>
      <c r="P180" s="4" t="str">
        <f t="shared" ca="1" si="50"/>
        <v>No</v>
      </c>
      <c r="Q180" s="4">
        <f t="shared" ca="1" si="51"/>
        <v>91</v>
      </c>
      <c r="R180" s="4">
        <f ca="1">Table1[[#This Row],[ Total Number of Goals Set]]-RANDBETWEEN(1,49)</f>
        <v>75</v>
      </c>
      <c r="S180" s="4">
        <f t="shared" ca="1" si="52"/>
        <v>6</v>
      </c>
      <c r="T180" s="4">
        <f t="shared" ca="1" si="53"/>
        <v>1</v>
      </c>
      <c r="U180" s="4">
        <f t="shared" ca="1" si="54"/>
        <v>4</v>
      </c>
      <c r="V180" s="4">
        <f t="shared" ca="1" si="55"/>
        <v>3</v>
      </c>
      <c r="W180" s="4" t="str">
        <f t="shared" ca="1" si="56"/>
        <v>Not Completed</v>
      </c>
      <c r="X180" s="4">
        <f t="shared" ca="1" si="57"/>
        <v>3</v>
      </c>
      <c r="Y180" s="4">
        <f t="shared" ca="1" si="58"/>
        <v>10</v>
      </c>
      <c r="Z180" s="4">
        <f ca="1">Table1[[#This Row],[Number of Goals Achieved]]-RANDBETWEEN(1,5)</f>
        <v>72</v>
      </c>
      <c r="AA180" s="5">
        <f ca="1">Table1[[#This Row],[Join Date]]+ RANDBETWEEN(90, 180)</f>
        <v>43364</v>
      </c>
      <c r="AB180" s="4" t="str">
        <f t="shared" ca="1" si="59"/>
        <v>Communication Skills</v>
      </c>
      <c r="AC180" s="4"/>
      <c r="AD180" s="4">
        <f t="shared" ca="1" si="60"/>
        <v>12</v>
      </c>
      <c r="AE180" s="4">
        <f t="shared" ca="1" si="61"/>
        <v>5</v>
      </c>
      <c r="AF180" s="4">
        <f t="shared" ca="1" si="62"/>
        <v>10</v>
      </c>
      <c r="AG180" s="8">
        <f t="shared" ca="1" si="63"/>
        <v>1742</v>
      </c>
      <c r="AH180" s="4" t="str">
        <f ca="1">IF(Table1[[#This Row],[Training Completion Status]]="Completed", IF(RAND() &lt;= 0.63, "Yes", "No"), "No")</f>
        <v>No</v>
      </c>
      <c r="AI180" s="4" t="str">
        <f ca="1">IF(AND(Table1[[#This Row],[Training Completion Status]]="Completed", Table1[[#This Row],[Status]]="Active"), "Yes", "No")</f>
        <v>No</v>
      </c>
      <c r="AJ180" s="15">
        <f ca="1">IF(Table1[[#This Row],[Training Completion Status]]="Completed", Table1[[#This Row],[Training Cost]]+RANDBETWEEN(300,800),0)</f>
        <v>0</v>
      </c>
      <c r="AK180">
        <f ca="1">IF(Table1[[#This Row],[Training Completion Status]]="Completed", RANDBETWEEN(270,540),0)</f>
        <v>0</v>
      </c>
      <c r="AL180">
        <f ca="1">IF(Table1[[#This Row],[Training Completion Status]]="Completed", RANDBETWEEN(2,5),0)</f>
        <v>0</v>
      </c>
    </row>
    <row r="181" spans="1:38">
      <c r="A181" s="4" t="str">
        <f t="shared" si="33"/>
        <v>EMP180</v>
      </c>
      <c r="B181" s="4" t="str">
        <f t="shared" ca="1" si="42"/>
        <v>Male</v>
      </c>
      <c r="C181" s="4" t="str">
        <f t="shared" ca="1" si="43"/>
        <v>Marketing Manager</v>
      </c>
      <c r="D181" t="str" cm="1">
        <f t="array" aca="1" ref="D181" ca="1">_xlfn.XLOOKUP(C181, {"Software Engineer","HR Manager","Marketing Manager","Finance Manager","Data Analyst"}, {"IT","HR","Sales","Finance","Analytics"})</f>
        <v>Sales</v>
      </c>
      <c r="E181" s="5">
        <f t="shared" ca="1" si="44"/>
        <v>44658</v>
      </c>
      <c r="F181" s="5">
        <f ca="1">Table1[[#This Row],[Job Posting Date]]+ RANDBETWEEN(15, 90)</f>
        <v>44740</v>
      </c>
      <c r="G181" s="5">
        <f ca="1">Table1[[#This Row],[Hire Date]]+ RANDBETWEEN(1, 15)</f>
        <v>44747</v>
      </c>
      <c r="H181" s="5" t="str">
        <f ca="1">IF(RAND() &lt; 0.5,  Table1[[#This Row],[Join Date]]+ RANDBETWEEN(30, TODAY()- Table1[[#This Row],[Join Date]]), "-")</f>
        <v>-</v>
      </c>
      <c r="I181" s="4" t="str">
        <f ca="1">IF(Table1[[#This Row],[Exit Date]]= "-", "Active", "Exited")</f>
        <v>Active</v>
      </c>
      <c r="J181" s="6">
        <f t="shared" ca="1" si="45"/>
        <v>1608</v>
      </c>
      <c r="K181" s="4">
        <f ca="1">Table1[[#This Row],[Offers Made]]*2</f>
        <v>10</v>
      </c>
      <c r="L181" s="4">
        <f t="shared" ca="1" si="46"/>
        <v>5</v>
      </c>
      <c r="M181" s="4">
        <f t="shared" ca="1" si="47"/>
        <v>2</v>
      </c>
      <c r="N181" s="4" t="str">
        <f t="shared" ca="1" si="48"/>
        <v>Direct Hiring</v>
      </c>
      <c r="O181" s="4">
        <f t="shared" ca="1" si="49"/>
        <v>4</v>
      </c>
      <c r="P181" s="4" t="str">
        <f t="shared" ca="1" si="50"/>
        <v>Yes</v>
      </c>
      <c r="Q181" s="4">
        <f t="shared" ca="1" si="51"/>
        <v>60</v>
      </c>
      <c r="R181" s="4">
        <f ca="1">Table1[[#This Row],[ Total Number of Goals Set]]-RANDBETWEEN(1,49)</f>
        <v>31</v>
      </c>
      <c r="S181" s="4">
        <f t="shared" ca="1" si="52"/>
        <v>9</v>
      </c>
      <c r="T181" s="4">
        <f t="shared" ca="1" si="53"/>
        <v>3</v>
      </c>
      <c r="U181" s="4">
        <f t="shared" ca="1" si="54"/>
        <v>3</v>
      </c>
      <c r="V181" s="4">
        <f t="shared" ca="1" si="55"/>
        <v>9</v>
      </c>
      <c r="W181" s="4" t="str">
        <f t="shared" ca="1" si="56"/>
        <v>Not Completed</v>
      </c>
      <c r="X181" s="4">
        <f t="shared" ca="1" si="57"/>
        <v>1</v>
      </c>
      <c r="Y181" s="4">
        <f t="shared" ca="1" si="58"/>
        <v>32</v>
      </c>
      <c r="Z181" s="4">
        <f ca="1">Table1[[#This Row],[Number of Goals Achieved]]-RANDBETWEEN(1,5)</f>
        <v>29</v>
      </c>
      <c r="AA181" s="5">
        <f ca="1">Table1[[#This Row],[Join Date]]+ RANDBETWEEN(90, 180)</f>
        <v>44898</v>
      </c>
      <c r="AB181" s="4" t="str">
        <f t="shared" ca="1" si="59"/>
        <v>Communication Skills</v>
      </c>
      <c r="AC181" s="4"/>
      <c r="AD181" s="4">
        <f t="shared" ca="1" si="60"/>
        <v>0</v>
      </c>
      <c r="AE181" s="4">
        <f t="shared" ca="1" si="61"/>
        <v>7</v>
      </c>
      <c r="AF181" s="4">
        <f t="shared" ca="1" si="62"/>
        <v>9</v>
      </c>
      <c r="AG181" s="8">
        <f t="shared" ca="1" si="63"/>
        <v>2304</v>
      </c>
      <c r="AH181" s="4" t="str">
        <f ca="1">IF(Table1[[#This Row],[Training Completion Status]]="Completed", IF(RAND() &lt;= 0.63, "Yes", "No"), "No")</f>
        <v>No</v>
      </c>
      <c r="AI181" s="4" t="str">
        <f ca="1">IF(AND(Table1[[#This Row],[Training Completion Status]]="Completed", Table1[[#This Row],[Status]]="Active"), "Yes", "No")</f>
        <v>No</v>
      </c>
      <c r="AJ181" s="15">
        <f ca="1">IF(Table1[[#This Row],[Training Completion Status]]="Completed", Table1[[#This Row],[Training Cost]]+RANDBETWEEN(300,800),0)</f>
        <v>0</v>
      </c>
      <c r="AK181">
        <f ca="1">IF(Table1[[#This Row],[Training Completion Status]]="Completed", RANDBETWEEN(270,540),0)</f>
        <v>0</v>
      </c>
      <c r="AL181">
        <f ca="1">IF(Table1[[#This Row],[Training Completion Status]]="Completed", RANDBETWEEN(2,5),0)</f>
        <v>0</v>
      </c>
    </row>
    <row r="182" spans="1:38">
      <c r="A182" s="4" t="str">
        <f t="shared" si="33"/>
        <v>EMP181</v>
      </c>
      <c r="B182" s="4" t="str">
        <f t="shared" ca="1" si="42"/>
        <v>Female</v>
      </c>
      <c r="C182" s="4" t="str">
        <f t="shared" ca="1" si="43"/>
        <v>Marketing Manager</v>
      </c>
      <c r="D182" t="str" cm="1">
        <f t="array" aca="1" ref="D182" ca="1">_xlfn.XLOOKUP(C182, {"Software Engineer","HR Manager","Marketing Manager","Finance Manager","Data Analyst"}, {"IT","HR","Sales","Finance","Analytics"})</f>
        <v>Sales</v>
      </c>
      <c r="E182" s="5">
        <f t="shared" ca="1" si="44"/>
        <v>43540</v>
      </c>
      <c r="F182" s="5">
        <f ca="1">Table1[[#This Row],[Job Posting Date]]+ RANDBETWEEN(15, 90)</f>
        <v>43621</v>
      </c>
      <c r="G182" s="5">
        <f ca="1">Table1[[#This Row],[Hire Date]]+ RANDBETWEEN(1, 15)</f>
        <v>43626</v>
      </c>
      <c r="H182" s="5" t="str">
        <f ca="1">IF(RAND() &lt; 0.5,  Table1[[#This Row],[Join Date]]+ RANDBETWEEN(30, TODAY()- Table1[[#This Row],[Join Date]]), "-")</f>
        <v>-</v>
      </c>
      <c r="I182" s="4" t="str">
        <f ca="1">IF(Table1[[#This Row],[Exit Date]]= "-", "Active", "Exited")</f>
        <v>Active</v>
      </c>
      <c r="J182" s="6">
        <f t="shared" ca="1" si="45"/>
        <v>3726</v>
      </c>
      <c r="K182" s="4">
        <f ca="1">Table1[[#This Row],[Offers Made]]*2</f>
        <v>16</v>
      </c>
      <c r="L182" s="4">
        <f t="shared" ca="1" si="46"/>
        <v>8</v>
      </c>
      <c r="M182" s="4">
        <f t="shared" ca="1" si="47"/>
        <v>7</v>
      </c>
      <c r="N182" s="4" t="str">
        <f t="shared" ca="1" si="48"/>
        <v>Employee Referrals</v>
      </c>
      <c r="O182" s="4">
        <f t="shared" ca="1" si="49"/>
        <v>2</v>
      </c>
      <c r="P182" s="4" t="str">
        <f t="shared" ca="1" si="50"/>
        <v>No</v>
      </c>
      <c r="Q182" s="4">
        <f t="shared" ca="1" si="51"/>
        <v>97</v>
      </c>
      <c r="R182" s="4">
        <f ca="1">Table1[[#This Row],[ Total Number of Goals Set]]-RANDBETWEEN(1,49)</f>
        <v>70</v>
      </c>
      <c r="S182" s="4">
        <f t="shared" ca="1" si="52"/>
        <v>5</v>
      </c>
      <c r="T182" s="4">
        <f t="shared" ca="1" si="53"/>
        <v>4</v>
      </c>
      <c r="U182" s="4">
        <f t="shared" ca="1" si="54"/>
        <v>1</v>
      </c>
      <c r="V182" s="4">
        <f t="shared" ca="1" si="55"/>
        <v>8</v>
      </c>
      <c r="W182" s="4" t="str">
        <f t="shared" ca="1" si="56"/>
        <v>Completed</v>
      </c>
      <c r="X182" s="4">
        <f t="shared" ca="1" si="57"/>
        <v>4</v>
      </c>
      <c r="Y182" s="4">
        <f t="shared" ca="1" si="58"/>
        <v>10</v>
      </c>
      <c r="Z182" s="4">
        <f ca="1">Table1[[#This Row],[Number of Goals Achieved]]-RANDBETWEEN(1,5)</f>
        <v>69</v>
      </c>
      <c r="AA182" s="5">
        <f ca="1">Table1[[#This Row],[Join Date]]+ RANDBETWEEN(90, 180)</f>
        <v>43785</v>
      </c>
      <c r="AB182" s="4" t="str">
        <f t="shared" ca="1" si="59"/>
        <v>Leadership Development</v>
      </c>
      <c r="AC182" s="4"/>
      <c r="AD182" s="4">
        <f t="shared" ca="1" si="60"/>
        <v>16</v>
      </c>
      <c r="AE182" s="4">
        <f t="shared" ca="1" si="61"/>
        <v>9</v>
      </c>
      <c r="AF182" s="4">
        <f t="shared" ca="1" si="62"/>
        <v>10</v>
      </c>
      <c r="AG182" s="8">
        <f t="shared" ca="1" si="63"/>
        <v>1981</v>
      </c>
      <c r="AH182" s="4" t="str">
        <f ca="1">IF(Table1[[#This Row],[Training Completion Status]]="Completed", IF(RAND() &lt;= 0.63, "Yes", "No"), "No")</f>
        <v>Yes</v>
      </c>
      <c r="AI182" s="4" t="str">
        <f ca="1">IF(AND(Table1[[#This Row],[Training Completion Status]]="Completed", Table1[[#This Row],[Status]]="Active"), "Yes", "No")</f>
        <v>Yes</v>
      </c>
      <c r="AJ182" s="15">
        <f ca="1">IF(Table1[[#This Row],[Training Completion Status]]="Completed", Table1[[#This Row],[Training Cost]]+RANDBETWEEN(300,800),0)</f>
        <v>2447</v>
      </c>
      <c r="AK182">
        <f ca="1">IF(Table1[[#This Row],[Training Completion Status]]="Completed", RANDBETWEEN(270,540),0)</f>
        <v>476</v>
      </c>
      <c r="AL182">
        <f ca="1">IF(Table1[[#This Row],[Training Completion Status]]="Completed", RANDBETWEEN(2,5),0)</f>
        <v>5</v>
      </c>
    </row>
    <row r="183" spans="1:38">
      <c r="A183" s="4" t="str">
        <f t="shared" si="33"/>
        <v>EMP182</v>
      </c>
      <c r="B183" s="4" t="str">
        <f t="shared" ca="1" si="42"/>
        <v>Female</v>
      </c>
      <c r="C183" s="4" t="str">
        <f t="shared" ca="1" si="43"/>
        <v>Finance Manager</v>
      </c>
      <c r="D183" t="str" cm="1">
        <f t="array" aca="1" ref="D183" ca="1">_xlfn.XLOOKUP(C183, {"Software Engineer","HR Manager","Marketing Manager","Finance Manager","Data Analyst"}, {"IT","HR","Sales","Finance","Analytics"})</f>
        <v>Finance</v>
      </c>
      <c r="E183" s="5">
        <f t="shared" ca="1" si="44"/>
        <v>44361</v>
      </c>
      <c r="F183" s="5">
        <f ca="1">Table1[[#This Row],[Job Posting Date]]+ RANDBETWEEN(15, 90)</f>
        <v>44415</v>
      </c>
      <c r="G183" s="5">
        <f ca="1">Table1[[#This Row],[Hire Date]]+ RANDBETWEEN(1, 15)</f>
        <v>44426</v>
      </c>
      <c r="H183" s="5" t="str">
        <f ca="1">IF(RAND() &lt; 0.5,  Table1[[#This Row],[Join Date]]+ RANDBETWEEN(30, TODAY()- Table1[[#This Row],[Join Date]]), "-")</f>
        <v>-</v>
      </c>
      <c r="I183" s="4" t="str">
        <f ca="1">IF(Table1[[#This Row],[Exit Date]]= "-", "Active", "Exited")</f>
        <v>Active</v>
      </c>
      <c r="J183" s="6">
        <f t="shared" ca="1" si="45"/>
        <v>4481</v>
      </c>
      <c r="K183" s="4">
        <f ca="1">Table1[[#This Row],[Offers Made]]*2</f>
        <v>10</v>
      </c>
      <c r="L183" s="4">
        <f t="shared" ca="1" si="46"/>
        <v>5</v>
      </c>
      <c r="M183" s="4">
        <f t="shared" ca="1" si="47"/>
        <v>2</v>
      </c>
      <c r="N183" s="4" t="str">
        <f t="shared" ca="1" si="48"/>
        <v>Job Portals</v>
      </c>
      <c r="O183" s="4">
        <f t="shared" ca="1" si="49"/>
        <v>3</v>
      </c>
      <c r="P183" s="4" t="str">
        <f t="shared" ca="1" si="50"/>
        <v>No</v>
      </c>
      <c r="Q183" s="4">
        <f t="shared" ca="1" si="51"/>
        <v>67</v>
      </c>
      <c r="R183" s="4">
        <f ca="1">Table1[[#This Row],[ Total Number of Goals Set]]-RANDBETWEEN(1,49)</f>
        <v>60</v>
      </c>
      <c r="S183" s="4">
        <f t="shared" ca="1" si="52"/>
        <v>8</v>
      </c>
      <c r="T183" s="4">
        <f t="shared" ca="1" si="53"/>
        <v>2</v>
      </c>
      <c r="U183" s="4">
        <f t="shared" ca="1" si="54"/>
        <v>1</v>
      </c>
      <c r="V183" s="4">
        <f t="shared" ca="1" si="55"/>
        <v>8</v>
      </c>
      <c r="W183" s="4" t="str">
        <f t="shared" ca="1" si="56"/>
        <v>Completed</v>
      </c>
      <c r="X183" s="4">
        <f t="shared" ca="1" si="57"/>
        <v>4</v>
      </c>
      <c r="Y183" s="4">
        <f t="shared" ca="1" si="58"/>
        <v>26</v>
      </c>
      <c r="Z183" s="4">
        <f ca="1">Table1[[#This Row],[Number of Goals Achieved]]-RANDBETWEEN(1,5)</f>
        <v>59</v>
      </c>
      <c r="AA183" s="5">
        <f ca="1">Table1[[#This Row],[Join Date]]+ RANDBETWEEN(90, 180)</f>
        <v>44560</v>
      </c>
      <c r="AB183" s="4" t="str">
        <f t="shared" ca="1" si="59"/>
        <v>Ethics and Responsibilities</v>
      </c>
      <c r="AC183" s="4"/>
      <c r="AD183" s="4">
        <f t="shared" ca="1" si="60"/>
        <v>15</v>
      </c>
      <c r="AE183" s="4">
        <f t="shared" ca="1" si="61"/>
        <v>6</v>
      </c>
      <c r="AF183" s="4">
        <f t="shared" ca="1" si="62"/>
        <v>9</v>
      </c>
      <c r="AG183" s="8">
        <f t="shared" ca="1" si="63"/>
        <v>2120</v>
      </c>
      <c r="AH183" s="4" t="str">
        <f ca="1">IF(Table1[[#This Row],[Training Completion Status]]="Completed", IF(RAND() &lt;= 0.63, "Yes", "No"), "No")</f>
        <v>No</v>
      </c>
      <c r="AI183" s="4" t="str">
        <f ca="1">IF(AND(Table1[[#This Row],[Training Completion Status]]="Completed", Table1[[#This Row],[Status]]="Active"), "Yes", "No")</f>
        <v>Yes</v>
      </c>
      <c r="AJ183" s="15">
        <f ca="1">IF(Table1[[#This Row],[Training Completion Status]]="Completed", Table1[[#This Row],[Training Cost]]+RANDBETWEEN(300,800),0)</f>
        <v>2589</v>
      </c>
      <c r="AK183">
        <f ca="1">IF(Table1[[#This Row],[Training Completion Status]]="Completed", RANDBETWEEN(270,540),0)</f>
        <v>334</v>
      </c>
      <c r="AL183">
        <f ca="1">IF(Table1[[#This Row],[Training Completion Status]]="Completed", RANDBETWEEN(2,5),0)</f>
        <v>5</v>
      </c>
    </row>
    <row r="184" spans="1:38">
      <c r="A184" s="4" t="str">
        <f t="shared" si="33"/>
        <v>EMP183</v>
      </c>
      <c r="B184" s="4" t="str">
        <f t="shared" ca="1" si="42"/>
        <v>Female</v>
      </c>
      <c r="C184" s="4" t="str">
        <f t="shared" ca="1" si="43"/>
        <v>Marketing Manager</v>
      </c>
      <c r="D184" t="str" cm="1">
        <f t="array" aca="1" ref="D184" ca="1">_xlfn.XLOOKUP(C184, {"Software Engineer","HR Manager","Marketing Manager","Finance Manager","Data Analyst"}, {"IT","HR","Sales","Finance","Analytics"})</f>
        <v>Sales</v>
      </c>
      <c r="E184" s="5">
        <f t="shared" ca="1" si="44"/>
        <v>43652</v>
      </c>
      <c r="F184" s="5">
        <f ca="1">Table1[[#This Row],[Job Posting Date]]+ RANDBETWEEN(15, 90)</f>
        <v>43683</v>
      </c>
      <c r="G184" s="5">
        <f ca="1">Table1[[#This Row],[Hire Date]]+ RANDBETWEEN(1, 15)</f>
        <v>43691</v>
      </c>
      <c r="H184" s="5" t="str">
        <f ca="1">IF(RAND() &lt; 0.5,  Table1[[#This Row],[Join Date]]+ RANDBETWEEN(30, TODAY()- Table1[[#This Row],[Join Date]]), "-")</f>
        <v>-</v>
      </c>
      <c r="I184" s="4" t="str">
        <f ca="1">IF(Table1[[#This Row],[Exit Date]]= "-", "Active", "Exited")</f>
        <v>Active</v>
      </c>
      <c r="J184" s="6">
        <f t="shared" ca="1" si="45"/>
        <v>3023</v>
      </c>
      <c r="K184" s="4">
        <f ca="1">Table1[[#This Row],[Offers Made]]*2</f>
        <v>14</v>
      </c>
      <c r="L184" s="4">
        <f t="shared" ca="1" si="46"/>
        <v>7</v>
      </c>
      <c r="M184" s="4">
        <f t="shared" ca="1" si="47"/>
        <v>4</v>
      </c>
      <c r="N184" s="4" t="str">
        <f t="shared" ca="1" si="48"/>
        <v>Campus Placements</v>
      </c>
      <c r="O184" s="4">
        <f t="shared" ca="1" si="49"/>
        <v>3</v>
      </c>
      <c r="P184" s="4" t="str">
        <f t="shared" ca="1" si="50"/>
        <v>No</v>
      </c>
      <c r="Q184" s="4">
        <f t="shared" ca="1" si="51"/>
        <v>78</v>
      </c>
      <c r="R184" s="4">
        <f ca="1">Table1[[#This Row],[ Total Number of Goals Set]]-RANDBETWEEN(1,49)</f>
        <v>77</v>
      </c>
      <c r="S184" s="4">
        <f t="shared" ca="1" si="52"/>
        <v>5</v>
      </c>
      <c r="T184" s="4">
        <f t="shared" ca="1" si="53"/>
        <v>2</v>
      </c>
      <c r="U184" s="4">
        <f t="shared" ca="1" si="54"/>
        <v>2</v>
      </c>
      <c r="V184" s="4">
        <f t="shared" ca="1" si="55"/>
        <v>1</v>
      </c>
      <c r="W184" s="4" t="str">
        <f t="shared" ca="1" si="56"/>
        <v>Completed</v>
      </c>
      <c r="X184" s="4">
        <f t="shared" ca="1" si="57"/>
        <v>3</v>
      </c>
      <c r="Y184" s="4">
        <f t="shared" ca="1" si="58"/>
        <v>19</v>
      </c>
      <c r="Z184" s="4">
        <f ca="1">Table1[[#This Row],[Number of Goals Achieved]]-RANDBETWEEN(1,5)</f>
        <v>72</v>
      </c>
      <c r="AA184" s="5">
        <f ca="1">Table1[[#This Row],[Join Date]]+ RANDBETWEEN(90, 180)</f>
        <v>43862</v>
      </c>
      <c r="AB184" s="4" t="str">
        <f t="shared" ca="1" si="59"/>
        <v>Communication Skills</v>
      </c>
      <c r="AC184" s="4"/>
      <c r="AD184" s="4">
        <f t="shared" ca="1" si="60"/>
        <v>19</v>
      </c>
      <c r="AE184" s="4">
        <f t="shared" ca="1" si="61"/>
        <v>5</v>
      </c>
      <c r="AF184" s="4">
        <f t="shared" ca="1" si="62"/>
        <v>7</v>
      </c>
      <c r="AG184" s="8">
        <f t="shared" ca="1" si="63"/>
        <v>2297</v>
      </c>
      <c r="AH184" s="4" t="str">
        <f ca="1">IF(Table1[[#This Row],[Training Completion Status]]="Completed", IF(RAND() &lt;= 0.63, "Yes", "No"), "No")</f>
        <v>Yes</v>
      </c>
      <c r="AI184" s="4" t="str">
        <f ca="1">IF(AND(Table1[[#This Row],[Training Completion Status]]="Completed", Table1[[#This Row],[Status]]="Active"), "Yes", "No")</f>
        <v>Yes</v>
      </c>
      <c r="AJ184" s="15">
        <f ca="1">IF(Table1[[#This Row],[Training Completion Status]]="Completed", Table1[[#This Row],[Training Cost]]+RANDBETWEEN(300,800),0)</f>
        <v>2938</v>
      </c>
      <c r="AK184">
        <f ca="1">IF(Table1[[#This Row],[Training Completion Status]]="Completed", RANDBETWEEN(270,540),0)</f>
        <v>373</v>
      </c>
      <c r="AL184">
        <f ca="1">IF(Table1[[#This Row],[Training Completion Status]]="Completed", RANDBETWEEN(2,5),0)</f>
        <v>3</v>
      </c>
    </row>
    <row r="185" spans="1:38">
      <c r="A185" s="4" t="str">
        <f t="shared" si="33"/>
        <v>EMP184</v>
      </c>
      <c r="B185" s="4" t="str">
        <f t="shared" ca="1" si="42"/>
        <v>Male</v>
      </c>
      <c r="C185" s="4" t="str">
        <f t="shared" ca="1" si="43"/>
        <v>Marketing Manager</v>
      </c>
      <c r="D185" t="str" cm="1">
        <f t="array" aca="1" ref="D185" ca="1">_xlfn.XLOOKUP(C185, {"Software Engineer","HR Manager","Marketing Manager","Finance Manager","Data Analyst"}, {"IT","HR","Sales","Finance","Analytics"})</f>
        <v>Sales</v>
      </c>
      <c r="E185" s="5">
        <f t="shared" ca="1" si="44"/>
        <v>43529</v>
      </c>
      <c r="F185" s="5">
        <f ca="1">Table1[[#This Row],[Job Posting Date]]+ RANDBETWEEN(15, 90)</f>
        <v>43611</v>
      </c>
      <c r="G185" s="5">
        <f ca="1">Table1[[#This Row],[Hire Date]]+ RANDBETWEEN(1, 15)</f>
        <v>43617</v>
      </c>
      <c r="H185" s="5">
        <f ca="1">IF(RAND() &lt; 0.5,  Table1[[#This Row],[Join Date]]+ RANDBETWEEN(30, TODAY()- Table1[[#This Row],[Join Date]]), "-")</f>
        <v>44080</v>
      </c>
      <c r="I185" s="4" t="str">
        <f ca="1">IF(Table1[[#This Row],[Exit Date]]= "-", "Active", "Exited")</f>
        <v>Exited</v>
      </c>
      <c r="J185" s="6">
        <f t="shared" ca="1" si="45"/>
        <v>3715</v>
      </c>
      <c r="K185" s="4">
        <f ca="1">Table1[[#This Row],[Offers Made]]*2</f>
        <v>16</v>
      </c>
      <c r="L185" s="4">
        <f t="shared" ca="1" si="46"/>
        <v>8</v>
      </c>
      <c r="M185" s="4">
        <f t="shared" ca="1" si="47"/>
        <v>4</v>
      </c>
      <c r="N185" s="4" t="str">
        <f t="shared" ca="1" si="48"/>
        <v>Direct Hiring</v>
      </c>
      <c r="O185" s="4">
        <f t="shared" ca="1" si="49"/>
        <v>3</v>
      </c>
      <c r="P185" s="4" t="str">
        <f t="shared" ca="1" si="50"/>
        <v>No</v>
      </c>
      <c r="Q185" s="4">
        <f t="shared" ca="1" si="51"/>
        <v>50</v>
      </c>
      <c r="R185" s="4">
        <f ca="1">Table1[[#This Row],[ Total Number of Goals Set]]-RANDBETWEEN(1,49)</f>
        <v>25</v>
      </c>
      <c r="S185" s="4">
        <f t="shared" ca="1" si="52"/>
        <v>5</v>
      </c>
      <c r="T185" s="4">
        <f t="shared" ca="1" si="53"/>
        <v>4</v>
      </c>
      <c r="U185" s="4">
        <f t="shared" ca="1" si="54"/>
        <v>3</v>
      </c>
      <c r="V185" s="4">
        <f t="shared" ca="1" si="55"/>
        <v>6</v>
      </c>
      <c r="W185" s="4" t="str">
        <f t="shared" ca="1" si="56"/>
        <v>Not Completed</v>
      </c>
      <c r="X185" s="4">
        <f t="shared" ca="1" si="57"/>
        <v>3</v>
      </c>
      <c r="Y185" s="4">
        <f t="shared" ca="1" si="58"/>
        <v>25</v>
      </c>
      <c r="Z185" s="4">
        <f ca="1">Table1[[#This Row],[Number of Goals Achieved]]-RANDBETWEEN(1,5)</f>
        <v>21</v>
      </c>
      <c r="AA185" s="5">
        <f ca="1">Table1[[#This Row],[Join Date]]+ RANDBETWEEN(90, 180)</f>
        <v>43778</v>
      </c>
      <c r="AB185" s="4" t="str">
        <f t="shared" ca="1" si="59"/>
        <v>Leadership Development</v>
      </c>
      <c r="AC185" s="4"/>
      <c r="AD185" s="4">
        <f t="shared" ca="1" si="60"/>
        <v>17</v>
      </c>
      <c r="AE185" s="4">
        <f t="shared" ca="1" si="61"/>
        <v>5</v>
      </c>
      <c r="AF185" s="4">
        <f t="shared" ca="1" si="62"/>
        <v>8</v>
      </c>
      <c r="AG185" s="8">
        <f t="shared" ca="1" si="63"/>
        <v>2048</v>
      </c>
      <c r="AH185" s="4" t="str">
        <f ca="1">IF(Table1[[#This Row],[Training Completion Status]]="Completed", IF(RAND() &lt;= 0.63, "Yes", "No"), "No")</f>
        <v>No</v>
      </c>
      <c r="AI185" s="4" t="str">
        <f ca="1">IF(AND(Table1[[#This Row],[Training Completion Status]]="Completed", Table1[[#This Row],[Status]]="Active"), "Yes", "No")</f>
        <v>No</v>
      </c>
      <c r="AJ185" s="15">
        <f ca="1">IF(Table1[[#This Row],[Training Completion Status]]="Completed", Table1[[#This Row],[Training Cost]]+RANDBETWEEN(300,800),0)</f>
        <v>0</v>
      </c>
      <c r="AK185">
        <f ca="1">IF(Table1[[#This Row],[Training Completion Status]]="Completed", RANDBETWEEN(270,540),0)</f>
        <v>0</v>
      </c>
      <c r="AL185">
        <f ca="1">IF(Table1[[#This Row],[Training Completion Status]]="Completed", RANDBETWEEN(2,5),0)</f>
        <v>0</v>
      </c>
    </row>
    <row r="186" spans="1:38">
      <c r="A186" s="4" t="str">
        <f t="shared" si="33"/>
        <v>EMP185</v>
      </c>
      <c r="B186" s="4" t="str">
        <f t="shared" ref="B186:B249" ca="1" si="64">CHOOSE(RANDBETWEEN(1, 2), "Male", "Female")</f>
        <v>Female</v>
      </c>
      <c r="C186" s="4" t="str">
        <f t="shared" ref="C186:C249" ca="1" si="65">CHOOSE(RANDBETWEEN(1,5), "Software Engineer", "HR Manager", "Marketing Manager", "Finance Manager", "Data Analyst")</f>
        <v>HR Manager</v>
      </c>
      <c r="D186" t="str" cm="1">
        <f t="array" aca="1" ref="D186" ca="1">_xlfn.XLOOKUP(C186, {"Software Engineer","HR Manager","Marketing Manager","Finance Manager","Data Analyst"}, {"IT","HR","Sales","Finance","Analytics"})</f>
        <v>HR</v>
      </c>
      <c r="E186" s="5">
        <f t="shared" ref="E186:E249" ca="1" si="66">DATE(RANDBETWEEN(2018, 2022), RANDBETWEEN(1, 12), RANDBETWEEN(1, 28))</f>
        <v>43424</v>
      </c>
      <c r="F186" s="5">
        <f ca="1">Table1[[#This Row],[Job Posting Date]]+ RANDBETWEEN(15, 90)</f>
        <v>43507</v>
      </c>
      <c r="G186" s="5">
        <f ca="1">Table1[[#This Row],[Hire Date]]+ RANDBETWEEN(1, 15)</f>
        <v>43510</v>
      </c>
      <c r="H186" s="5">
        <f ca="1">IF(RAND() &lt; 0.5,  Table1[[#This Row],[Join Date]]+ RANDBETWEEN(30, TODAY()- Table1[[#This Row],[Join Date]]), "-")</f>
        <v>44479</v>
      </c>
      <c r="I186" s="4" t="str">
        <f ca="1">IF(Table1[[#This Row],[Exit Date]]= "-", "Active", "Exited")</f>
        <v>Exited</v>
      </c>
      <c r="J186" s="6">
        <f t="shared" ref="J186:J249" ca="1" si="67">RANDBETWEEN(1500, 5000)</f>
        <v>3275</v>
      </c>
      <c r="K186" s="4">
        <f ca="1">Table1[[#This Row],[Offers Made]]*2</f>
        <v>12</v>
      </c>
      <c r="L186" s="4">
        <f t="shared" ref="L186:L249" ca="1" si="68">RANDBETWEEN(3, 8)</f>
        <v>6</v>
      </c>
      <c r="M186" s="4">
        <f t="shared" ref="M186:M249" ca="1" si="69">RANDBETWEEN(1, L186-1)</f>
        <v>4</v>
      </c>
      <c r="N186" s="4" t="str">
        <f t="shared" ref="N186:N249" ca="1" si="70">CHOOSE(RANDBETWEEN(1, 4), "Job Portals", "Campus Placements", "Employee Referrals", "Direct Hiring")</f>
        <v>Campus Placements</v>
      </c>
      <c r="O186" s="4">
        <f t="shared" ref="O186:O249" ca="1" si="71">RANDBETWEEN(1,5)</f>
        <v>5</v>
      </c>
      <c r="P186" s="4" t="str">
        <f t="shared" ref="P186:P249" ca="1" si="72">CHOOSE(RANDBETWEEN(1, 2), "Yes", "No")</f>
        <v>Yes</v>
      </c>
      <c r="Q186" s="4">
        <f t="shared" ref="Q186:Q249" ca="1" si="73">RANDBETWEEN(50,100)</f>
        <v>52</v>
      </c>
      <c r="R186" s="4">
        <f ca="1">Table1[[#This Row],[ Total Number of Goals Set]]-RANDBETWEEN(1,49)</f>
        <v>28</v>
      </c>
      <c r="S186" s="4">
        <f t="shared" ref="S186:S249" ca="1" si="74">RANDBETWEEN(5,10)</f>
        <v>6</v>
      </c>
      <c r="T186" s="4">
        <f t="shared" ref="T186:T249" ca="1" si="75">RANDBETWEEN(1,4)</f>
        <v>1</v>
      </c>
      <c r="U186" s="4">
        <f t="shared" ref="U186:U249" ca="1" si="76">RANDBETWEEN(1,4)</f>
        <v>1</v>
      </c>
      <c r="V186" s="4">
        <f t="shared" ref="V186:V249" ca="1" si="77">RANDBETWEEN(1,9)</f>
        <v>2</v>
      </c>
      <c r="W186" s="4" t="str">
        <f t="shared" ref="W186:W249" ca="1" si="78">IF(RAND() &lt; 0.7, "Completed", "Not Completed")</f>
        <v>Completed</v>
      </c>
      <c r="X186" s="4">
        <f t="shared" ref="X186:X249" ca="1" si="79">RANDBETWEEN(1,4)</f>
        <v>2</v>
      </c>
      <c r="Y186" s="4">
        <f t="shared" ref="Y186:Y249" ca="1" si="80">RANDBETWEEN(10,40)</f>
        <v>22</v>
      </c>
      <c r="Z186" s="4">
        <f ca="1">Table1[[#This Row],[Number of Goals Achieved]]-RANDBETWEEN(1,5)</f>
        <v>23</v>
      </c>
      <c r="AA186" s="5">
        <f ca="1">Table1[[#This Row],[Join Date]]+ RANDBETWEEN(90, 180)</f>
        <v>43646</v>
      </c>
      <c r="AB186" s="4" t="str">
        <f t="shared" ref="AB186:AB249" ca="1" si="81">CHOOSE(RANDBETWEEN(1,5), "Leadership Development", "Advanced Excel Skills", "Conflict Resolution", "Communication Skills", "Ethics and Responsibilities")</f>
        <v>Communication Skills</v>
      </c>
      <c r="AC186" s="4"/>
      <c r="AD186" s="4">
        <f t="shared" ref="AD186:AD249" ca="1" si="82">RANDBETWEEN(0, 20)</f>
        <v>1</v>
      </c>
      <c r="AE186" s="4">
        <f t="shared" ref="AE186:AE249" ca="1" si="83">RANDBETWEEN(2,9)</f>
        <v>4</v>
      </c>
      <c r="AF186" s="4">
        <f t="shared" ref="AF186:AF249" ca="1" si="84">MIN(10, AE186 + RANDBETWEEN(1, 10 - AE186))</f>
        <v>9</v>
      </c>
      <c r="AG186" s="8">
        <f t="shared" ref="AG186:AG249" ca="1" si="85">RANDBETWEEN(1200, 2500)</f>
        <v>2312</v>
      </c>
      <c r="AH186" s="4" t="str">
        <f ca="1">IF(Table1[[#This Row],[Training Completion Status]]="Completed", IF(RAND() &lt;= 0.63, "Yes", "No"), "No")</f>
        <v>Yes</v>
      </c>
      <c r="AI186" s="4" t="str">
        <f ca="1">IF(AND(Table1[[#This Row],[Training Completion Status]]="Completed", Table1[[#This Row],[Status]]="Active"), "Yes", "No")</f>
        <v>No</v>
      </c>
      <c r="AJ186" s="15">
        <f ca="1">IF(Table1[[#This Row],[Training Completion Status]]="Completed", Table1[[#This Row],[Training Cost]]+RANDBETWEEN(300,800),0)</f>
        <v>2851</v>
      </c>
      <c r="AK186">
        <f ca="1">IF(Table1[[#This Row],[Training Completion Status]]="Completed", RANDBETWEEN(270,540),0)</f>
        <v>365</v>
      </c>
      <c r="AL186">
        <f ca="1">IF(Table1[[#This Row],[Training Completion Status]]="Completed", RANDBETWEEN(2,5),0)</f>
        <v>3</v>
      </c>
    </row>
    <row r="187" spans="1:38">
      <c r="A187" s="4" t="str">
        <f t="shared" si="33"/>
        <v>EMP186</v>
      </c>
      <c r="B187" s="4" t="str">
        <f t="shared" ca="1" si="64"/>
        <v>Female</v>
      </c>
      <c r="C187" s="4" t="str">
        <f t="shared" ca="1" si="65"/>
        <v>Software Engineer</v>
      </c>
      <c r="D187" t="str" cm="1">
        <f t="array" aca="1" ref="D187" ca="1">_xlfn.XLOOKUP(C187, {"Software Engineer","HR Manager","Marketing Manager","Finance Manager","Data Analyst"}, {"IT","HR","Sales","Finance","Analytics"})</f>
        <v>IT</v>
      </c>
      <c r="E187" s="5">
        <f t="shared" ca="1" si="66"/>
        <v>43412</v>
      </c>
      <c r="F187" s="5">
        <f ca="1">Table1[[#This Row],[Job Posting Date]]+ RANDBETWEEN(15, 90)</f>
        <v>43494</v>
      </c>
      <c r="G187" s="5">
        <f ca="1">Table1[[#This Row],[Hire Date]]+ RANDBETWEEN(1, 15)</f>
        <v>43502</v>
      </c>
      <c r="H187" s="5" t="str">
        <f ca="1">IF(RAND() &lt; 0.5,  Table1[[#This Row],[Join Date]]+ RANDBETWEEN(30, TODAY()- Table1[[#This Row],[Join Date]]), "-")</f>
        <v>-</v>
      </c>
      <c r="I187" s="4" t="str">
        <f ca="1">IF(Table1[[#This Row],[Exit Date]]= "-", "Active", "Exited")</f>
        <v>Active</v>
      </c>
      <c r="J187" s="6">
        <f t="shared" ca="1" si="67"/>
        <v>3182</v>
      </c>
      <c r="K187" s="4">
        <f ca="1">Table1[[#This Row],[Offers Made]]*2</f>
        <v>6</v>
      </c>
      <c r="L187" s="4">
        <f t="shared" ca="1" si="68"/>
        <v>3</v>
      </c>
      <c r="M187" s="4">
        <f t="shared" ca="1" si="69"/>
        <v>1</v>
      </c>
      <c r="N187" s="4" t="str">
        <f t="shared" ca="1" si="70"/>
        <v>Employee Referrals</v>
      </c>
      <c r="O187" s="4">
        <f t="shared" ca="1" si="71"/>
        <v>3</v>
      </c>
      <c r="P187" s="4" t="str">
        <f t="shared" ca="1" si="72"/>
        <v>Yes</v>
      </c>
      <c r="Q187" s="4">
        <f t="shared" ca="1" si="73"/>
        <v>57</v>
      </c>
      <c r="R187" s="4">
        <f ca="1">Table1[[#This Row],[ Total Number of Goals Set]]-RANDBETWEEN(1,49)</f>
        <v>12</v>
      </c>
      <c r="S187" s="4">
        <f t="shared" ca="1" si="74"/>
        <v>9</v>
      </c>
      <c r="T187" s="4">
        <f t="shared" ca="1" si="75"/>
        <v>1</v>
      </c>
      <c r="U187" s="4">
        <f t="shared" ca="1" si="76"/>
        <v>4</v>
      </c>
      <c r="V187" s="4">
        <f t="shared" ca="1" si="77"/>
        <v>6</v>
      </c>
      <c r="W187" s="4" t="str">
        <f t="shared" ca="1" si="78"/>
        <v>Completed</v>
      </c>
      <c r="X187" s="4">
        <f t="shared" ca="1" si="79"/>
        <v>3</v>
      </c>
      <c r="Y187" s="4">
        <f t="shared" ca="1" si="80"/>
        <v>33</v>
      </c>
      <c r="Z187" s="4">
        <f ca="1">Table1[[#This Row],[Number of Goals Achieved]]-RANDBETWEEN(1,5)</f>
        <v>9</v>
      </c>
      <c r="AA187" s="5">
        <f ca="1">Table1[[#This Row],[Join Date]]+ RANDBETWEEN(90, 180)</f>
        <v>43641</v>
      </c>
      <c r="AB187" s="4" t="str">
        <f t="shared" ca="1" si="81"/>
        <v>Ethics and Responsibilities</v>
      </c>
      <c r="AC187" s="4"/>
      <c r="AD187" s="4">
        <f t="shared" ca="1" si="82"/>
        <v>19</v>
      </c>
      <c r="AE187" s="4">
        <f t="shared" ca="1" si="83"/>
        <v>2</v>
      </c>
      <c r="AF187" s="4">
        <f t="shared" ca="1" si="84"/>
        <v>5</v>
      </c>
      <c r="AG187" s="8">
        <f t="shared" ca="1" si="85"/>
        <v>1829</v>
      </c>
      <c r="AH187" s="4" t="str">
        <f ca="1">IF(Table1[[#This Row],[Training Completion Status]]="Completed", IF(RAND() &lt;= 0.63, "Yes", "No"), "No")</f>
        <v>Yes</v>
      </c>
      <c r="AI187" s="4" t="str">
        <f ca="1">IF(AND(Table1[[#This Row],[Training Completion Status]]="Completed", Table1[[#This Row],[Status]]="Active"), "Yes", "No")</f>
        <v>Yes</v>
      </c>
      <c r="AJ187" s="15">
        <f ca="1">IF(Table1[[#This Row],[Training Completion Status]]="Completed", Table1[[#This Row],[Training Cost]]+RANDBETWEEN(300,800),0)</f>
        <v>2160</v>
      </c>
      <c r="AK187">
        <f ca="1">IF(Table1[[#This Row],[Training Completion Status]]="Completed", RANDBETWEEN(270,540),0)</f>
        <v>465</v>
      </c>
      <c r="AL187">
        <f ca="1">IF(Table1[[#This Row],[Training Completion Status]]="Completed", RANDBETWEEN(2,5),0)</f>
        <v>4</v>
      </c>
    </row>
    <row r="188" spans="1:38">
      <c r="A188" s="4" t="str">
        <f t="shared" si="33"/>
        <v>EMP187</v>
      </c>
      <c r="B188" s="4" t="str">
        <f t="shared" ca="1" si="64"/>
        <v>Male</v>
      </c>
      <c r="C188" s="4" t="str">
        <f t="shared" ca="1" si="65"/>
        <v>HR Manager</v>
      </c>
      <c r="D188" t="str" cm="1">
        <f t="array" aca="1" ref="D188" ca="1">_xlfn.XLOOKUP(C188, {"Software Engineer","HR Manager","Marketing Manager","Finance Manager","Data Analyst"}, {"IT","HR","Sales","Finance","Analytics"})</f>
        <v>HR</v>
      </c>
      <c r="E188" s="5">
        <f t="shared" ca="1" si="66"/>
        <v>44700</v>
      </c>
      <c r="F188" s="5">
        <f ca="1">Table1[[#This Row],[Job Posting Date]]+ RANDBETWEEN(15, 90)</f>
        <v>44744</v>
      </c>
      <c r="G188" s="5">
        <f ca="1">Table1[[#This Row],[Hire Date]]+ RANDBETWEEN(1, 15)</f>
        <v>44752</v>
      </c>
      <c r="H188" s="5" t="str">
        <f ca="1">IF(RAND() &lt; 0.5,  Table1[[#This Row],[Join Date]]+ RANDBETWEEN(30, TODAY()- Table1[[#This Row],[Join Date]]), "-")</f>
        <v>-</v>
      </c>
      <c r="I188" s="4" t="str">
        <f ca="1">IF(Table1[[#This Row],[Exit Date]]= "-", "Active", "Exited")</f>
        <v>Active</v>
      </c>
      <c r="J188" s="6">
        <f t="shared" ca="1" si="67"/>
        <v>3825</v>
      </c>
      <c r="K188" s="4">
        <f ca="1">Table1[[#This Row],[Offers Made]]*2</f>
        <v>14</v>
      </c>
      <c r="L188" s="4">
        <f t="shared" ca="1" si="68"/>
        <v>7</v>
      </c>
      <c r="M188" s="4">
        <f t="shared" ca="1" si="69"/>
        <v>3</v>
      </c>
      <c r="N188" s="4" t="str">
        <f t="shared" ca="1" si="70"/>
        <v>Employee Referrals</v>
      </c>
      <c r="O188" s="4">
        <f t="shared" ca="1" si="71"/>
        <v>4</v>
      </c>
      <c r="P188" s="4" t="str">
        <f t="shared" ca="1" si="72"/>
        <v>No</v>
      </c>
      <c r="Q188" s="4">
        <f t="shared" ca="1" si="73"/>
        <v>87</v>
      </c>
      <c r="R188" s="4">
        <f ca="1">Table1[[#This Row],[ Total Number of Goals Set]]-RANDBETWEEN(1,49)</f>
        <v>47</v>
      </c>
      <c r="S188" s="4">
        <f t="shared" ca="1" si="74"/>
        <v>7</v>
      </c>
      <c r="T188" s="4">
        <f t="shared" ca="1" si="75"/>
        <v>2</v>
      </c>
      <c r="U188" s="4">
        <f t="shared" ca="1" si="76"/>
        <v>2</v>
      </c>
      <c r="V188" s="4">
        <f t="shared" ca="1" si="77"/>
        <v>5</v>
      </c>
      <c r="W188" s="4" t="str">
        <f t="shared" ca="1" si="78"/>
        <v>Not Completed</v>
      </c>
      <c r="X188" s="4">
        <f t="shared" ca="1" si="79"/>
        <v>4</v>
      </c>
      <c r="Y188" s="4">
        <f t="shared" ca="1" si="80"/>
        <v>27</v>
      </c>
      <c r="Z188" s="4">
        <f ca="1">Table1[[#This Row],[Number of Goals Achieved]]-RANDBETWEEN(1,5)</f>
        <v>44</v>
      </c>
      <c r="AA188" s="5">
        <f ca="1">Table1[[#This Row],[Join Date]]+ RANDBETWEEN(90, 180)</f>
        <v>44913</v>
      </c>
      <c r="AB188" s="4" t="str">
        <f t="shared" ca="1" si="81"/>
        <v>Leadership Development</v>
      </c>
      <c r="AC188" s="4"/>
      <c r="AD188" s="4">
        <f t="shared" ca="1" si="82"/>
        <v>17</v>
      </c>
      <c r="AE188" s="4">
        <f t="shared" ca="1" si="83"/>
        <v>5</v>
      </c>
      <c r="AF188" s="4">
        <f t="shared" ca="1" si="84"/>
        <v>9</v>
      </c>
      <c r="AG188" s="8">
        <f t="shared" ca="1" si="85"/>
        <v>1636</v>
      </c>
      <c r="AH188" s="4" t="str">
        <f ca="1">IF(Table1[[#This Row],[Training Completion Status]]="Completed", IF(RAND() &lt;= 0.63, "Yes", "No"), "No")</f>
        <v>No</v>
      </c>
      <c r="AI188" s="4" t="str">
        <f ca="1">IF(AND(Table1[[#This Row],[Training Completion Status]]="Completed", Table1[[#This Row],[Status]]="Active"), "Yes", "No")</f>
        <v>No</v>
      </c>
      <c r="AJ188" s="15">
        <f ca="1">IF(Table1[[#This Row],[Training Completion Status]]="Completed", Table1[[#This Row],[Training Cost]]+RANDBETWEEN(300,800),0)</f>
        <v>0</v>
      </c>
      <c r="AK188">
        <f ca="1">IF(Table1[[#This Row],[Training Completion Status]]="Completed", RANDBETWEEN(270,540),0)</f>
        <v>0</v>
      </c>
      <c r="AL188">
        <f ca="1">IF(Table1[[#This Row],[Training Completion Status]]="Completed", RANDBETWEEN(2,5),0)</f>
        <v>0</v>
      </c>
    </row>
    <row r="189" spans="1:38">
      <c r="A189" s="4" t="str">
        <f t="shared" si="33"/>
        <v>EMP188</v>
      </c>
      <c r="B189" s="4" t="str">
        <f t="shared" ca="1" si="64"/>
        <v>Female</v>
      </c>
      <c r="C189" s="4" t="str">
        <f t="shared" ca="1" si="65"/>
        <v>Finance Manager</v>
      </c>
      <c r="D189" t="str" cm="1">
        <f t="array" aca="1" ref="D189" ca="1">_xlfn.XLOOKUP(C189, {"Software Engineer","HR Manager","Marketing Manager","Finance Manager","Data Analyst"}, {"IT","HR","Sales","Finance","Analytics"})</f>
        <v>Finance</v>
      </c>
      <c r="E189" s="5">
        <f t="shared" ca="1" si="66"/>
        <v>43934</v>
      </c>
      <c r="F189" s="5">
        <f ca="1">Table1[[#This Row],[Job Posting Date]]+ RANDBETWEEN(15, 90)</f>
        <v>43951</v>
      </c>
      <c r="G189" s="5">
        <f ca="1">Table1[[#This Row],[Hire Date]]+ RANDBETWEEN(1, 15)</f>
        <v>43966</v>
      </c>
      <c r="H189" s="5" t="str">
        <f ca="1">IF(RAND() &lt; 0.5,  Table1[[#This Row],[Join Date]]+ RANDBETWEEN(30, TODAY()- Table1[[#This Row],[Join Date]]), "-")</f>
        <v>-</v>
      </c>
      <c r="I189" s="4" t="str">
        <f ca="1">IF(Table1[[#This Row],[Exit Date]]= "-", "Active", "Exited")</f>
        <v>Active</v>
      </c>
      <c r="J189" s="6">
        <f t="shared" ca="1" si="67"/>
        <v>1639</v>
      </c>
      <c r="K189" s="4">
        <f ca="1">Table1[[#This Row],[Offers Made]]*2</f>
        <v>14</v>
      </c>
      <c r="L189" s="4">
        <f t="shared" ca="1" si="68"/>
        <v>7</v>
      </c>
      <c r="M189" s="4">
        <f t="shared" ca="1" si="69"/>
        <v>4</v>
      </c>
      <c r="N189" s="4" t="str">
        <f t="shared" ca="1" si="70"/>
        <v>Employee Referrals</v>
      </c>
      <c r="O189" s="4">
        <f t="shared" ca="1" si="71"/>
        <v>3</v>
      </c>
      <c r="P189" s="4" t="str">
        <f t="shared" ca="1" si="72"/>
        <v>Yes</v>
      </c>
      <c r="Q189" s="4">
        <f t="shared" ca="1" si="73"/>
        <v>65</v>
      </c>
      <c r="R189" s="4">
        <f ca="1">Table1[[#This Row],[ Total Number of Goals Set]]-RANDBETWEEN(1,49)</f>
        <v>47</v>
      </c>
      <c r="S189" s="4">
        <f t="shared" ca="1" si="74"/>
        <v>10</v>
      </c>
      <c r="T189" s="4">
        <f t="shared" ca="1" si="75"/>
        <v>3</v>
      </c>
      <c r="U189" s="4">
        <f t="shared" ca="1" si="76"/>
        <v>2</v>
      </c>
      <c r="V189" s="4">
        <f t="shared" ca="1" si="77"/>
        <v>7</v>
      </c>
      <c r="W189" s="4" t="str">
        <f t="shared" ca="1" si="78"/>
        <v>Completed</v>
      </c>
      <c r="X189" s="4">
        <f t="shared" ca="1" si="79"/>
        <v>4</v>
      </c>
      <c r="Y189" s="4">
        <f t="shared" ca="1" si="80"/>
        <v>37</v>
      </c>
      <c r="Z189" s="4">
        <f ca="1">Table1[[#This Row],[Number of Goals Achieved]]-RANDBETWEEN(1,5)</f>
        <v>44</v>
      </c>
      <c r="AA189" s="5">
        <f ca="1">Table1[[#This Row],[Join Date]]+ RANDBETWEEN(90, 180)</f>
        <v>44115</v>
      </c>
      <c r="AB189" s="4" t="str">
        <f t="shared" ca="1" si="81"/>
        <v>Conflict Resolution</v>
      </c>
      <c r="AC189" s="4"/>
      <c r="AD189" s="4">
        <f t="shared" ca="1" si="82"/>
        <v>8</v>
      </c>
      <c r="AE189" s="4">
        <f t="shared" ca="1" si="83"/>
        <v>8</v>
      </c>
      <c r="AF189" s="4">
        <f t="shared" ca="1" si="84"/>
        <v>9</v>
      </c>
      <c r="AG189" s="8">
        <f t="shared" ca="1" si="85"/>
        <v>1838</v>
      </c>
      <c r="AH189" s="4" t="str">
        <f ca="1">IF(Table1[[#This Row],[Training Completion Status]]="Completed", IF(RAND() &lt;= 0.63, "Yes", "No"), "No")</f>
        <v>Yes</v>
      </c>
      <c r="AI189" s="4" t="str">
        <f ca="1">IF(AND(Table1[[#This Row],[Training Completion Status]]="Completed", Table1[[#This Row],[Status]]="Active"), "Yes", "No")</f>
        <v>Yes</v>
      </c>
      <c r="AJ189" s="15">
        <f ca="1">IF(Table1[[#This Row],[Training Completion Status]]="Completed", Table1[[#This Row],[Training Cost]]+RANDBETWEEN(300,800),0)</f>
        <v>2294</v>
      </c>
      <c r="AK189">
        <f ca="1">IF(Table1[[#This Row],[Training Completion Status]]="Completed", RANDBETWEEN(270,540),0)</f>
        <v>301</v>
      </c>
      <c r="AL189">
        <f ca="1">IF(Table1[[#This Row],[Training Completion Status]]="Completed", RANDBETWEEN(2,5),0)</f>
        <v>4</v>
      </c>
    </row>
    <row r="190" spans="1:38">
      <c r="A190" s="4" t="str">
        <f t="shared" si="33"/>
        <v>EMP189</v>
      </c>
      <c r="B190" s="4" t="str">
        <f t="shared" ca="1" si="64"/>
        <v>Male</v>
      </c>
      <c r="C190" s="4" t="str">
        <f t="shared" ca="1" si="65"/>
        <v>Marketing Manager</v>
      </c>
      <c r="D190" t="str" cm="1">
        <f t="array" aca="1" ref="D190" ca="1">_xlfn.XLOOKUP(C190, {"Software Engineer","HR Manager","Marketing Manager","Finance Manager","Data Analyst"}, {"IT","HR","Sales","Finance","Analytics"})</f>
        <v>Sales</v>
      </c>
      <c r="E190" s="5">
        <f t="shared" ca="1" si="66"/>
        <v>43379</v>
      </c>
      <c r="F190" s="5">
        <f ca="1">Table1[[#This Row],[Job Posting Date]]+ RANDBETWEEN(15, 90)</f>
        <v>43465</v>
      </c>
      <c r="G190" s="5">
        <f ca="1">Table1[[#This Row],[Hire Date]]+ RANDBETWEEN(1, 15)</f>
        <v>43480</v>
      </c>
      <c r="H190" s="5">
        <f ca="1">IF(RAND() &lt; 0.5,  Table1[[#This Row],[Join Date]]+ RANDBETWEEN(30, TODAY()- Table1[[#This Row],[Join Date]]), "-")</f>
        <v>43524</v>
      </c>
      <c r="I190" s="4" t="str">
        <f ca="1">IF(Table1[[#This Row],[Exit Date]]= "-", "Active", "Exited")</f>
        <v>Exited</v>
      </c>
      <c r="J190" s="6">
        <f t="shared" ca="1" si="67"/>
        <v>3886</v>
      </c>
      <c r="K190" s="4">
        <f ca="1">Table1[[#This Row],[Offers Made]]*2</f>
        <v>14</v>
      </c>
      <c r="L190" s="4">
        <f t="shared" ca="1" si="68"/>
        <v>7</v>
      </c>
      <c r="M190" s="4">
        <f t="shared" ca="1" si="69"/>
        <v>2</v>
      </c>
      <c r="N190" s="4" t="str">
        <f t="shared" ca="1" si="70"/>
        <v>Job Portals</v>
      </c>
      <c r="O190" s="4">
        <f t="shared" ca="1" si="71"/>
        <v>1</v>
      </c>
      <c r="P190" s="4" t="str">
        <f t="shared" ca="1" si="72"/>
        <v>Yes</v>
      </c>
      <c r="Q190" s="4">
        <f t="shared" ca="1" si="73"/>
        <v>66</v>
      </c>
      <c r="R190" s="4">
        <f ca="1">Table1[[#This Row],[ Total Number of Goals Set]]-RANDBETWEEN(1,49)</f>
        <v>23</v>
      </c>
      <c r="S190" s="4">
        <f t="shared" ca="1" si="74"/>
        <v>6</v>
      </c>
      <c r="T190" s="4">
        <f t="shared" ca="1" si="75"/>
        <v>3</v>
      </c>
      <c r="U190" s="4">
        <f t="shared" ca="1" si="76"/>
        <v>2</v>
      </c>
      <c r="V190" s="4">
        <f t="shared" ca="1" si="77"/>
        <v>7</v>
      </c>
      <c r="W190" s="4" t="str">
        <f t="shared" ca="1" si="78"/>
        <v>Completed</v>
      </c>
      <c r="X190" s="4">
        <f t="shared" ca="1" si="79"/>
        <v>2</v>
      </c>
      <c r="Y190" s="4">
        <f t="shared" ca="1" si="80"/>
        <v>35</v>
      </c>
      <c r="Z190" s="4">
        <f ca="1">Table1[[#This Row],[Number of Goals Achieved]]-RANDBETWEEN(1,5)</f>
        <v>18</v>
      </c>
      <c r="AA190" s="5">
        <f ca="1">Table1[[#This Row],[Join Date]]+ RANDBETWEEN(90, 180)</f>
        <v>43588</v>
      </c>
      <c r="AB190" s="4" t="str">
        <f t="shared" ca="1" si="81"/>
        <v>Advanced Excel Skills</v>
      </c>
      <c r="AC190" s="4"/>
      <c r="AD190" s="4">
        <f t="shared" ca="1" si="82"/>
        <v>17</v>
      </c>
      <c r="AE190" s="4">
        <f t="shared" ca="1" si="83"/>
        <v>3</v>
      </c>
      <c r="AF190" s="4">
        <f t="shared" ca="1" si="84"/>
        <v>9</v>
      </c>
      <c r="AG190" s="8">
        <f t="shared" ca="1" si="85"/>
        <v>1621</v>
      </c>
      <c r="AH190" s="4" t="str">
        <f ca="1">IF(Table1[[#This Row],[Training Completion Status]]="Completed", IF(RAND() &lt;= 0.63, "Yes", "No"), "No")</f>
        <v>Yes</v>
      </c>
      <c r="AI190" s="4" t="str">
        <f ca="1">IF(AND(Table1[[#This Row],[Training Completion Status]]="Completed", Table1[[#This Row],[Status]]="Active"), "Yes", "No")</f>
        <v>No</v>
      </c>
      <c r="AJ190" s="15">
        <f ca="1">IF(Table1[[#This Row],[Training Completion Status]]="Completed", Table1[[#This Row],[Training Cost]]+RANDBETWEEN(300,800),0)</f>
        <v>2151</v>
      </c>
      <c r="AK190">
        <f ca="1">IF(Table1[[#This Row],[Training Completion Status]]="Completed", RANDBETWEEN(270,540),0)</f>
        <v>477</v>
      </c>
      <c r="AL190">
        <f ca="1">IF(Table1[[#This Row],[Training Completion Status]]="Completed", RANDBETWEEN(2,5),0)</f>
        <v>4</v>
      </c>
    </row>
    <row r="191" spans="1:38">
      <c r="A191" s="4" t="str">
        <f t="shared" si="33"/>
        <v>EMP190</v>
      </c>
      <c r="B191" s="4" t="str">
        <f t="shared" ca="1" si="64"/>
        <v>Male</v>
      </c>
      <c r="C191" s="4" t="str">
        <f t="shared" ca="1" si="65"/>
        <v>Finance Manager</v>
      </c>
      <c r="D191" t="str" cm="1">
        <f t="array" aca="1" ref="D191" ca="1">_xlfn.XLOOKUP(C191, {"Software Engineer","HR Manager","Marketing Manager","Finance Manager","Data Analyst"}, {"IT","HR","Sales","Finance","Analytics"})</f>
        <v>Finance</v>
      </c>
      <c r="E191" s="5">
        <f t="shared" ca="1" si="66"/>
        <v>43379</v>
      </c>
      <c r="F191" s="5">
        <f ca="1">Table1[[#This Row],[Job Posting Date]]+ RANDBETWEEN(15, 90)</f>
        <v>43453</v>
      </c>
      <c r="G191" s="5">
        <f ca="1">Table1[[#This Row],[Hire Date]]+ RANDBETWEEN(1, 15)</f>
        <v>43462</v>
      </c>
      <c r="H191" s="5" t="str">
        <f ca="1">IF(RAND() &lt; 0.5,  Table1[[#This Row],[Join Date]]+ RANDBETWEEN(30, TODAY()- Table1[[#This Row],[Join Date]]), "-")</f>
        <v>-</v>
      </c>
      <c r="I191" s="4" t="str">
        <f ca="1">IF(Table1[[#This Row],[Exit Date]]= "-", "Active", "Exited")</f>
        <v>Active</v>
      </c>
      <c r="J191" s="6">
        <f t="shared" ca="1" si="67"/>
        <v>3849</v>
      </c>
      <c r="K191" s="4">
        <f ca="1">Table1[[#This Row],[Offers Made]]*2</f>
        <v>16</v>
      </c>
      <c r="L191" s="4">
        <f t="shared" ca="1" si="68"/>
        <v>8</v>
      </c>
      <c r="M191" s="4">
        <f t="shared" ca="1" si="69"/>
        <v>4</v>
      </c>
      <c r="N191" s="4" t="str">
        <f t="shared" ca="1" si="70"/>
        <v>Employee Referrals</v>
      </c>
      <c r="O191" s="4">
        <f t="shared" ca="1" si="71"/>
        <v>3</v>
      </c>
      <c r="P191" s="4" t="str">
        <f t="shared" ca="1" si="72"/>
        <v>Yes</v>
      </c>
      <c r="Q191" s="4">
        <f t="shared" ca="1" si="73"/>
        <v>57</v>
      </c>
      <c r="R191" s="4">
        <f ca="1">Table1[[#This Row],[ Total Number of Goals Set]]-RANDBETWEEN(1,49)</f>
        <v>43</v>
      </c>
      <c r="S191" s="4">
        <f t="shared" ca="1" si="74"/>
        <v>6</v>
      </c>
      <c r="T191" s="4">
        <f t="shared" ca="1" si="75"/>
        <v>3</v>
      </c>
      <c r="U191" s="4">
        <f t="shared" ca="1" si="76"/>
        <v>4</v>
      </c>
      <c r="V191" s="4">
        <f t="shared" ca="1" si="77"/>
        <v>6</v>
      </c>
      <c r="W191" s="4" t="str">
        <f t="shared" ca="1" si="78"/>
        <v>Completed</v>
      </c>
      <c r="X191" s="4">
        <f t="shared" ca="1" si="79"/>
        <v>1</v>
      </c>
      <c r="Y191" s="4">
        <f t="shared" ca="1" si="80"/>
        <v>12</v>
      </c>
      <c r="Z191" s="4">
        <f ca="1">Table1[[#This Row],[Number of Goals Achieved]]-RANDBETWEEN(1,5)</f>
        <v>39</v>
      </c>
      <c r="AA191" s="5">
        <f ca="1">Table1[[#This Row],[Join Date]]+ RANDBETWEEN(90, 180)</f>
        <v>43581</v>
      </c>
      <c r="AB191" s="4" t="str">
        <f t="shared" ca="1" si="81"/>
        <v>Leadership Development</v>
      </c>
      <c r="AC191" s="4"/>
      <c r="AD191" s="4">
        <f t="shared" ca="1" si="82"/>
        <v>10</v>
      </c>
      <c r="AE191" s="4">
        <f t="shared" ca="1" si="83"/>
        <v>8</v>
      </c>
      <c r="AF191" s="4">
        <f t="shared" ca="1" si="84"/>
        <v>10</v>
      </c>
      <c r="AG191" s="8">
        <f t="shared" ca="1" si="85"/>
        <v>2097</v>
      </c>
      <c r="AH191" s="4" t="str">
        <f ca="1">IF(Table1[[#This Row],[Training Completion Status]]="Completed", IF(RAND() &lt;= 0.63, "Yes", "No"), "No")</f>
        <v>No</v>
      </c>
      <c r="AI191" s="4" t="str">
        <f ca="1">IF(AND(Table1[[#This Row],[Training Completion Status]]="Completed", Table1[[#This Row],[Status]]="Active"), "Yes", "No")</f>
        <v>Yes</v>
      </c>
      <c r="AJ191" s="15">
        <f ca="1">IF(Table1[[#This Row],[Training Completion Status]]="Completed", Table1[[#This Row],[Training Cost]]+RANDBETWEEN(300,800),0)</f>
        <v>2716</v>
      </c>
      <c r="AK191">
        <f ca="1">IF(Table1[[#This Row],[Training Completion Status]]="Completed", RANDBETWEEN(270,540),0)</f>
        <v>364</v>
      </c>
      <c r="AL191">
        <f ca="1">IF(Table1[[#This Row],[Training Completion Status]]="Completed", RANDBETWEEN(2,5),0)</f>
        <v>4</v>
      </c>
    </row>
    <row r="192" spans="1:38">
      <c r="A192" s="4" t="str">
        <f t="shared" si="33"/>
        <v>EMP191</v>
      </c>
      <c r="B192" s="4" t="str">
        <f t="shared" ca="1" si="64"/>
        <v>Male</v>
      </c>
      <c r="C192" s="4" t="str">
        <f t="shared" ca="1" si="65"/>
        <v>Finance Manager</v>
      </c>
      <c r="D192" t="str" cm="1">
        <f t="array" aca="1" ref="D192" ca="1">_xlfn.XLOOKUP(C192, {"Software Engineer","HR Manager","Marketing Manager","Finance Manager","Data Analyst"}, {"IT","HR","Sales","Finance","Analytics"})</f>
        <v>Finance</v>
      </c>
      <c r="E192" s="5">
        <f t="shared" ca="1" si="66"/>
        <v>44457</v>
      </c>
      <c r="F192" s="5">
        <f ca="1">Table1[[#This Row],[Job Posting Date]]+ RANDBETWEEN(15, 90)</f>
        <v>44528</v>
      </c>
      <c r="G192" s="5">
        <f ca="1">Table1[[#This Row],[Hire Date]]+ RANDBETWEEN(1, 15)</f>
        <v>44531</v>
      </c>
      <c r="H192" s="5" t="str">
        <f ca="1">IF(RAND() &lt; 0.5,  Table1[[#This Row],[Join Date]]+ RANDBETWEEN(30, TODAY()- Table1[[#This Row],[Join Date]]), "-")</f>
        <v>-</v>
      </c>
      <c r="I192" s="4" t="str">
        <f ca="1">IF(Table1[[#This Row],[Exit Date]]= "-", "Active", "Exited")</f>
        <v>Active</v>
      </c>
      <c r="J192" s="6">
        <f t="shared" ca="1" si="67"/>
        <v>3579</v>
      </c>
      <c r="K192" s="4">
        <f ca="1">Table1[[#This Row],[Offers Made]]*2</f>
        <v>14</v>
      </c>
      <c r="L192" s="4">
        <f t="shared" ca="1" si="68"/>
        <v>7</v>
      </c>
      <c r="M192" s="4">
        <f t="shared" ca="1" si="69"/>
        <v>1</v>
      </c>
      <c r="N192" s="4" t="str">
        <f t="shared" ca="1" si="70"/>
        <v>Direct Hiring</v>
      </c>
      <c r="O192" s="4">
        <f t="shared" ca="1" si="71"/>
        <v>1</v>
      </c>
      <c r="P192" s="4" t="str">
        <f t="shared" ca="1" si="72"/>
        <v>No</v>
      </c>
      <c r="Q192" s="4">
        <f t="shared" ca="1" si="73"/>
        <v>85</v>
      </c>
      <c r="R192" s="4">
        <f ca="1">Table1[[#This Row],[ Total Number of Goals Set]]-RANDBETWEEN(1,49)</f>
        <v>78</v>
      </c>
      <c r="S192" s="4">
        <f t="shared" ca="1" si="74"/>
        <v>9</v>
      </c>
      <c r="T192" s="4">
        <f t="shared" ca="1" si="75"/>
        <v>1</v>
      </c>
      <c r="U192" s="4">
        <f t="shared" ca="1" si="76"/>
        <v>3</v>
      </c>
      <c r="V192" s="4">
        <f t="shared" ca="1" si="77"/>
        <v>6</v>
      </c>
      <c r="W192" s="4" t="str">
        <f t="shared" ca="1" si="78"/>
        <v>Not Completed</v>
      </c>
      <c r="X192" s="4">
        <f t="shared" ca="1" si="79"/>
        <v>4</v>
      </c>
      <c r="Y192" s="4">
        <f t="shared" ca="1" si="80"/>
        <v>17</v>
      </c>
      <c r="Z192" s="4">
        <f ca="1">Table1[[#This Row],[Number of Goals Achieved]]-RANDBETWEEN(1,5)</f>
        <v>77</v>
      </c>
      <c r="AA192" s="5">
        <f ca="1">Table1[[#This Row],[Join Date]]+ RANDBETWEEN(90, 180)</f>
        <v>44633</v>
      </c>
      <c r="AB192" s="4" t="str">
        <f t="shared" ca="1" si="81"/>
        <v>Conflict Resolution</v>
      </c>
      <c r="AC192" s="4"/>
      <c r="AD192" s="4">
        <f t="shared" ca="1" si="82"/>
        <v>5</v>
      </c>
      <c r="AE192" s="4">
        <f t="shared" ca="1" si="83"/>
        <v>8</v>
      </c>
      <c r="AF192" s="4">
        <f t="shared" ca="1" si="84"/>
        <v>10</v>
      </c>
      <c r="AG192" s="8">
        <f t="shared" ca="1" si="85"/>
        <v>2430</v>
      </c>
      <c r="AH192" s="4" t="str">
        <f ca="1">IF(Table1[[#This Row],[Training Completion Status]]="Completed", IF(RAND() &lt;= 0.63, "Yes", "No"), "No")</f>
        <v>No</v>
      </c>
      <c r="AI192" s="4" t="str">
        <f ca="1">IF(AND(Table1[[#This Row],[Training Completion Status]]="Completed", Table1[[#This Row],[Status]]="Active"), "Yes", "No")</f>
        <v>No</v>
      </c>
      <c r="AJ192" s="15">
        <f ca="1">IF(Table1[[#This Row],[Training Completion Status]]="Completed", Table1[[#This Row],[Training Cost]]+RANDBETWEEN(300,800),0)</f>
        <v>0</v>
      </c>
      <c r="AK192">
        <f ca="1">IF(Table1[[#This Row],[Training Completion Status]]="Completed", RANDBETWEEN(270,540),0)</f>
        <v>0</v>
      </c>
      <c r="AL192">
        <f ca="1">IF(Table1[[#This Row],[Training Completion Status]]="Completed", RANDBETWEEN(2,5),0)</f>
        <v>0</v>
      </c>
    </row>
    <row r="193" spans="1:38">
      <c r="A193" s="4" t="str">
        <f t="shared" si="33"/>
        <v>EMP192</v>
      </c>
      <c r="B193" s="4" t="str">
        <f t="shared" ca="1" si="64"/>
        <v>Female</v>
      </c>
      <c r="C193" s="4" t="str">
        <f t="shared" ca="1" si="65"/>
        <v>Data Analyst</v>
      </c>
      <c r="D193" t="str" cm="1">
        <f t="array" aca="1" ref="D193" ca="1">_xlfn.XLOOKUP(C193, {"Software Engineer","HR Manager","Marketing Manager","Finance Manager","Data Analyst"}, {"IT","HR","Sales","Finance","Analytics"})</f>
        <v>Analytics</v>
      </c>
      <c r="E193" s="5">
        <f t="shared" ca="1" si="66"/>
        <v>43204</v>
      </c>
      <c r="F193" s="5">
        <f ca="1">Table1[[#This Row],[Job Posting Date]]+ RANDBETWEEN(15, 90)</f>
        <v>43264</v>
      </c>
      <c r="G193" s="5">
        <f ca="1">Table1[[#This Row],[Hire Date]]+ RANDBETWEEN(1, 15)</f>
        <v>43276</v>
      </c>
      <c r="H193" s="5" t="str">
        <f ca="1">IF(RAND() &lt; 0.5,  Table1[[#This Row],[Join Date]]+ RANDBETWEEN(30, TODAY()- Table1[[#This Row],[Join Date]]), "-")</f>
        <v>-</v>
      </c>
      <c r="I193" s="4" t="str">
        <f ca="1">IF(Table1[[#This Row],[Exit Date]]= "-", "Active", "Exited")</f>
        <v>Active</v>
      </c>
      <c r="J193" s="6">
        <f t="shared" ca="1" si="67"/>
        <v>2126</v>
      </c>
      <c r="K193" s="4">
        <f ca="1">Table1[[#This Row],[Offers Made]]*2</f>
        <v>6</v>
      </c>
      <c r="L193" s="4">
        <f t="shared" ca="1" si="68"/>
        <v>3</v>
      </c>
      <c r="M193" s="4">
        <f t="shared" ca="1" si="69"/>
        <v>1</v>
      </c>
      <c r="N193" s="4" t="str">
        <f t="shared" ca="1" si="70"/>
        <v>Job Portals</v>
      </c>
      <c r="O193" s="4">
        <f t="shared" ca="1" si="71"/>
        <v>4</v>
      </c>
      <c r="P193" s="4" t="str">
        <f t="shared" ca="1" si="72"/>
        <v>No</v>
      </c>
      <c r="Q193" s="4">
        <f t="shared" ca="1" si="73"/>
        <v>94</v>
      </c>
      <c r="R193" s="4">
        <f ca="1">Table1[[#This Row],[ Total Number of Goals Set]]-RANDBETWEEN(1,49)</f>
        <v>56</v>
      </c>
      <c r="S193" s="4">
        <f t="shared" ca="1" si="74"/>
        <v>7</v>
      </c>
      <c r="T193" s="4">
        <f t="shared" ca="1" si="75"/>
        <v>3</v>
      </c>
      <c r="U193" s="4">
        <f t="shared" ca="1" si="76"/>
        <v>2</v>
      </c>
      <c r="V193" s="4">
        <f t="shared" ca="1" si="77"/>
        <v>2</v>
      </c>
      <c r="W193" s="4" t="str">
        <f t="shared" ca="1" si="78"/>
        <v>Completed</v>
      </c>
      <c r="X193" s="4">
        <f t="shared" ca="1" si="79"/>
        <v>1</v>
      </c>
      <c r="Y193" s="4">
        <f t="shared" ca="1" si="80"/>
        <v>34</v>
      </c>
      <c r="Z193" s="4">
        <f ca="1">Table1[[#This Row],[Number of Goals Achieved]]-RANDBETWEEN(1,5)</f>
        <v>53</v>
      </c>
      <c r="AA193" s="5">
        <f ca="1">Table1[[#This Row],[Join Date]]+ RANDBETWEEN(90, 180)</f>
        <v>43368</v>
      </c>
      <c r="AB193" s="4" t="str">
        <f t="shared" ca="1" si="81"/>
        <v>Advanced Excel Skills</v>
      </c>
      <c r="AC193" s="4"/>
      <c r="AD193" s="4">
        <f t="shared" ca="1" si="82"/>
        <v>8</v>
      </c>
      <c r="AE193" s="4">
        <f t="shared" ca="1" si="83"/>
        <v>7</v>
      </c>
      <c r="AF193" s="4">
        <f t="shared" ca="1" si="84"/>
        <v>8</v>
      </c>
      <c r="AG193" s="8">
        <f t="shared" ca="1" si="85"/>
        <v>1233</v>
      </c>
      <c r="AH193" s="4" t="str">
        <f ca="1">IF(Table1[[#This Row],[Training Completion Status]]="Completed", IF(RAND() &lt;= 0.63, "Yes", "No"), "No")</f>
        <v>Yes</v>
      </c>
      <c r="AI193" s="4" t="str">
        <f ca="1">IF(AND(Table1[[#This Row],[Training Completion Status]]="Completed", Table1[[#This Row],[Status]]="Active"), "Yes", "No")</f>
        <v>Yes</v>
      </c>
      <c r="AJ193" s="15">
        <f ca="1">IF(Table1[[#This Row],[Training Completion Status]]="Completed", Table1[[#This Row],[Training Cost]]+RANDBETWEEN(300,800),0)</f>
        <v>1606</v>
      </c>
      <c r="AK193">
        <f ca="1">IF(Table1[[#This Row],[Training Completion Status]]="Completed", RANDBETWEEN(270,540),0)</f>
        <v>515</v>
      </c>
      <c r="AL193">
        <f ca="1">IF(Table1[[#This Row],[Training Completion Status]]="Completed", RANDBETWEEN(2,5),0)</f>
        <v>3</v>
      </c>
    </row>
    <row r="194" spans="1:38">
      <c r="A194" s="4" t="str">
        <f t="shared" ref="A194:A257" si="86">"EMP" &amp; TEXT(ROW(A193), "000")</f>
        <v>EMP193</v>
      </c>
      <c r="B194" s="4" t="str">
        <f t="shared" ca="1" si="64"/>
        <v>Male</v>
      </c>
      <c r="C194" s="4" t="str">
        <f t="shared" ca="1" si="65"/>
        <v>HR Manager</v>
      </c>
      <c r="D194" t="str" cm="1">
        <f t="array" aca="1" ref="D194" ca="1">_xlfn.XLOOKUP(C194, {"Software Engineer","HR Manager","Marketing Manager","Finance Manager","Data Analyst"}, {"IT","HR","Sales","Finance","Analytics"})</f>
        <v>HR</v>
      </c>
      <c r="E194" s="5">
        <f t="shared" ca="1" si="66"/>
        <v>44152</v>
      </c>
      <c r="F194" s="5">
        <f ca="1">Table1[[#This Row],[Job Posting Date]]+ RANDBETWEEN(15, 90)</f>
        <v>44176</v>
      </c>
      <c r="G194" s="5">
        <f ca="1">Table1[[#This Row],[Hire Date]]+ RANDBETWEEN(1, 15)</f>
        <v>44182</v>
      </c>
      <c r="H194" s="5">
        <f ca="1">IF(RAND() &lt; 0.5,  Table1[[#This Row],[Join Date]]+ RANDBETWEEN(30, TODAY()- Table1[[#This Row],[Join Date]]), "-")</f>
        <v>44807</v>
      </c>
      <c r="I194" s="4" t="str">
        <f ca="1">IF(Table1[[#This Row],[Exit Date]]= "-", "Active", "Exited")</f>
        <v>Exited</v>
      </c>
      <c r="J194" s="6">
        <f t="shared" ca="1" si="67"/>
        <v>3702</v>
      </c>
      <c r="K194" s="4">
        <f ca="1">Table1[[#This Row],[Offers Made]]*2</f>
        <v>10</v>
      </c>
      <c r="L194" s="4">
        <f t="shared" ca="1" si="68"/>
        <v>5</v>
      </c>
      <c r="M194" s="4">
        <f t="shared" ca="1" si="69"/>
        <v>4</v>
      </c>
      <c r="N194" s="4" t="str">
        <f t="shared" ca="1" si="70"/>
        <v>Job Portals</v>
      </c>
      <c r="O194" s="4">
        <f t="shared" ca="1" si="71"/>
        <v>1</v>
      </c>
      <c r="P194" s="4" t="str">
        <f t="shared" ca="1" si="72"/>
        <v>No</v>
      </c>
      <c r="Q194" s="4">
        <f t="shared" ca="1" si="73"/>
        <v>72</v>
      </c>
      <c r="R194" s="4">
        <f ca="1">Table1[[#This Row],[ Total Number of Goals Set]]-RANDBETWEEN(1,49)</f>
        <v>47</v>
      </c>
      <c r="S194" s="4">
        <f t="shared" ca="1" si="74"/>
        <v>10</v>
      </c>
      <c r="T194" s="4">
        <f t="shared" ca="1" si="75"/>
        <v>1</v>
      </c>
      <c r="U194" s="4">
        <f t="shared" ca="1" si="76"/>
        <v>2</v>
      </c>
      <c r="V194" s="4">
        <f t="shared" ca="1" si="77"/>
        <v>9</v>
      </c>
      <c r="W194" s="4" t="str">
        <f t="shared" ca="1" si="78"/>
        <v>Completed</v>
      </c>
      <c r="X194" s="4">
        <f t="shared" ca="1" si="79"/>
        <v>1</v>
      </c>
      <c r="Y194" s="4">
        <f t="shared" ca="1" si="80"/>
        <v>38</v>
      </c>
      <c r="Z194" s="4">
        <f ca="1">Table1[[#This Row],[Number of Goals Achieved]]-RANDBETWEEN(1,5)</f>
        <v>44</v>
      </c>
      <c r="AA194" s="5">
        <f ca="1">Table1[[#This Row],[Join Date]]+ RANDBETWEEN(90, 180)</f>
        <v>44282</v>
      </c>
      <c r="AB194" s="4" t="str">
        <f t="shared" ca="1" si="81"/>
        <v>Advanced Excel Skills</v>
      </c>
      <c r="AC194" s="4"/>
      <c r="AD194" s="4">
        <f t="shared" ca="1" si="82"/>
        <v>7</v>
      </c>
      <c r="AE194" s="4">
        <f t="shared" ca="1" si="83"/>
        <v>8</v>
      </c>
      <c r="AF194" s="4">
        <f t="shared" ca="1" si="84"/>
        <v>10</v>
      </c>
      <c r="AG194" s="8">
        <f t="shared" ca="1" si="85"/>
        <v>2161</v>
      </c>
      <c r="AH194" s="4" t="str">
        <f ca="1">IF(Table1[[#This Row],[Training Completion Status]]="Completed", IF(RAND() &lt;= 0.63, "Yes", "No"), "No")</f>
        <v>No</v>
      </c>
      <c r="AI194" s="4" t="str">
        <f ca="1">IF(AND(Table1[[#This Row],[Training Completion Status]]="Completed", Table1[[#This Row],[Status]]="Active"), "Yes", "No")</f>
        <v>No</v>
      </c>
      <c r="AJ194" s="15">
        <f ca="1">IF(Table1[[#This Row],[Training Completion Status]]="Completed", Table1[[#This Row],[Training Cost]]+RANDBETWEEN(300,800),0)</f>
        <v>2580</v>
      </c>
      <c r="AK194">
        <f ca="1">IF(Table1[[#This Row],[Training Completion Status]]="Completed", RANDBETWEEN(270,540),0)</f>
        <v>390</v>
      </c>
      <c r="AL194">
        <f ca="1">IF(Table1[[#This Row],[Training Completion Status]]="Completed", RANDBETWEEN(2,5),0)</f>
        <v>4</v>
      </c>
    </row>
    <row r="195" spans="1:38">
      <c r="A195" s="4" t="str">
        <f t="shared" si="86"/>
        <v>EMP194</v>
      </c>
      <c r="B195" s="4" t="str">
        <f t="shared" ca="1" si="64"/>
        <v>Female</v>
      </c>
      <c r="C195" s="4" t="str">
        <f t="shared" ca="1" si="65"/>
        <v>Software Engineer</v>
      </c>
      <c r="D195" t="str" cm="1">
        <f t="array" aca="1" ref="D195" ca="1">_xlfn.XLOOKUP(C195, {"Software Engineer","HR Manager","Marketing Manager","Finance Manager","Data Analyst"}, {"IT","HR","Sales","Finance","Analytics"})</f>
        <v>IT</v>
      </c>
      <c r="E195" s="5">
        <f t="shared" ca="1" si="66"/>
        <v>43322</v>
      </c>
      <c r="F195" s="5">
        <f ca="1">Table1[[#This Row],[Job Posting Date]]+ RANDBETWEEN(15, 90)</f>
        <v>43406</v>
      </c>
      <c r="G195" s="5">
        <f ca="1">Table1[[#This Row],[Hire Date]]+ RANDBETWEEN(1, 15)</f>
        <v>43413</v>
      </c>
      <c r="H195" s="5">
        <f ca="1">IF(RAND() &lt; 0.5,  Table1[[#This Row],[Join Date]]+ RANDBETWEEN(30, TODAY()- Table1[[#This Row],[Join Date]]), "-")</f>
        <v>44959</v>
      </c>
      <c r="I195" s="4" t="str">
        <f ca="1">IF(Table1[[#This Row],[Exit Date]]= "-", "Active", "Exited")</f>
        <v>Exited</v>
      </c>
      <c r="J195" s="6">
        <f t="shared" ca="1" si="67"/>
        <v>4607</v>
      </c>
      <c r="K195" s="4">
        <f ca="1">Table1[[#This Row],[Offers Made]]*2</f>
        <v>10</v>
      </c>
      <c r="L195" s="4">
        <f t="shared" ca="1" si="68"/>
        <v>5</v>
      </c>
      <c r="M195" s="4">
        <f t="shared" ca="1" si="69"/>
        <v>4</v>
      </c>
      <c r="N195" s="4" t="str">
        <f t="shared" ca="1" si="70"/>
        <v>Direct Hiring</v>
      </c>
      <c r="O195" s="4">
        <f t="shared" ca="1" si="71"/>
        <v>4</v>
      </c>
      <c r="P195" s="4" t="str">
        <f t="shared" ca="1" si="72"/>
        <v>Yes</v>
      </c>
      <c r="Q195" s="4">
        <f t="shared" ca="1" si="73"/>
        <v>66</v>
      </c>
      <c r="R195" s="4">
        <f ca="1">Table1[[#This Row],[ Total Number of Goals Set]]-RANDBETWEEN(1,49)</f>
        <v>46</v>
      </c>
      <c r="S195" s="4">
        <f t="shared" ca="1" si="74"/>
        <v>8</v>
      </c>
      <c r="T195" s="4">
        <f t="shared" ca="1" si="75"/>
        <v>4</v>
      </c>
      <c r="U195" s="4">
        <f t="shared" ca="1" si="76"/>
        <v>1</v>
      </c>
      <c r="V195" s="4">
        <f t="shared" ca="1" si="77"/>
        <v>1</v>
      </c>
      <c r="W195" s="4" t="str">
        <f t="shared" ca="1" si="78"/>
        <v>Not Completed</v>
      </c>
      <c r="X195" s="4">
        <f t="shared" ca="1" si="79"/>
        <v>4</v>
      </c>
      <c r="Y195" s="4">
        <f t="shared" ca="1" si="80"/>
        <v>35</v>
      </c>
      <c r="Z195" s="4">
        <f ca="1">Table1[[#This Row],[Number of Goals Achieved]]-RANDBETWEEN(1,5)</f>
        <v>45</v>
      </c>
      <c r="AA195" s="5">
        <f ca="1">Table1[[#This Row],[Join Date]]+ RANDBETWEEN(90, 180)</f>
        <v>43590</v>
      </c>
      <c r="AB195" s="4" t="str">
        <f t="shared" ca="1" si="81"/>
        <v>Ethics and Responsibilities</v>
      </c>
      <c r="AC195" s="4"/>
      <c r="AD195" s="4">
        <f t="shared" ca="1" si="82"/>
        <v>0</v>
      </c>
      <c r="AE195" s="4">
        <f t="shared" ca="1" si="83"/>
        <v>7</v>
      </c>
      <c r="AF195" s="4">
        <f t="shared" ca="1" si="84"/>
        <v>10</v>
      </c>
      <c r="AG195" s="8">
        <f t="shared" ca="1" si="85"/>
        <v>1961</v>
      </c>
      <c r="AH195" s="4" t="str">
        <f ca="1">IF(Table1[[#This Row],[Training Completion Status]]="Completed", IF(RAND() &lt;= 0.63, "Yes", "No"), "No")</f>
        <v>No</v>
      </c>
      <c r="AI195" s="4" t="str">
        <f ca="1">IF(AND(Table1[[#This Row],[Training Completion Status]]="Completed", Table1[[#This Row],[Status]]="Active"), "Yes", "No")</f>
        <v>No</v>
      </c>
      <c r="AJ195" s="15">
        <f ca="1">IF(Table1[[#This Row],[Training Completion Status]]="Completed", Table1[[#This Row],[Training Cost]]+RANDBETWEEN(300,800),0)</f>
        <v>0</v>
      </c>
      <c r="AK195">
        <f ca="1">IF(Table1[[#This Row],[Training Completion Status]]="Completed", RANDBETWEEN(270,540),0)</f>
        <v>0</v>
      </c>
      <c r="AL195">
        <f ca="1">IF(Table1[[#This Row],[Training Completion Status]]="Completed", RANDBETWEEN(2,5),0)</f>
        <v>0</v>
      </c>
    </row>
    <row r="196" spans="1:38">
      <c r="A196" s="4" t="str">
        <f t="shared" si="86"/>
        <v>EMP195</v>
      </c>
      <c r="B196" s="4" t="str">
        <f t="shared" ca="1" si="64"/>
        <v>Female</v>
      </c>
      <c r="C196" s="4" t="str">
        <f t="shared" ca="1" si="65"/>
        <v>Data Analyst</v>
      </c>
      <c r="D196" t="str" cm="1">
        <f t="array" aca="1" ref="D196" ca="1">_xlfn.XLOOKUP(C196, {"Software Engineer","HR Manager","Marketing Manager","Finance Manager","Data Analyst"}, {"IT","HR","Sales","Finance","Analytics"})</f>
        <v>Analytics</v>
      </c>
      <c r="E196" s="5">
        <f t="shared" ca="1" si="66"/>
        <v>44811</v>
      </c>
      <c r="F196" s="5">
        <f ca="1">Table1[[#This Row],[Job Posting Date]]+ RANDBETWEEN(15, 90)</f>
        <v>44890</v>
      </c>
      <c r="G196" s="5">
        <f ca="1">Table1[[#This Row],[Hire Date]]+ RANDBETWEEN(1, 15)</f>
        <v>44895</v>
      </c>
      <c r="H196" s="5" t="str">
        <f ca="1">IF(RAND() &lt; 0.5,  Table1[[#This Row],[Join Date]]+ RANDBETWEEN(30, TODAY()- Table1[[#This Row],[Join Date]]), "-")</f>
        <v>-</v>
      </c>
      <c r="I196" s="4" t="str">
        <f ca="1">IF(Table1[[#This Row],[Exit Date]]= "-", "Active", "Exited")</f>
        <v>Active</v>
      </c>
      <c r="J196" s="6">
        <f t="shared" ca="1" si="67"/>
        <v>4431</v>
      </c>
      <c r="K196" s="4">
        <f ca="1">Table1[[#This Row],[Offers Made]]*2</f>
        <v>10</v>
      </c>
      <c r="L196" s="4">
        <f t="shared" ca="1" si="68"/>
        <v>5</v>
      </c>
      <c r="M196" s="4">
        <f t="shared" ca="1" si="69"/>
        <v>1</v>
      </c>
      <c r="N196" s="4" t="str">
        <f t="shared" ca="1" si="70"/>
        <v>Direct Hiring</v>
      </c>
      <c r="O196" s="4">
        <f t="shared" ca="1" si="71"/>
        <v>5</v>
      </c>
      <c r="P196" s="4" t="str">
        <f t="shared" ca="1" si="72"/>
        <v>Yes</v>
      </c>
      <c r="Q196" s="4">
        <f t="shared" ca="1" si="73"/>
        <v>66</v>
      </c>
      <c r="R196" s="4">
        <f ca="1">Table1[[#This Row],[ Total Number of Goals Set]]-RANDBETWEEN(1,49)</f>
        <v>24</v>
      </c>
      <c r="S196" s="4">
        <f t="shared" ca="1" si="74"/>
        <v>8</v>
      </c>
      <c r="T196" s="4">
        <f t="shared" ca="1" si="75"/>
        <v>4</v>
      </c>
      <c r="U196" s="4">
        <f t="shared" ca="1" si="76"/>
        <v>4</v>
      </c>
      <c r="V196" s="4">
        <f t="shared" ca="1" si="77"/>
        <v>7</v>
      </c>
      <c r="W196" s="4" t="str">
        <f t="shared" ca="1" si="78"/>
        <v>Completed</v>
      </c>
      <c r="X196" s="4">
        <f t="shared" ca="1" si="79"/>
        <v>2</v>
      </c>
      <c r="Y196" s="4">
        <f t="shared" ca="1" si="80"/>
        <v>11</v>
      </c>
      <c r="Z196" s="4">
        <f ca="1">Table1[[#This Row],[Number of Goals Achieved]]-RANDBETWEEN(1,5)</f>
        <v>23</v>
      </c>
      <c r="AA196" s="5">
        <f ca="1">Table1[[#This Row],[Join Date]]+ RANDBETWEEN(90, 180)</f>
        <v>45000</v>
      </c>
      <c r="AB196" s="4" t="str">
        <f t="shared" ca="1" si="81"/>
        <v>Communication Skills</v>
      </c>
      <c r="AC196" s="4"/>
      <c r="AD196" s="4">
        <f t="shared" ca="1" si="82"/>
        <v>17</v>
      </c>
      <c r="AE196" s="4">
        <f t="shared" ca="1" si="83"/>
        <v>5</v>
      </c>
      <c r="AF196" s="4">
        <f t="shared" ca="1" si="84"/>
        <v>6</v>
      </c>
      <c r="AG196" s="8">
        <f t="shared" ca="1" si="85"/>
        <v>1589</v>
      </c>
      <c r="AH196" s="4" t="str">
        <f ca="1">IF(Table1[[#This Row],[Training Completion Status]]="Completed", IF(RAND() &lt;= 0.63, "Yes", "No"), "No")</f>
        <v>No</v>
      </c>
      <c r="AI196" s="4" t="str">
        <f ca="1">IF(AND(Table1[[#This Row],[Training Completion Status]]="Completed", Table1[[#This Row],[Status]]="Active"), "Yes", "No")</f>
        <v>Yes</v>
      </c>
      <c r="AJ196" s="15">
        <f ca="1">IF(Table1[[#This Row],[Training Completion Status]]="Completed", Table1[[#This Row],[Training Cost]]+RANDBETWEEN(300,800),0)</f>
        <v>1990</v>
      </c>
      <c r="AK196">
        <f ca="1">IF(Table1[[#This Row],[Training Completion Status]]="Completed", RANDBETWEEN(270,540),0)</f>
        <v>516</v>
      </c>
      <c r="AL196">
        <f ca="1">IF(Table1[[#This Row],[Training Completion Status]]="Completed", RANDBETWEEN(2,5),0)</f>
        <v>3</v>
      </c>
    </row>
    <row r="197" spans="1:38">
      <c r="A197" s="4" t="str">
        <f t="shared" si="86"/>
        <v>EMP196</v>
      </c>
      <c r="B197" s="4" t="str">
        <f t="shared" ca="1" si="64"/>
        <v>Male</v>
      </c>
      <c r="C197" s="4" t="str">
        <f t="shared" ca="1" si="65"/>
        <v>Marketing Manager</v>
      </c>
      <c r="D197" t="str" cm="1">
        <f t="array" aca="1" ref="D197" ca="1">_xlfn.XLOOKUP(C197, {"Software Engineer","HR Manager","Marketing Manager","Finance Manager","Data Analyst"}, {"IT","HR","Sales","Finance","Analytics"})</f>
        <v>Sales</v>
      </c>
      <c r="E197" s="5">
        <f t="shared" ca="1" si="66"/>
        <v>44289</v>
      </c>
      <c r="F197" s="5">
        <f ca="1">Table1[[#This Row],[Job Posting Date]]+ RANDBETWEEN(15, 90)</f>
        <v>44346</v>
      </c>
      <c r="G197" s="5">
        <f ca="1">Table1[[#This Row],[Hire Date]]+ RANDBETWEEN(1, 15)</f>
        <v>44356</v>
      </c>
      <c r="H197" s="5" t="str">
        <f ca="1">IF(RAND() &lt; 0.5,  Table1[[#This Row],[Join Date]]+ RANDBETWEEN(30, TODAY()- Table1[[#This Row],[Join Date]]), "-")</f>
        <v>-</v>
      </c>
      <c r="I197" s="4" t="str">
        <f ca="1">IF(Table1[[#This Row],[Exit Date]]= "-", "Active", "Exited")</f>
        <v>Active</v>
      </c>
      <c r="J197" s="6">
        <f t="shared" ca="1" si="67"/>
        <v>4398</v>
      </c>
      <c r="K197" s="4">
        <f ca="1">Table1[[#This Row],[Offers Made]]*2</f>
        <v>16</v>
      </c>
      <c r="L197" s="4">
        <f t="shared" ca="1" si="68"/>
        <v>8</v>
      </c>
      <c r="M197" s="4">
        <f t="shared" ca="1" si="69"/>
        <v>2</v>
      </c>
      <c r="N197" s="4" t="str">
        <f t="shared" ca="1" si="70"/>
        <v>Job Portals</v>
      </c>
      <c r="O197" s="4">
        <f t="shared" ca="1" si="71"/>
        <v>1</v>
      </c>
      <c r="P197" s="4" t="str">
        <f t="shared" ca="1" si="72"/>
        <v>No</v>
      </c>
      <c r="Q197" s="4">
        <f t="shared" ca="1" si="73"/>
        <v>72</v>
      </c>
      <c r="R197" s="4">
        <f ca="1">Table1[[#This Row],[ Total Number of Goals Set]]-RANDBETWEEN(1,49)</f>
        <v>67</v>
      </c>
      <c r="S197" s="4">
        <f t="shared" ca="1" si="74"/>
        <v>5</v>
      </c>
      <c r="T197" s="4">
        <f t="shared" ca="1" si="75"/>
        <v>3</v>
      </c>
      <c r="U197" s="4">
        <f t="shared" ca="1" si="76"/>
        <v>1</v>
      </c>
      <c r="V197" s="4">
        <f t="shared" ca="1" si="77"/>
        <v>9</v>
      </c>
      <c r="W197" s="4" t="str">
        <f t="shared" ca="1" si="78"/>
        <v>Completed</v>
      </c>
      <c r="X197" s="4">
        <f t="shared" ca="1" si="79"/>
        <v>2</v>
      </c>
      <c r="Y197" s="4">
        <f t="shared" ca="1" si="80"/>
        <v>35</v>
      </c>
      <c r="Z197" s="4">
        <f ca="1">Table1[[#This Row],[Number of Goals Achieved]]-RANDBETWEEN(1,5)</f>
        <v>65</v>
      </c>
      <c r="AA197" s="5">
        <f ca="1">Table1[[#This Row],[Join Date]]+ RANDBETWEEN(90, 180)</f>
        <v>44499</v>
      </c>
      <c r="AB197" s="4" t="str">
        <f t="shared" ca="1" si="81"/>
        <v>Ethics and Responsibilities</v>
      </c>
      <c r="AC197" s="4"/>
      <c r="AD197" s="4">
        <f t="shared" ca="1" si="82"/>
        <v>15</v>
      </c>
      <c r="AE197" s="4">
        <f t="shared" ca="1" si="83"/>
        <v>7</v>
      </c>
      <c r="AF197" s="4">
        <f t="shared" ca="1" si="84"/>
        <v>9</v>
      </c>
      <c r="AG197" s="8">
        <f t="shared" ca="1" si="85"/>
        <v>1995</v>
      </c>
      <c r="AH197" s="4" t="str">
        <f ca="1">IF(Table1[[#This Row],[Training Completion Status]]="Completed", IF(RAND() &lt;= 0.63, "Yes", "No"), "No")</f>
        <v>Yes</v>
      </c>
      <c r="AI197" s="4" t="str">
        <f ca="1">IF(AND(Table1[[#This Row],[Training Completion Status]]="Completed", Table1[[#This Row],[Status]]="Active"), "Yes", "No")</f>
        <v>Yes</v>
      </c>
      <c r="AJ197" s="15">
        <f ca="1">IF(Table1[[#This Row],[Training Completion Status]]="Completed", Table1[[#This Row],[Training Cost]]+RANDBETWEEN(300,800),0)</f>
        <v>2303</v>
      </c>
      <c r="AK197">
        <f ca="1">IF(Table1[[#This Row],[Training Completion Status]]="Completed", RANDBETWEEN(270,540),0)</f>
        <v>424</v>
      </c>
      <c r="AL197">
        <f ca="1">IF(Table1[[#This Row],[Training Completion Status]]="Completed", RANDBETWEEN(2,5),0)</f>
        <v>2</v>
      </c>
    </row>
    <row r="198" spans="1:38">
      <c r="A198" s="4" t="str">
        <f t="shared" si="86"/>
        <v>EMP197</v>
      </c>
      <c r="B198" s="4" t="str">
        <f t="shared" ca="1" si="64"/>
        <v>Female</v>
      </c>
      <c r="C198" s="4" t="str">
        <f t="shared" ca="1" si="65"/>
        <v>Data Analyst</v>
      </c>
      <c r="D198" t="str" cm="1">
        <f t="array" aca="1" ref="D198" ca="1">_xlfn.XLOOKUP(C198, {"Software Engineer","HR Manager","Marketing Manager","Finance Manager","Data Analyst"}, {"IT","HR","Sales","Finance","Analytics"})</f>
        <v>Analytics</v>
      </c>
      <c r="E198" s="5">
        <f t="shared" ca="1" si="66"/>
        <v>44158</v>
      </c>
      <c r="F198" s="5">
        <f ca="1">Table1[[#This Row],[Job Posting Date]]+ RANDBETWEEN(15, 90)</f>
        <v>44199</v>
      </c>
      <c r="G198" s="5">
        <f ca="1">Table1[[#This Row],[Hire Date]]+ RANDBETWEEN(1, 15)</f>
        <v>44205</v>
      </c>
      <c r="H198" s="5" t="str">
        <f ca="1">IF(RAND() &lt; 0.5,  Table1[[#This Row],[Join Date]]+ RANDBETWEEN(30, TODAY()- Table1[[#This Row],[Join Date]]), "-")</f>
        <v>-</v>
      </c>
      <c r="I198" s="4" t="str">
        <f ca="1">IF(Table1[[#This Row],[Exit Date]]= "-", "Active", "Exited")</f>
        <v>Active</v>
      </c>
      <c r="J198" s="6">
        <f t="shared" ca="1" si="67"/>
        <v>2915</v>
      </c>
      <c r="K198" s="4">
        <f ca="1">Table1[[#This Row],[Offers Made]]*2</f>
        <v>10</v>
      </c>
      <c r="L198" s="4">
        <f t="shared" ca="1" si="68"/>
        <v>5</v>
      </c>
      <c r="M198" s="4">
        <f t="shared" ca="1" si="69"/>
        <v>4</v>
      </c>
      <c r="N198" s="4" t="str">
        <f t="shared" ca="1" si="70"/>
        <v>Employee Referrals</v>
      </c>
      <c r="O198" s="4">
        <f t="shared" ca="1" si="71"/>
        <v>3</v>
      </c>
      <c r="P198" s="4" t="str">
        <f t="shared" ca="1" si="72"/>
        <v>Yes</v>
      </c>
      <c r="Q198" s="4">
        <f t="shared" ca="1" si="73"/>
        <v>64</v>
      </c>
      <c r="R198" s="4">
        <f ca="1">Table1[[#This Row],[ Total Number of Goals Set]]-RANDBETWEEN(1,49)</f>
        <v>54</v>
      </c>
      <c r="S198" s="4">
        <f t="shared" ca="1" si="74"/>
        <v>9</v>
      </c>
      <c r="T198" s="4">
        <f t="shared" ca="1" si="75"/>
        <v>3</v>
      </c>
      <c r="U198" s="4">
        <f t="shared" ca="1" si="76"/>
        <v>4</v>
      </c>
      <c r="V198" s="4">
        <f t="shared" ca="1" si="77"/>
        <v>7</v>
      </c>
      <c r="W198" s="4" t="str">
        <f t="shared" ca="1" si="78"/>
        <v>Not Completed</v>
      </c>
      <c r="X198" s="4">
        <f t="shared" ca="1" si="79"/>
        <v>2</v>
      </c>
      <c r="Y198" s="4">
        <f t="shared" ca="1" si="80"/>
        <v>21</v>
      </c>
      <c r="Z198" s="4">
        <f ca="1">Table1[[#This Row],[Number of Goals Achieved]]-RANDBETWEEN(1,5)</f>
        <v>51</v>
      </c>
      <c r="AA198" s="5">
        <f ca="1">Table1[[#This Row],[Join Date]]+ RANDBETWEEN(90, 180)</f>
        <v>44359</v>
      </c>
      <c r="AB198" s="4" t="str">
        <f t="shared" ca="1" si="81"/>
        <v>Conflict Resolution</v>
      </c>
      <c r="AC198" s="4"/>
      <c r="AD198" s="4">
        <f t="shared" ca="1" si="82"/>
        <v>7</v>
      </c>
      <c r="AE198" s="4">
        <f t="shared" ca="1" si="83"/>
        <v>6</v>
      </c>
      <c r="AF198" s="4">
        <f t="shared" ca="1" si="84"/>
        <v>9</v>
      </c>
      <c r="AG198" s="8">
        <f t="shared" ca="1" si="85"/>
        <v>2447</v>
      </c>
      <c r="AH198" s="4" t="str">
        <f ca="1">IF(Table1[[#This Row],[Training Completion Status]]="Completed", IF(RAND() &lt;= 0.63, "Yes", "No"), "No")</f>
        <v>No</v>
      </c>
      <c r="AI198" s="4" t="str">
        <f ca="1">IF(AND(Table1[[#This Row],[Training Completion Status]]="Completed", Table1[[#This Row],[Status]]="Active"), "Yes", "No")</f>
        <v>No</v>
      </c>
      <c r="AJ198" s="15">
        <f ca="1">IF(Table1[[#This Row],[Training Completion Status]]="Completed", Table1[[#This Row],[Training Cost]]+RANDBETWEEN(300,800),0)</f>
        <v>0</v>
      </c>
      <c r="AK198">
        <f ca="1">IF(Table1[[#This Row],[Training Completion Status]]="Completed", RANDBETWEEN(270,540),0)</f>
        <v>0</v>
      </c>
      <c r="AL198">
        <f ca="1">IF(Table1[[#This Row],[Training Completion Status]]="Completed", RANDBETWEEN(2,5),0)</f>
        <v>0</v>
      </c>
    </row>
    <row r="199" spans="1:38">
      <c r="A199" s="4" t="str">
        <f t="shared" si="86"/>
        <v>EMP198</v>
      </c>
      <c r="B199" s="4" t="str">
        <f t="shared" ca="1" si="64"/>
        <v>Female</v>
      </c>
      <c r="C199" s="4" t="str">
        <f t="shared" ca="1" si="65"/>
        <v>Data Analyst</v>
      </c>
      <c r="D199" t="str" cm="1">
        <f t="array" aca="1" ref="D199" ca="1">_xlfn.XLOOKUP(C199, {"Software Engineer","HR Manager","Marketing Manager","Finance Manager","Data Analyst"}, {"IT","HR","Sales","Finance","Analytics"})</f>
        <v>Analytics</v>
      </c>
      <c r="E199" s="5">
        <f t="shared" ca="1" si="66"/>
        <v>44623</v>
      </c>
      <c r="F199" s="5">
        <f ca="1">Table1[[#This Row],[Job Posting Date]]+ RANDBETWEEN(15, 90)</f>
        <v>44703</v>
      </c>
      <c r="G199" s="5">
        <f ca="1">Table1[[#This Row],[Hire Date]]+ RANDBETWEEN(1, 15)</f>
        <v>44716</v>
      </c>
      <c r="H199" s="5">
        <f ca="1">IF(RAND() &lt; 0.5,  Table1[[#This Row],[Join Date]]+ RANDBETWEEN(30, TODAY()- Table1[[#This Row],[Join Date]]), "-")</f>
        <v>45251</v>
      </c>
      <c r="I199" s="4" t="str">
        <f ca="1">IF(Table1[[#This Row],[Exit Date]]= "-", "Active", "Exited")</f>
        <v>Exited</v>
      </c>
      <c r="J199" s="6">
        <f t="shared" ca="1" si="67"/>
        <v>1578</v>
      </c>
      <c r="K199" s="4">
        <f ca="1">Table1[[#This Row],[Offers Made]]*2</f>
        <v>8</v>
      </c>
      <c r="L199" s="4">
        <f t="shared" ca="1" si="68"/>
        <v>4</v>
      </c>
      <c r="M199" s="4">
        <f t="shared" ca="1" si="69"/>
        <v>3</v>
      </c>
      <c r="N199" s="4" t="str">
        <f t="shared" ca="1" si="70"/>
        <v>Campus Placements</v>
      </c>
      <c r="O199" s="4">
        <f t="shared" ca="1" si="71"/>
        <v>5</v>
      </c>
      <c r="P199" s="4" t="str">
        <f t="shared" ca="1" si="72"/>
        <v>Yes</v>
      </c>
      <c r="Q199" s="4">
        <f t="shared" ca="1" si="73"/>
        <v>50</v>
      </c>
      <c r="R199" s="4">
        <f ca="1">Table1[[#This Row],[ Total Number of Goals Set]]-RANDBETWEEN(1,49)</f>
        <v>34</v>
      </c>
      <c r="S199" s="4">
        <f t="shared" ca="1" si="74"/>
        <v>10</v>
      </c>
      <c r="T199" s="4">
        <f t="shared" ca="1" si="75"/>
        <v>4</v>
      </c>
      <c r="U199" s="4">
        <f t="shared" ca="1" si="76"/>
        <v>2</v>
      </c>
      <c r="V199" s="4">
        <f t="shared" ca="1" si="77"/>
        <v>7</v>
      </c>
      <c r="W199" s="4" t="str">
        <f t="shared" ca="1" si="78"/>
        <v>Completed</v>
      </c>
      <c r="X199" s="4">
        <f t="shared" ca="1" si="79"/>
        <v>1</v>
      </c>
      <c r="Y199" s="4">
        <f t="shared" ca="1" si="80"/>
        <v>25</v>
      </c>
      <c r="Z199" s="4">
        <f ca="1">Table1[[#This Row],[Number of Goals Achieved]]-RANDBETWEEN(1,5)</f>
        <v>31</v>
      </c>
      <c r="AA199" s="5">
        <f ca="1">Table1[[#This Row],[Join Date]]+ RANDBETWEEN(90, 180)</f>
        <v>44832</v>
      </c>
      <c r="AB199" s="4" t="str">
        <f t="shared" ca="1" si="81"/>
        <v>Leadership Development</v>
      </c>
      <c r="AC199" s="4"/>
      <c r="AD199" s="4">
        <f t="shared" ca="1" si="82"/>
        <v>20</v>
      </c>
      <c r="AE199" s="4">
        <f t="shared" ca="1" si="83"/>
        <v>6</v>
      </c>
      <c r="AF199" s="4">
        <f t="shared" ca="1" si="84"/>
        <v>10</v>
      </c>
      <c r="AG199" s="8">
        <f t="shared" ca="1" si="85"/>
        <v>1472</v>
      </c>
      <c r="AH199" s="4" t="str">
        <f ca="1">IF(Table1[[#This Row],[Training Completion Status]]="Completed", IF(RAND() &lt;= 0.63, "Yes", "No"), "No")</f>
        <v>Yes</v>
      </c>
      <c r="AI199" s="4" t="str">
        <f ca="1">IF(AND(Table1[[#This Row],[Training Completion Status]]="Completed", Table1[[#This Row],[Status]]="Active"), "Yes", "No")</f>
        <v>No</v>
      </c>
      <c r="AJ199" s="15">
        <f ca="1">IF(Table1[[#This Row],[Training Completion Status]]="Completed", Table1[[#This Row],[Training Cost]]+RANDBETWEEN(300,800),0)</f>
        <v>2220</v>
      </c>
      <c r="AK199">
        <f ca="1">IF(Table1[[#This Row],[Training Completion Status]]="Completed", RANDBETWEEN(270,540),0)</f>
        <v>383</v>
      </c>
      <c r="AL199">
        <f ca="1">IF(Table1[[#This Row],[Training Completion Status]]="Completed", RANDBETWEEN(2,5),0)</f>
        <v>2</v>
      </c>
    </row>
    <row r="200" spans="1:38">
      <c r="A200" s="4" t="str">
        <f t="shared" si="86"/>
        <v>EMP199</v>
      </c>
      <c r="B200" s="4" t="str">
        <f t="shared" ca="1" si="64"/>
        <v>Male</v>
      </c>
      <c r="C200" s="4" t="str">
        <f t="shared" ca="1" si="65"/>
        <v>Software Engineer</v>
      </c>
      <c r="D200" t="str" cm="1">
        <f t="array" aca="1" ref="D200" ca="1">_xlfn.XLOOKUP(C200, {"Software Engineer","HR Manager","Marketing Manager","Finance Manager","Data Analyst"}, {"IT","HR","Sales","Finance","Analytics"})</f>
        <v>IT</v>
      </c>
      <c r="E200" s="5">
        <f t="shared" ca="1" si="66"/>
        <v>44726</v>
      </c>
      <c r="F200" s="5">
        <f ca="1">Table1[[#This Row],[Job Posting Date]]+ RANDBETWEEN(15, 90)</f>
        <v>44742</v>
      </c>
      <c r="G200" s="5">
        <f ca="1">Table1[[#This Row],[Hire Date]]+ RANDBETWEEN(1, 15)</f>
        <v>44749</v>
      </c>
      <c r="H200" s="5" t="str">
        <f ca="1">IF(RAND() &lt; 0.5,  Table1[[#This Row],[Join Date]]+ RANDBETWEEN(30, TODAY()- Table1[[#This Row],[Join Date]]), "-")</f>
        <v>-</v>
      </c>
      <c r="I200" s="4" t="str">
        <f ca="1">IF(Table1[[#This Row],[Exit Date]]= "-", "Active", "Exited")</f>
        <v>Active</v>
      </c>
      <c r="J200" s="6">
        <f t="shared" ca="1" si="67"/>
        <v>4639</v>
      </c>
      <c r="K200" s="4">
        <f ca="1">Table1[[#This Row],[Offers Made]]*2</f>
        <v>16</v>
      </c>
      <c r="L200" s="4">
        <f t="shared" ca="1" si="68"/>
        <v>8</v>
      </c>
      <c r="M200" s="4">
        <f t="shared" ca="1" si="69"/>
        <v>2</v>
      </c>
      <c r="N200" s="4" t="str">
        <f t="shared" ca="1" si="70"/>
        <v>Job Portals</v>
      </c>
      <c r="O200" s="4">
        <f t="shared" ca="1" si="71"/>
        <v>5</v>
      </c>
      <c r="P200" s="4" t="str">
        <f t="shared" ca="1" si="72"/>
        <v>No</v>
      </c>
      <c r="Q200" s="4">
        <f t="shared" ca="1" si="73"/>
        <v>100</v>
      </c>
      <c r="R200" s="4">
        <f ca="1">Table1[[#This Row],[ Total Number of Goals Set]]-RANDBETWEEN(1,49)</f>
        <v>82</v>
      </c>
      <c r="S200" s="4">
        <f t="shared" ca="1" si="74"/>
        <v>5</v>
      </c>
      <c r="T200" s="4">
        <f t="shared" ca="1" si="75"/>
        <v>3</v>
      </c>
      <c r="U200" s="4">
        <f t="shared" ca="1" si="76"/>
        <v>2</v>
      </c>
      <c r="V200" s="4">
        <f t="shared" ca="1" si="77"/>
        <v>2</v>
      </c>
      <c r="W200" s="4" t="str">
        <f t="shared" ca="1" si="78"/>
        <v>Not Completed</v>
      </c>
      <c r="X200" s="4">
        <f t="shared" ca="1" si="79"/>
        <v>1</v>
      </c>
      <c r="Y200" s="4">
        <f t="shared" ca="1" si="80"/>
        <v>32</v>
      </c>
      <c r="Z200" s="4">
        <f ca="1">Table1[[#This Row],[Number of Goals Achieved]]-RANDBETWEEN(1,5)</f>
        <v>78</v>
      </c>
      <c r="AA200" s="5">
        <f ca="1">Table1[[#This Row],[Join Date]]+ RANDBETWEEN(90, 180)</f>
        <v>44886</v>
      </c>
      <c r="AB200" s="4" t="str">
        <f t="shared" ca="1" si="81"/>
        <v>Leadership Development</v>
      </c>
      <c r="AC200" s="4"/>
      <c r="AD200" s="4">
        <f t="shared" ca="1" si="82"/>
        <v>8</v>
      </c>
      <c r="AE200" s="4">
        <f t="shared" ca="1" si="83"/>
        <v>8</v>
      </c>
      <c r="AF200" s="4">
        <f t="shared" ca="1" si="84"/>
        <v>10</v>
      </c>
      <c r="AG200" s="8">
        <f t="shared" ca="1" si="85"/>
        <v>1447</v>
      </c>
      <c r="AH200" s="4" t="str">
        <f ca="1">IF(Table1[[#This Row],[Training Completion Status]]="Completed", IF(RAND() &lt;= 0.63, "Yes", "No"), "No")</f>
        <v>No</v>
      </c>
      <c r="AI200" s="4" t="str">
        <f ca="1">IF(AND(Table1[[#This Row],[Training Completion Status]]="Completed", Table1[[#This Row],[Status]]="Active"), "Yes", "No")</f>
        <v>No</v>
      </c>
      <c r="AJ200" s="15">
        <f ca="1">IF(Table1[[#This Row],[Training Completion Status]]="Completed", Table1[[#This Row],[Training Cost]]+RANDBETWEEN(300,800),0)</f>
        <v>0</v>
      </c>
      <c r="AK200">
        <f ca="1">IF(Table1[[#This Row],[Training Completion Status]]="Completed", RANDBETWEEN(270,540),0)</f>
        <v>0</v>
      </c>
      <c r="AL200">
        <f ca="1">IF(Table1[[#This Row],[Training Completion Status]]="Completed", RANDBETWEEN(2,5),0)</f>
        <v>0</v>
      </c>
    </row>
    <row r="201" spans="1:38">
      <c r="A201" s="4" t="str">
        <f t="shared" si="86"/>
        <v>EMP200</v>
      </c>
      <c r="B201" s="4" t="str">
        <f t="shared" ca="1" si="64"/>
        <v>Male</v>
      </c>
      <c r="C201" s="4" t="str">
        <f t="shared" ca="1" si="65"/>
        <v>Finance Manager</v>
      </c>
      <c r="D201" t="str" cm="1">
        <f t="array" aca="1" ref="D201" ca="1">_xlfn.XLOOKUP(C201, {"Software Engineer","HR Manager","Marketing Manager","Finance Manager","Data Analyst"}, {"IT","HR","Sales","Finance","Analytics"})</f>
        <v>Finance</v>
      </c>
      <c r="E201" s="5">
        <f t="shared" ca="1" si="66"/>
        <v>43714</v>
      </c>
      <c r="F201" s="5">
        <f ca="1">Table1[[#This Row],[Job Posting Date]]+ RANDBETWEEN(15, 90)</f>
        <v>43772</v>
      </c>
      <c r="G201" s="5">
        <f ca="1">Table1[[#This Row],[Hire Date]]+ RANDBETWEEN(1, 15)</f>
        <v>43777</v>
      </c>
      <c r="H201" s="5" t="str">
        <f ca="1">IF(RAND() &lt; 0.5,  Table1[[#This Row],[Join Date]]+ RANDBETWEEN(30, TODAY()- Table1[[#This Row],[Join Date]]), "-")</f>
        <v>-</v>
      </c>
      <c r="I201" s="4" t="str">
        <f ca="1">IF(Table1[[#This Row],[Exit Date]]= "-", "Active", "Exited")</f>
        <v>Active</v>
      </c>
      <c r="J201" s="6">
        <f t="shared" ca="1" si="67"/>
        <v>1977</v>
      </c>
      <c r="K201" s="4">
        <f ca="1">Table1[[#This Row],[Offers Made]]*2</f>
        <v>6</v>
      </c>
      <c r="L201" s="4">
        <f t="shared" ca="1" si="68"/>
        <v>3</v>
      </c>
      <c r="M201" s="4">
        <f t="shared" ca="1" si="69"/>
        <v>1</v>
      </c>
      <c r="N201" s="4" t="str">
        <f t="shared" ca="1" si="70"/>
        <v>Direct Hiring</v>
      </c>
      <c r="O201" s="4">
        <f t="shared" ca="1" si="71"/>
        <v>4</v>
      </c>
      <c r="P201" s="4" t="str">
        <f t="shared" ca="1" si="72"/>
        <v>Yes</v>
      </c>
      <c r="Q201" s="4">
        <f t="shared" ca="1" si="73"/>
        <v>52</v>
      </c>
      <c r="R201" s="4">
        <f ca="1">Table1[[#This Row],[ Total Number of Goals Set]]-RANDBETWEEN(1,49)</f>
        <v>16</v>
      </c>
      <c r="S201" s="4">
        <f t="shared" ca="1" si="74"/>
        <v>8</v>
      </c>
      <c r="T201" s="4">
        <f t="shared" ca="1" si="75"/>
        <v>3</v>
      </c>
      <c r="U201" s="4">
        <f t="shared" ca="1" si="76"/>
        <v>4</v>
      </c>
      <c r="V201" s="4">
        <f t="shared" ca="1" si="77"/>
        <v>2</v>
      </c>
      <c r="W201" s="4" t="str">
        <f t="shared" ca="1" si="78"/>
        <v>Completed</v>
      </c>
      <c r="X201" s="4">
        <f t="shared" ca="1" si="79"/>
        <v>2</v>
      </c>
      <c r="Y201" s="4">
        <f t="shared" ca="1" si="80"/>
        <v>29</v>
      </c>
      <c r="Z201" s="4">
        <f ca="1">Table1[[#This Row],[Number of Goals Achieved]]-RANDBETWEEN(1,5)</f>
        <v>12</v>
      </c>
      <c r="AA201" s="5">
        <f ca="1">Table1[[#This Row],[Join Date]]+ RANDBETWEEN(90, 180)</f>
        <v>43906</v>
      </c>
      <c r="AB201" s="4" t="str">
        <f t="shared" ca="1" si="81"/>
        <v>Leadership Development</v>
      </c>
      <c r="AC201" s="4"/>
      <c r="AD201" s="4">
        <f t="shared" ca="1" si="82"/>
        <v>0</v>
      </c>
      <c r="AE201" s="4">
        <f t="shared" ca="1" si="83"/>
        <v>5</v>
      </c>
      <c r="AF201" s="4">
        <f t="shared" ca="1" si="84"/>
        <v>6</v>
      </c>
      <c r="AG201" s="8">
        <f t="shared" ca="1" si="85"/>
        <v>1452</v>
      </c>
      <c r="AH201" s="4" t="str">
        <f ca="1">IF(Table1[[#This Row],[Training Completion Status]]="Completed", IF(RAND() &lt;= 0.63, "Yes", "No"), "No")</f>
        <v>No</v>
      </c>
      <c r="AI201" s="4" t="str">
        <f ca="1">IF(AND(Table1[[#This Row],[Training Completion Status]]="Completed", Table1[[#This Row],[Status]]="Active"), "Yes", "No")</f>
        <v>Yes</v>
      </c>
      <c r="AJ201" s="15">
        <f ca="1">IF(Table1[[#This Row],[Training Completion Status]]="Completed", Table1[[#This Row],[Training Cost]]+RANDBETWEEN(300,800),0)</f>
        <v>1800</v>
      </c>
      <c r="AK201">
        <f ca="1">IF(Table1[[#This Row],[Training Completion Status]]="Completed", RANDBETWEEN(270,540),0)</f>
        <v>426</v>
      </c>
      <c r="AL201">
        <f ca="1">IF(Table1[[#This Row],[Training Completion Status]]="Completed", RANDBETWEEN(2,5),0)</f>
        <v>2</v>
      </c>
    </row>
    <row r="202" spans="1:38">
      <c r="A202" s="4" t="str">
        <f t="shared" si="86"/>
        <v>EMP201</v>
      </c>
      <c r="B202" s="4" t="str">
        <f t="shared" ca="1" si="64"/>
        <v>Female</v>
      </c>
      <c r="C202" s="4" t="str">
        <f t="shared" ca="1" si="65"/>
        <v>Finance Manager</v>
      </c>
      <c r="D202" t="str" cm="1">
        <f t="array" aca="1" ref="D202" ca="1">_xlfn.XLOOKUP(C202, {"Software Engineer","HR Manager","Marketing Manager","Finance Manager","Data Analyst"}, {"IT","HR","Sales","Finance","Analytics"})</f>
        <v>Finance</v>
      </c>
      <c r="E202" s="5">
        <f t="shared" ca="1" si="66"/>
        <v>44146</v>
      </c>
      <c r="F202" s="5">
        <f ca="1">Table1[[#This Row],[Job Posting Date]]+ RANDBETWEEN(15, 90)</f>
        <v>44210</v>
      </c>
      <c r="G202" s="5">
        <f ca="1">Table1[[#This Row],[Hire Date]]+ RANDBETWEEN(1, 15)</f>
        <v>44214</v>
      </c>
      <c r="H202" s="5" t="str">
        <f ca="1">IF(RAND() &lt; 0.5,  Table1[[#This Row],[Join Date]]+ RANDBETWEEN(30, TODAY()- Table1[[#This Row],[Join Date]]), "-")</f>
        <v>-</v>
      </c>
      <c r="I202" s="4" t="str">
        <f ca="1">IF(Table1[[#This Row],[Exit Date]]= "-", "Active", "Exited")</f>
        <v>Active</v>
      </c>
      <c r="J202" s="6">
        <f t="shared" ca="1" si="67"/>
        <v>4902</v>
      </c>
      <c r="K202" s="4">
        <f ca="1">Table1[[#This Row],[Offers Made]]*2</f>
        <v>8</v>
      </c>
      <c r="L202" s="4">
        <f t="shared" ca="1" si="68"/>
        <v>4</v>
      </c>
      <c r="M202" s="4">
        <f t="shared" ca="1" si="69"/>
        <v>2</v>
      </c>
      <c r="N202" s="4" t="str">
        <f t="shared" ca="1" si="70"/>
        <v>Job Portals</v>
      </c>
      <c r="O202" s="4">
        <f t="shared" ca="1" si="71"/>
        <v>1</v>
      </c>
      <c r="P202" s="4" t="str">
        <f t="shared" ca="1" si="72"/>
        <v>No</v>
      </c>
      <c r="Q202" s="4">
        <f t="shared" ca="1" si="73"/>
        <v>63</v>
      </c>
      <c r="R202" s="4">
        <f ca="1">Table1[[#This Row],[ Total Number of Goals Set]]-RANDBETWEEN(1,49)</f>
        <v>56</v>
      </c>
      <c r="S202" s="4">
        <f t="shared" ca="1" si="74"/>
        <v>7</v>
      </c>
      <c r="T202" s="4">
        <f t="shared" ca="1" si="75"/>
        <v>1</v>
      </c>
      <c r="U202" s="4">
        <f t="shared" ca="1" si="76"/>
        <v>1</v>
      </c>
      <c r="V202" s="4">
        <f t="shared" ca="1" si="77"/>
        <v>8</v>
      </c>
      <c r="W202" s="4" t="str">
        <f t="shared" ca="1" si="78"/>
        <v>Completed</v>
      </c>
      <c r="X202" s="4">
        <f t="shared" ca="1" si="79"/>
        <v>4</v>
      </c>
      <c r="Y202" s="4">
        <f t="shared" ca="1" si="80"/>
        <v>31</v>
      </c>
      <c r="Z202" s="4">
        <f ca="1">Table1[[#This Row],[Number of Goals Achieved]]-RANDBETWEEN(1,5)</f>
        <v>51</v>
      </c>
      <c r="AA202" s="5">
        <f ca="1">Table1[[#This Row],[Join Date]]+ RANDBETWEEN(90, 180)</f>
        <v>44368</v>
      </c>
      <c r="AB202" s="4" t="str">
        <f t="shared" ca="1" si="81"/>
        <v>Communication Skills</v>
      </c>
      <c r="AC202" s="4"/>
      <c r="AD202" s="4">
        <f t="shared" ca="1" si="82"/>
        <v>9</v>
      </c>
      <c r="AE202" s="4">
        <f t="shared" ca="1" si="83"/>
        <v>4</v>
      </c>
      <c r="AF202" s="4">
        <f t="shared" ca="1" si="84"/>
        <v>5</v>
      </c>
      <c r="AG202" s="8">
        <f t="shared" ca="1" si="85"/>
        <v>1745</v>
      </c>
      <c r="AH202" s="4" t="str">
        <f ca="1">IF(Table1[[#This Row],[Training Completion Status]]="Completed", IF(RAND() &lt;= 0.63, "Yes", "No"), "No")</f>
        <v>Yes</v>
      </c>
      <c r="AI202" s="4" t="str">
        <f ca="1">IF(AND(Table1[[#This Row],[Training Completion Status]]="Completed", Table1[[#This Row],[Status]]="Active"), "Yes", "No")</f>
        <v>Yes</v>
      </c>
      <c r="AJ202" s="15">
        <f ca="1">IF(Table1[[#This Row],[Training Completion Status]]="Completed", Table1[[#This Row],[Training Cost]]+RANDBETWEEN(300,800),0)</f>
        <v>2065</v>
      </c>
      <c r="AK202">
        <f ca="1">IF(Table1[[#This Row],[Training Completion Status]]="Completed", RANDBETWEEN(270,540),0)</f>
        <v>422</v>
      </c>
      <c r="AL202">
        <f ca="1">IF(Table1[[#This Row],[Training Completion Status]]="Completed", RANDBETWEEN(2,5),0)</f>
        <v>2</v>
      </c>
    </row>
    <row r="203" spans="1:38">
      <c r="A203" s="4" t="str">
        <f t="shared" si="86"/>
        <v>EMP202</v>
      </c>
      <c r="B203" s="4" t="str">
        <f t="shared" ca="1" si="64"/>
        <v>Male</v>
      </c>
      <c r="C203" s="4" t="str">
        <f t="shared" ca="1" si="65"/>
        <v>HR Manager</v>
      </c>
      <c r="D203" t="str" cm="1">
        <f t="array" aca="1" ref="D203" ca="1">_xlfn.XLOOKUP(C203, {"Software Engineer","HR Manager","Marketing Manager","Finance Manager","Data Analyst"}, {"IT","HR","Sales","Finance","Analytics"})</f>
        <v>HR</v>
      </c>
      <c r="E203" s="5">
        <f t="shared" ca="1" si="66"/>
        <v>43643</v>
      </c>
      <c r="F203" s="5">
        <f ca="1">Table1[[#This Row],[Job Posting Date]]+ RANDBETWEEN(15, 90)</f>
        <v>43726</v>
      </c>
      <c r="G203" s="5">
        <f ca="1">Table1[[#This Row],[Hire Date]]+ RANDBETWEEN(1, 15)</f>
        <v>43732</v>
      </c>
      <c r="H203" s="5" t="str">
        <f ca="1">IF(RAND() &lt; 0.5,  Table1[[#This Row],[Join Date]]+ RANDBETWEEN(30, TODAY()- Table1[[#This Row],[Join Date]]), "-")</f>
        <v>-</v>
      </c>
      <c r="I203" s="4" t="str">
        <f ca="1">IF(Table1[[#This Row],[Exit Date]]= "-", "Active", "Exited")</f>
        <v>Active</v>
      </c>
      <c r="J203" s="6">
        <f t="shared" ca="1" si="67"/>
        <v>2013</v>
      </c>
      <c r="K203" s="4">
        <f ca="1">Table1[[#This Row],[Offers Made]]*2</f>
        <v>10</v>
      </c>
      <c r="L203" s="4">
        <f t="shared" ca="1" si="68"/>
        <v>5</v>
      </c>
      <c r="M203" s="4">
        <f t="shared" ca="1" si="69"/>
        <v>4</v>
      </c>
      <c r="N203" s="4" t="str">
        <f t="shared" ca="1" si="70"/>
        <v>Employee Referrals</v>
      </c>
      <c r="O203" s="4">
        <f t="shared" ca="1" si="71"/>
        <v>4</v>
      </c>
      <c r="P203" s="4" t="str">
        <f t="shared" ca="1" si="72"/>
        <v>Yes</v>
      </c>
      <c r="Q203" s="4">
        <f t="shared" ca="1" si="73"/>
        <v>52</v>
      </c>
      <c r="R203" s="4">
        <f ca="1">Table1[[#This Row],[ Total Number of Goals Set]]-RANDBETWEEN(1,49)</f>
        <v>31</v>
      </c>
      <c r="S203" s="4">
        <f t="shared" ca="1" si="74"/>
        <v>8</v>
      </c>
      <c r="T203" s="4">
        <f t="shared" ca="1" si="75"/>
        <v>1</v>
      </c>
      <c r="U203" s="4">
        <f t="shared" ca="1" si="76"/>
        <v>4</v>
      </c>
      <c r="V203" s="4">
        <f t="shared" ca="1" si="77"/>
        <v>6</v>
      </c>
      <c r="W203" s="4" t="str">
        <f t="shared" ca="1" si="78"/>
        <v>Completed</v>
      </c>
      <c r="X203" s="4">
        <f t="shared" ca="1" si="79"/>
        <v>4</v>
      </c>
      <c r="Y203" s="4">
        <f t="shared" ca="1" si="80"/>
        <v>20</v>
      </c>
      <c r="Z203" s="4">
        <f ca="1">Table1[[#This Row],[Number of Goals Achieved]]-RANDBETWEEN(1,5)</f>
        <v>26</v>
      </c>
      <c r="AA203" s="5">
        <f ca="1">Table1[[#This Row],[Join Date]]+ RANDBETWEEN(90, 180)</f>
        <v>43875</v>
      </c>
      <c r="AB203" s="4" t="str">
        <f t="shared" ca="1" si="81"/>
        <v>Ethics and Responsibilities</v>
      </c>
      <c r="AC203" s="4"/>
      <c r="AD203" s="4">
        <f t="shared" ca="1" si="82"/>
        <v>17</v>
      </c>
      <c r="AE203" s="4">
        <f t="shared" ca="1" si="83"/>
        <v>2</v>
      </c>
      <c r="AF203" s="4">
        <f t="shared" ca="1" si="84"/>
        <v>10</v>
      </c>
      <c r="AG203" s="8">
        <f t="shared" ca="1" si="85"/>
        <v>1230</v>
      </c>
      <c r="AH203" s="4" t="str">
        <f ca="1">IF(Table1[[#This Row],[Training Completion Status]]="Completed", IF(RAND() &lt;= 0.63, "Yes", "No"), "No")</f>
        <v>Yes</v>
      </c>
      <c r="AI203" s="4" t="str">
        <f ca="1">IF(AND(Table1[[#This Row],[Training Completion Status]]="Completed", Table1[[#This Row],[Status]]="Active"), "Yes", "No")</f>
        <v>Yes</v>
      </c>
      <c r="AJ203" s="15">
        <f ca="1">IF(Table1[[#This Row],[Training Completion Status]]="Completed", Table1[[#This Row],[Training Cost]]+RANDBETWEEN(300,800),0)</f>
        <v>1824</v>
      </c>
      <c r="AK203">
        <f ca="1">IF(Table1[[#This Row],[Training Completion Status]]="Completed", RANDBETWEEN(270,540),0)</f>
        <v>360</v>
      </c>
      <c r="AL203">
        <f ca="1">IF(Table1[[#This Row],[Training Completion Status]]="Completed", RANDBETWEEN(2,5),0)</f>
        <v>3</v>
      </c>
    </row>
    <row r="204" spans="1:38">
      <c r="A204" s="4" t="str">
        <f t="shared" si="86"/>
        <v>EMP203</v>
      </c>
      <c r="B204" s="4" t="str">
        <f t="shared" ca="1" si="64"/>
        <v>Male</v>
      </c>
      <c r="C204" s="4" t="str">
        <f t="shared" ca="1" si="65"/>
        <v>HR Manager</v>
      </c>
      <c r="D204" t="str" cm="1">
        <f t="array" aca="1" ref="D204" ca="1">_xlfn.XLOOKUP(C204, {"Software Engineer","HR Manager","Marketing Manager","Finance Manager","Data Analyst"}, {"IT","HR","Sales","Finance","Analytics"})</f>
        <v>HR</v>
      </c>
      <c r="E204" s="5">
        <f t="shared" ca="1" si="66"/>
        <v>44246</v>
      </c>
      <c r="F204" s="5">
        <f ca="1">Table1[[#This Row],[Job Posting Date]]+ RANDBETWEEN(15, 90)</f>
        <v>44326</v>
      </c>
      <c r="G204" s="5">
        <f ca="1">Table1[[#This Row],[Hire Date]]+ RANDBETWEEN(1, 15)</f>
        <v>44339</v>
      </c>
      <c r="H204" s="5">
        <f ca="1">IF(RAND() &lt; 0.5,  Table1[[#This Row],[Join Date]]+ RANDBETWEEN(30, TODAY()- Table1[[#This Row],[Join Date]]), "-")</f>
        <v>44734</v>
      </c>
      <c r="I204" s="4" t="str">
        <f ca="1">IF(Table1[[#This Row],[Exit Date]]= "-", "Active", "Exited")</f>
        <v>Exited</v>
      </c>
      <c r="J204" s="6">
        <f t="shared" ca="1" si="67"/>
        <v>4986</v>
      </c>
      <c r="K204" s="4">
        <f ca="1">Table1[[#This Row],[Offers Made]]*2</f>
        <v>8</v>
      </c>
      <c r="L204" s="4">
        <f t="shared" ca="1" si="68"/>
        <v>4</v>
      </c>
      <c r="M204" s="4">
        <f t="shared" ca="1" si="69"/>
        <v>1</v>
      </c>
      <c r="N204" s="4" t="str">
        <f t="shared" ca="1" si="70"/>
        <v>Employee Referrals</v>
      </c>
      <c r="O204" s="4">
        <f t="shared" ca="1" si="71"/>
        <v>4</v>
      </c>
      <c r="P204" s="4" t="str">
        <f t="shared" ca="1" si="72"/>
        <v>No</v>
      </c>
      <c r="Q204" s="4">
        <f t="shared" ca="1" si="73"/>
        <v>74</v>
      </c>
      <c r="R204" s="4">
        <f ca="1">Table1[[#This Row],[ Total Number of Goals Set]]-RANDBETWEEN(1,49)</f>
        <v>47</v>
      </c>
      <c r="S204" s="4">
        <f t="shared" ca="1" si="74"/>
        <v>10</v>
      </c>
      <c r="T204" s="4">
        <f t="shared" ca="1" si="75"/>
        <v>2</v>
      </c>
      <c r="U204" s="4">
        <f t="shared" ca="1" si="76"/>
        <v>3</v>
      </c>
      <c r="V204" s="4">
        <f t="shared" ca="1" si="77"/>
        <v>7</v>
      </c>
      <c r="W204" s="4" t="str">
        <f t="shared" ca="1" si="78"/>
        <v>Not Completed</v>
      </c>
      <c r="X204" s="4">
        <f t="shared" ca="1" si="79"/>
        <v>4</v>
      </c>
      <c r="Y204" s="4">
        <f t="shared" ca="1" si="80"/>
        <v>24</v>
      </c>
      <c r="Z204" s="4">
        <f ca="1">Table1[[#This Row],[Number of Goals Achieved]]-RANDBETWEEN(1,5)</f>
        <v>45</v>
      </c>
      <c r="AA204" s="5">
        <f ca="1">Table1[[#This Row],[Join Date]]+ RANDBETWEEN(90, 180)</f>
        <v>44473</v>
      </c>
      <c r="AB204" s="4" t="str">
        <f t="shared" ca="1" si="81"/>
        <v>Ethics and Responsibilities</v>
      </c>
      <c r="AC204" s="4"/>
      <c r="AD204" s="4">
        <f t="shared" ca="1" si="82"/>
        <v>6</v>
      </c>
      <c r="AE204" s="4">
        <f t="shared" ca="1" si="83"/>
        <v>9</v>
      </c>
      <c r="AF204" s="4">
        <f t="shared" ca="1" si="84"/>
        <v>10</v>
      </c>
      <c r="AG204" s="8">
        <f t="shared" ca="1" si="85"/>
        <v>1381</v>
      </c>
      <c r="AH204" s="4" t="str">
        <f ca="1">IF(Table1[[#This Row],[Training Completion Status]]="Completed", IF(RAND() &lt;= 0.63, "Yes", "No"), "No")</f>
        <v>No</v>
      </c>
      <c r="AI204" s="4" t="str">
        <f ca="1">IF(AND(Table1[[#This Row],[Training Completion Status]]="Completed", Table1[[#This Row],[Status]]="Active"), "Yes", "No")</f>
        <v>No</v>
      </c>
      <c r="AJ204" s="15">
        <f ca="1">IF(Table1[[#This Row],[Training Completion Status]]="Completed", Table1[[#This Row],[Training Cost]]+RANDBETWEEN(300,800),0)</f>
        <v>0</v>
      </c>
      <c r="AK204">
        <f ca="1">IF(Table1[[#This Row],[Training Completion Status]]="Completed", RANDBETWEEN(270,540),0)</f>
        <v>0</v>
      </c>
      <c r="AL204">
        <f ca="1">IF(Table1[[#This Row],[Training Completion Status]]="Completed", RANDBETWEEN(2,5),0)</f>
        <v>0</v>
      </c>
    </row>
    <row r="205" spans="1:38">
      <c r="A205" s="4" t="str">
        <f t="shared" si="86"/>
        <v>EMP204</v>
      </c>
      <c r="B205" s="4" t="str">
        <f t="shared" ca="1" si="64"/>
        <v>Male</v>
      </c>
      <c r="C205" s="4" t="str">
        <f t="shared" ca="1" si="65"/>
        <v>Software Engineer</v>
      </c>
      <c r="D205" t="str" cm="1">
        <f t="array" aca="1" ref="D205" ca="1">_xlfn.XLOOKUP(C205, {"Software Engineer","HR Manager","Marketing Manager","Finance Manager","Data Analyst"}, {"IT","HR","Sales","Finance","Analytics"})</f>
        <v>IT</v>
      </c>
      <c r="E205" s="5">
        <f t="shared" ca="1" si="66"/>
        <v>43826</v>
      </c>
      <c r="F205" s="5">
        <f ca="1">Table1[[#This Row],[Job Posting Date]]+ RANDBETWEEN(15, 90)</f>
        <v>43912</v>
      </c>
      <c r="G205" s="5">
        <f ca="1">Table1[[#This Row],[Hire Date]]+ RANDBETWEEN(1, 15)</f>
        <v>43921</v>
      </c>
      <c r="H205" s="5" t="str">
        <f ca="1">IF(RAND() &lt; 0.5,  Table1[[#This Row],[Join Date]]+ RANDBETWEEN(30, TODAY()- Table1[[#This Row],[Join Date]]), "-")</f>
        <v>-</v>
      </c>
      <c r="I205" s="4" t="str">
        <f ca="1">IF(Table1[[#This Row],[Exit Date]]= "-", "Active", "Exited")</f>
        <v>Active</v>
      </c>
      <c r="J205" s="6">
        <f t="shared" ca="1" si="67"/>
        <v>3551</v>
      </c>
      <c r="K205" s="4">
        <f ca="1">Table1[[#This Row],[Offers Made]]*2</f>
        <v>12</v>
      </c>
      <c r="L205" s="4">
        <f t="shared" ca="1" si="68"/>
        <v>6</v>
      </c>
      <c r="M205" s="4">
        <f t="shared" ca="1" si="69"/>
        <v>5</v>
      </c>
      <c r="N205" s="4" t="str">
        <f t="shared" ca="1" si="70"/>
        <v>Employee Referrals</v>
      </c>
      <c r="O205" s="4">
        <f t="shared" ca="1" si="71"/>
        <v>4</v>
      </c>
      <c r="P205" s="4" t="str">
        <f t="shared" ca="1" si="72"/>
        <v>Yes</v>
      </c>
      <c r="Q205" s="4">
        <f t="shared" ca="1" si="73"/>
        <v>51</v>
      </c>
      <c r="R205" s="4">
        <f ca="1">Table1[[#This Row],[ Total Number of Goals Set]]-RANDBETWEEN(1,49)</f>
        <v>10</v>
      </c>
      <c r="S205" s="4">
        <f t="shared" ca="1" si="74"/>
        <v>5</v>
      </c>
      <c r="T205" s="4">
        <f t="shared" ca="1" si="75"/>
        <v>4</v>
      </c>
      <c r="U205" s="4">
        <f t="shared" ca="1" si="76"/>
        <v>4</v>
      </c>
      <c r="V205" s="4">
        <f t="shared" ca="1" si="77"/>
        <v>2</v>
      </c>
      <c r="W205" s="4" t="str">
        <f t="shared" ca="1" si="78"/>
        <v>Completed</v>
      </c>
      <c r="X205" s="4">
        <f t="shared" ca="1" si="79"/>
        <v>4</v>
      </c>
      <c r="Y205" s="4">
        <f t="shared" ca="1" si="80"/>
        <v>26</v>
      </c>
      <c r="Z205" s="4">
        <f ca="1">Table1[[#This Row],[Number of Goals Achieved]]-RANDBETWEEN(1,5)</f>
        <v>6</v>
      </c>
      <c r="AA205" s="5">
        <f ca="1">Table1[[#This Row],[Join Date]]+ RANDBETWEEN(90, 180)</f>
        <v>44050</v>
      </c>
      <c r="AB205" s="4" t="str">
        <f t="shared" ca="1" si="81"/>
        <v>Ethics and Responsibilities</v>
      </c>
      <c r="AC205" s="4"/>
      <c r="AD205" s="4">
        <f t="shared" ca="1" si="82"/>
        <v>12</v>
      </c>
      <c r="AE205" s="4">
        <f t="shared" ca="1" si="83"/>
        <v>5</v>
      </c>
      <c r="AF205" s="4">
        <f t="shared" ca="1" si="84"/>
        <v>7</v>
      </c>
      <c r="AG205" s="8">
        <f t="shared" ca="1" si="85"/>
        <v>2021</v>
      </c>
      <c r="AH205" s="4" t="str">
        <f ca="1">IF(Table1[[#This Row],[Training Completion Status]]="Completed", IF(RAND() &lt;= 0.63, "Yes", "No"), "No")</f>
        <v>Yes</v>
      </c>
      <c r="AI205" s="4" t="str">
        <f ca="1">IF(AND(Table1[[#This Row],[Training Completion Status]]="Completed", Table1[[#This Row],[Status]]="Active"), "Yes", "No")</f>
        <v>Yes</v>
      </c>
      <c r="AJ205" s="15">
        <f ca="1">IF(Table1[[#This Row],[Training Completion Status]]="Completed", Table1[[#This Row],[Training Cost]]+RANDBETWEEN(300,800),0)</f>
        <v>2438</v>
      </c>
      <c r="AK205">
        <f ca="1">IF(Table1[[#This Row],[Training Completion Status]]="Completed", RANDBETWEEN(270,540),0)</f>
        <v>356</v>
      </c>
      <c r="AL205">
        <f ca="1">IF(Table1[[#This Row],[Training Completion Status]]="Completed", RANDBETWEEN(2,5),0)</f>
        <v>4</v>
      </c>
    </row>
    <row r="206" spans="1:38">
      <c r="A206" s="4" t="str">
        <f t="shared" si="86"/>
        <v>EMP205</v>
      </c>
      <c r="B206" s="4" t="str">
        <f t="shared" ca="1" si="64"/>
        <v>Female</v>
      </c>
      <c r="C206" s="4" t="str">
        <f t="shared" ca="1" si="65"/>
        <v>Data Analyst</v>
      </c>
      <c r="D206" t="str" cm="1">
        <f t="array" aca="1" ref="D206" ca="1">_xlfn.XLOOKUP(C206, {"Software Engineer","HR Manager","Marketing Manager","Finance Manager","Data Analyst"}, {"IT","HR","Sales","Finance","Analytics"})</f>
        <v>Analytics</v>
      </c>
      <c r="E206" s="5">
        <f t="shared" ca="1" si="66"/>
        <v>43542</v>
      </c>
      <c r="F206" s="5">
        <f ca="1">Table1[[#This Row],[Job Posting Date]]+ RANDBETWEEN(15, 90)</f>
        <v>43624</v>
      </c>
      <c r="G206" s="5">
        <f ca="1">Table1[[#This Row],[Hire Date]]+ RANDBETWEEN(1, 15)</f>
        <v>43625</v>
      </c>
      <c r="H206" s="5">
        <f ca="1">IF(RAND() &lt; 0.5,  Table1[[#This Row],[Join Date]]+ RANDBETWEEN(30, TODAY()- Table1[[#This Row],[Join Date]]), "-")</f>
        <v>44793</v>
      </c>
      <c r="I206" s="4" t="str">
        <f ca="1">IF(Table1[[#This Row],[Exit Date]]= "-", "Active", "Exited")</f>
        <v>Exited</v>
      </c>
      <c r="J206" s="6">
        <f t="shared" ca="1" si="67"/>
        <v>4650</v>
      </c>
      <c r="K206" s="4">
        <f ca="1">Table1[[#This Row],[Offers Made]]*2</f>
        <v>16</v>
      </c>
      <c r="L206" s="4">
        <f t="shared" ca="1" si="68"/>
        <v>8</v>
      </c>
      <c r="M206" s="4">
        <f t="shared" ca="1" si="69"/>
        <v>4</v>
      </c>
      <c r="N206" s="4" t="str">
        <f t="shared" ca="1" si="70"/>
        <v>Direct Hiring</v>
      </c>
      <c r="O206" s="4">
        <f t="shared" ca="1" si="71"/>
        <v>2</v>
      </c>
      <c r="P206" s="4" t="str">
        <f t="shared" ca="1" si="72"/>
        <v>Yes</v>
      </c>
      <c r="Q206" s="4">
        <f t="shared" ca="1" si="73"/>
        <v>63</v>
      </c>
      <c r="R206" s="4">
        <f ca="1">Table1[[#This Row],[ Total Number of Goals Set]]-RANDBETWEEN(1,49)</f>
        <v>28</v>
      </c>
      <c r="S206" s="4">
        <f t="shared" ca="1" si="74"/>
        <v>5</v>
      </c>
      <c r="T206" s="4">
        <f t="shared" ca="1" si="75"/>
        <v>1</v>
      </c>
      <c r="U206" s="4">
        <f t="shared" ca="1" si="76"/>
        <v>4</v>
      </c>
      <c r="V206" s="4">
        <f t="shared" ca="1" si="77"/>
        <v>9</v>
      </c>
      <c r="W206" s="4" t="str">
        <f t="shared" ca="1" si="78"/>
        <v>Not Completed</v>
      </c>
      <c r="X206" s="4">
        <f t="shared" ca="1" si="79"/>
        <v>3</v>
      </c>
      <c r="Y206" s="4">
        <f t="shared" ca="1" si="80"/>
        <v>17</v>
      </c>
      <c r="Z206" s="4">
        <f ca="1">Table1[[#This Row],[Number of Goals Achieved]]-RANDBETWEEN(1,5)</f>
        <v>25</v>
      </c>
      <c r="AA206" s="5">
        <f ca="1">Table1[[#This Row],[Join Date]]+ RANDBETWEEN(90, 180)</f>
        <v>43761</v>
      </c>
      <c r="AB206" s="4" t="str">
        <f t="shared" ca="1" si="81"/>
        <v>Communication Skills</v>
      </c>
      <c r="AC206" s="4"/>
      <c r="AD206" s="4">
        <f t="shared" ca="1" si="82"/>
        <v>6</v>
      </c>
      <c r="AE206" s="4">
        <f t="shared" ca="1" si="83"/>
        <v>5</v>
      </c>
      <c r="AF206" s="4">
        <f t="shared" ca="1" si="84"/>
        <v>7</v>
      </c>
      <c r="AG206" s="8">
        <f t="shared" ca="1" si="85"/>
        <v>1203</v>
      </c>
      <c r="AH206" s="4" t="str">
        <f ca="1">IF(Table1[[#This Row],[Training Completion Status]]="Completed", IF(RAND() &lt;= 0.63, "Yes", "No"), "No")</f>
        <v>No</v>
      </c>
      <c r="AI206" s="4" t="str">
        <f ca="1">IF(AND(Table1[[#This Row],[Training Completion Status]]="Completed", Table1[[#This Row],[Status]]="Active"), "Yes", "No")</f>
        <v>No</v>
      </c>
      <c r="AJ206" s="15">
        <f ca="1">IF(Table1[[#This Row],[Training Completion Status]]="Completed", Table1[[#This Row],[Training Cost]]+RANDBETWEEN(300,800),0)</f>
        <v>0</v>
      </c>
      <c r="AK206">
        <f ca="1">IF(Table1[[#This Row],[Training Completion Status]]="Completed", RANDBETWEEN(270,540),0)</f>
        <v>0</v>
      </c>
      <c r="AL206">
        <f ca="1">IF(Table1[[#This Row],[Training Completion Status]]="Completed", RANDBETWEEN(2,5),0)</f>
        <v>0</v>
      </c>
    </row>
    <row r="207" spans="1:38">
      <c r="A207" s="4" t="str">
        <f t="shared" si="86"/>
        <v>EMP206</v>
      </c>
      <c r="B207" s="4" t="str">
        <f t="shared" ca="1" si="64"/>
        <v>Female</v>
      </c>
      <c r="C207" s="4" t="str">
        <f t="shared" ca="1" si="65"/>
        <v>HR Manager</v>
      </c>
      <c r="D207" t="str" cm="1">
        <f t="array" aca="1" ref="D207" ca="1">_xlfn.XLOOKUP(C207, {"Software Engineer","HR Manager","Marketing Manager","Finance Manager","Data Analyst"}, {"IT","HR","Sales","Finance","Analytics"})</f>
        <v>HR</v>
      </c>
      <c r="E207" s="5">
        <f t="shared" ca="1" si="66"/>
        <v>43467</v>
      </c>
      <c r="F207" s="5">
        <f ca="1">Table1[[#This Row],[Job Posting Date]]+ RANDBETWEEN(15, 90)</f>
        <v>43539</v>
      </c>
      <c r="G207" s="5">
        <f ca="1">Table1[[#This Row],[Hire Date]]+ RANDBETWEEN(1, 15)</f>
        <v>43552</v>
      </c>
      <c r="H207" s="5" t="str">
        <f ca="1">IF(RAND() &lt; 0.5,  Table1[[#This Row],[Join Date]]+ RANDBETWEEN(30, TODAY()- Table1[[#This Row],[Join Date]]), "-")</f>
        <v>-</v>
      </c>
      <c r="I207" s="4" t="str">
        <f ca="1">IF(Table1[[#This Row],[Exit Date]]= "-", "Active", "Exited")</f>
        <v>Active</v>
      </c>
      <c r="J207" s="6">
        <f t="shared" ca="1" si="67"/>
        <v>3795</v>
      </c>
      <c r="K207" s="4">
        <f ca="1">Table1[[#This Row],[Offers Made]]*2</f>
        <v>12</v>
      </c>
      <c r="L207" s="4">
        <f t="shared" ca="1" si="68"/>
        <v>6</v>
      </c>
      <c r="M207" s="4">
        <f t="shared" ca="1" si="69"/>
        <v>5</v>
      </c>
      <c r="N207" s="4" t="str">
        <f t="shared" ca="1" si="70"/>
        <v>Campus Placements</v>
      </c>
      <c r="O207" s="4">
        <f t="shared" ca="1" si="71"/>
        <v>2</v>
      </c>
      <c r="P207" s="4" t="str">
        <f t="shared" ca="1" si="72"/>
        <v>Yes</v>
      </c>
      <c r="Q207" s="4">
        <f t="shared" ca="1" si="73"/>
        <v>86</v>
      </c>
      <c r="R207" s="4">
        <f ca="1">Table1[[#This Row],[ Total Number of Goals Set]]-RANDBETWEEN(1,49)</f>
        <v>55</v>
      </c>
      <c r="S207" s="4">
        <f t="shared" ca="1" si="74"/>
        <v>7</v>
      </c>
      <c r="T207" s="4">
        <f t="shared" ca="1" si="75"/>
        <v>3</v>
      </c>
      <c r="U207" s="4">
        <f t="shared" ca="1" si="76"/>
        <v>4</v>
      </c>
      <c r="V207" s="4">
        <f t="shared" ca="1" si="77"/>
        <v>5</v>
      </c>
      <c r="W207" s="4" t="str">
        <f t="shared" ca="1" si="78"/>
        <v>Completed</v>
      </c>
      <c r="X207" s="4">
        <f t="shared" ca="1" si="79"/>
        <v>3</v>
      </c>
      <c r="Y207" s="4">
        <f t="shared" ca="1" si="80"/>
        <v>35</v>
      </c>
      <c r="Z207" s="4">
        <f ca="1">Table1[[#This Row],[Number of Goals Achieved]]-RANDBETWEEN(1,5)</f>
        <v>53</v>
      </c>
      <c r="AA207" s="5">
        <f ca="1">Table1[[#This Row],[Join Date]]+ RANDBETWEEN(90, 180)</f>
        <v>43667</v>
      </c>
      <c r="AB207" s="4" t="str">
        <f t="shared" ca="1" si="81"/>
        <v>Advanced Excel Skills</v>
      </c>
      <c r="AC207" s="4"/>
      <c r="AD207" s="4">
        <f t="shared" ca="1" si="82"/>
        <v>14</v>
      </c>
      <c r="AE207" s="4">
        <f t="shared" ca="1" si="83"/>
        <v>6</v>
      </c>
      <c r="AF207" s="4">
        <f t="shared" ca="1" si="84"/>
        <v>7</v>
      </c>
      <c r="AG207" s="8">
        <f t="shared" ca="1" si="85"/>
        <v>2420</v>
      </c>
      <c r="AH207" s="4" t="str">
        <f ca="1">IF(Table1[[#This Row],[Training Completion Status]]="Completed", IF(RAND() &lt;= 0.63, "Yes", "No"), "No")</f>
        <v>Yes</v>
      </c>
      <c r="AI207" s="4" t="str">
        <f ca="1">IF(AND(Table1[[#This Row],[Training Completion Status]]="Completed", Table1[[#This Row],[Status]]="Active"), "Yes", "No")</f>
        <v>Yes</v>
      </c>
      <c r="AJ207" s="15">
        <f ca="1">IF(Table1[[#This Row],[Training Completion Status]]="Completed", Table1[[#This Row],[Training Cost]]+RANDBETWEEN(300,800),0)</f>
        <v>3056</v>
      </c>
      <c r="AK207">
        <f ca="1">IF(Table1[[#This Row],[Training Completion Status]]="Completed", RANDBETWEEN(270,540),0)</f>
        <v>520</v>
      </c>
      <c r="AL207">
        <f ca="1">IF(Table1[[#This Row],[Training Completion Status]]="Completed", RANDBETWEEN(2,5),0)</f>
        <v>4</v>
      </c>
    </row>
    <row r="208" spans="1:38">
      <c r="A208" s="4" t="str">
        <f t="shared" si="86"/>
        <v>EMP207</v>
      </c>
      <c r="B208" s="4" t="str">
        <f t="shared" ca="1" si="64"/>
        <v>Female</v>
      </c>
      <c r="C208" s="4" t="str">
        <f t="shared" ca="1" si="65"/>
        <v>Data Analyst</v>
      </c>
      <c r="D208" t="str" cm="1">
        <f t="array" aca="1" ref="D208" ca="1">_xlfn.XLOOKUP(C208, {"Software Engineer","HR Manager","Marketing Manager","Finance Manager","Data Analyst"}, {"IT","HR","Sales","Finance","Analytics"})</f>
        <v>Analytics</v>
      </c>
      <c r="E208" s="5">
        <f t="shared" ca="1" si="66"/>
        <v>43266</v>
      </c>
      <c r="F208" s="5">
        <f ca="1">Table1[[#This Row],[Job Posting Date]]+ RANDBETWEEN(15, 90)</f>
        <v>43343</v>
      </c>
      <c r="G208" s="5">
        <f ca="1">Table1[[#This Row],[Hire Date]]+ RANDBETWEEN(1, 15)</f>
        <v>43353</v>
      </c>
      <c r="H208" s="5" t="str">
        <f ca="1">IF(RAND() &lt; 0.5,  Table1[[#This Row],[Join Date]]+ RANDBETWEEN(30, TODAY()- Table1[[#This Row],[Join Date]]), "-")</f>
        <v>-</v>
      </c>
      <c r="I208" s="4" t="str">
        <f ca="1">IF(Table1[[#This Row],[Exit Date]]= "-", "Active", "Exited")</f>
        <v>Active</v>
      </c>
      <c r="J208" s="6">
        <f t="shared" ca="1" si="67"/>
        <v>4675</v>
      </c>
      <c r="K208" s="4">
        <f ca="1">Table1[[#This Row],[Offers Made]]*2</f>
        <v>10</v>
      </c>
      <c r="L208" s="4">
        <f t="shared" ca="1" si="68"/>
        <v>5</v>
      </c>
      <c r="M208" s="4">
        <f t="shared" ca="1" si="69"/>
        <v>2</v>
      </c>
      <c r="N208" s="4" t="str">
        <f t="shared" ca="1" si="70"/>
        <v>Campus Placements</v>
      </c>
      <c r="O208" s="4">
        <f t="shared" ca="1" si="71"/>
        <v>2</v>
      </c>
      <c r="P208" s="4" t="str">
        <f t="shared" ca="1" si="72"/>
        <v>Yes</v>
      </c>
      <c r="Q208" s="4">
        <f t="shared" ca="1" si="73"/>
        <v>55</v>
      </c>
      <c r="R208" s="4">
        <f ca="1">Table1[[#This Row],[ Total Number of Goals Set]]-RANDBETWEEN(1,49)</f>
        <v>15</v>
      </c>
      <c r="S208" s="4">
        <f t="shared" ca="1" si="74"/>
        <v>6</v>
      </c>
      <c r="T208" s="4">
        <f t="shared" ca="1" si="75"/>
        <v>3</v>
      </c>
      <c r="U208" s="4">
        <f t="shared" ca="1" si="76"/>
        <v>4</v>
      </c>
      <c r="V208" s="4">
        <f t="shared" ca="1" si="77"/>
        <v>7</v>
      </c>
      <c r="W208" s="4" t="str">
        <f t="shared" ca="1" si="78"/>
        <v>Completed</v>
      </c>
      <c r="X208" s="4">
        <f t="shared" ca="1" si="79"/>
        <v>4</v>
      </c>
      <c r="Y208" s="4">
        <f t="shared" ca="1" si="80"/>
        <v>35</v>
      </c>
      <c r="Z208" s="4">
        <f ca="1">Table1[[#This Row],[Number of Goals Achieved]]-RANDBETWEEN(1,5)</f>
        <v>11</v>
      </c>
      <c r="AA208" s="5">
        <f ca="1">Table1[[#This Row],[Join Date]]+ RANDBETWEEN(90, 180)</f>
        <v>43496</v>
      </c>
      <c r="AB208" s="4" t="str">
        <f t="shared" ca="1" si="81"/>
        <v>Advanced Excel Skills</v>
      </c>
      <c r="AC208" s="4"/>
      <c r="AD208" s="4">
        <f t="shared" ca="1" si="82"/>
        <v>6</v>
      </c>
      <c r="AE208" s="4">
        <f t="shared" ca="1" si="83"/>
        <v>6</v>
      </c>
      <c r="AF208" s="4">
        <f t="shared" ca="1" si="84"/>
        <v>9</v>
      </c>
      <c r="AG208" s="8">
        <f t="shared" ca="1" si="85"/>
        <v>1518</v>
      </c>
      <c r="AH208" s="4" t="str">
        <f ca="1">IF(Table1[[#This Row],[Training Completion Status]]="Completed", IF(RAND() &lt;= 0.63, "Yes", "No"), "No")</f>
        <v>No</v>
      </c>
      <c r="AI208" s="4" t="str">
        <f ca="1">IF(AND(Table1[[#This Row],[Training Completion Status]]="Completed", Table1[[#This Row],[Status]]="Active"), "Yes", "No")</f>
        <v>Yes</v>
      </c>
      <c r="AJ208" s="15">
        <f ca="1">IF(Table1[[#This Row],[Training Completion Status]]="Completed", Table1[[#This Row],[Training Cost]]+RANDBETWEEN(300,800),0)</f>
        <v>2065</v>
      </c>
      <c r="AK208">
        <f ca="1">IF(Table1[[#This Row],[Training Completion Status]]="Completed", RANDBETWEEN(270,540),0)</f>
        <v>484</v>
      </c>
      <c r="AL208">
        <f ca="1">IF(Table1[[#This Row],[Training Completion Status]]="Completed", RANDBETWEEN(2,5),0)</f>
        <v>4</v>
      </c>
    </row>
    <row r="209" spans="1:38">
      <c r="A209" s="4" t="str">
        <f t="shared" si="86"/>
        <v>EMP208</v>
      </c>
      <c r="B209" s="4" t="str">
        <f t="shared" ca="1" si="64"/>
        <v>Male</v>
      </c>
      <c r="C209" s="4" t="str">
        <f t="shared" ca="1" si="65"/>
        <v>Marketing Manager</v>
      </c>
      <c r="D209" t="str" cm="1">
        <f t="array" aca="1" ref="D209" ca="1">_xlfn.XLOOKUP(C209, {"Software Engineer","HR Manager","Marketing Manager","Finance Manager","Data Analyst"}, {"IT","HR","Sales","Finance","Analytics"})</f>
        <v>Sales</v>
      </c>
      <c r="E209" s="5">
        <f t="shared" ca="1" si="66"/>
        <v>44470</v>
      </c>
      <c r="F209" s="5">
        <f ca="1">Table1[[#This Row],[Job Posting Date]]+ RANDBETWEEN(15, 90)</f>
        <v>44513</v>
      </c>
      <c r="G209" s="5">
        <f ca="1">Table1[[#This Row],[Hire Date]]+ RANDBETWEEN(1, 15)</f>
        <v>44519</v>
      </c>
      <c r="H209" s="5">
        <f ca="1">IF(RAND() &lt; 0.5,  Table1[[#This Row],[Join Date]]+ RANDBETWEEN(30, TODAY()- Table1[[#This Row],[Join Date]]), "-")</f>
        <v>45600</v>
      </c>
      <c r="I209" s="4" t="str">
        <f ca="1">IF(Table1[[#This Row],[Exit Date]]= "-", "Active", "Exited")</f>
        <v>Exited</v>
      </c>
      <c r="J209" s="6">
        <f t="shared" ca="1" si="67"/>
        <v>4193</v>
      </c>
      <c r="K209" s="4">
        <f ca="1">Table1[[#This Row],[Offers Made]]*2</f>
        <v>6</v>
      </c>
      <c r="L209" s="4">
        <f t="shared" ca="1" si="68"/>
        <v>3</v>
      </c>
      <c r="M209" s="4">
        <f t="shared" ca="1" si="69"/>
        <v>2</v>
      </c>
      <c r="N209" s="4" t="str">
        <f t="shared" ca="1" si="70"/>
        <v>Campus Placements</v>
      </c>
      <c r="O209" s="4">
        <f t="shared" ca="1" si="71"/>
        <v>3</v>
      </c>
      <c r="P209" s="4" t="str">
        <f t="shared" ca="1" si="72"/>
        <v>Yes</v>
      </c>
      <c r="Q209" s="4">
        <f t="shared" ca="1" si="73"/>
        <v>68</v>
      </c>
      <c r="R209" s="4">
        <f ca="1">Table1[[#This Row],[ Total Number of Goals Set]]-RANDBETWEEN(1,49)</f>
        <v>66</v>
      </c>
      <c r="S209" s="4">
        <f t="shared" ca="1" si="74"/>
        <v>7</v>
      </c>
      <c r="T209" s="4">
        <f t="shared" ca="1" si="75"/>
        <v>3</v>
      </c>
      <c r="U209" s="4">
        <f t="shared" ca="1" si="76"/>
        <v>1</v>
      </c>
      <c r="V209" s="4">
        <f t="shared" ca="1" si="77"/>
        <v>8</v>
      </c>
      <c r="W209" s="4" t="str">
        <f t="shared" ca="1" si="78"/>
        <v>Completed</v>
      </c>
      <c r="X209" s="4">
        <f t="shared" ca="1" si="79"/>
        <v>4</v>
      </c>
      <c r="Y209" s="4">
        <f t="shared" ca="1" si="80"/>
        <v>26</v>
      </c>
      <c r="Z209" s="4">
        <f ca="1">Table1[[#This Row],[Number of Goals Achieved]]-RANDBETWEEN(1,5)</f>
        <v>62</v>
      </c>
      <c r="AA209" s="5">
        <f ca="1">Table1[[#This Row],[Join Date]]+ RANDBETWEEN(90, 180)</f>
        <v>44642</v>
      </c>
      <c r="AB209" s="4" t="str">
        <f t="shared" ca="1" si="81"/>
        <v>Leadership Development</v>
      </c>
      <c r="AC209" s="4"/>
      <c r="AD209" s="4">
        <f t="shared" ca="1" si="82"/>
        <v>20</v>
      </c>
      <c r="AE209" s="4">
        <f t="shared" ca="1" si="83"/>
        <v>4</v>
      </c>
      <c r="AF209" s="4">
        <f t="shared" ca="1" si="84"/>
        <v>6</v>
      </c>
      <c r="AG209" s="8">
        <f t="shared" ca="1" si="85"/>
        <v>1465</v>
      </c>
      <c r="AH209" s="4" t="str">
        <f ca="1">IF(Table1[[#This Row],[Training Completion Status]]="Completed", IF(RAND() &lt;= 0.63, "Yes", "No"), "No")</f>
        <v>Yes</v>
      </c>
      <c r="AI209" s="4" t="str">
        <f ca="1">IF(AND(Table1[[#This Row],[Training Completion Status]]="Completed", Table1[[#This Row],[Status]]="Active"), "Yes", "No")</f>
        <v>No</v>
      </c>
      <c r="AJ209" s="15">
        <f ca="1">IF(Table1[[#This Row],[Training Completion Status]]="Completed", Table1[[#This Row],[Training Cost]]+RANDBETWEEN(300,800),0)</f>
        <v>1854</v>
      </c>
      <c r="AK209">
        <f ca="1">IF(Table1[[#This Row],[Training Completion Status]]="Completed", RANDBETWEEN(270,540),0)</f>
        <v>510</v>
      </c>
      <c r="AL209">
        <f ca="1">IF(Table1[[#This Row],[Training Completion Status]]="Completed", RANDBETWEEN(2,5),0)</f>
        <v>4</v>
      </c>
    </row>
    <row r="210" spans="1:38">
      <c r="A210" s="4" t="str">
        <f t="shared" si="86"/>
        <v>EMP209</v>
      </c>
      <c r="B210" s="4" t="str">
        <f t="shared" ca="1" si="64"/>
        <v>Female</v>
      </c>
      <c r="C210" s="4" t="str">
        <f t="shared" ca="1" si="65"/>
        <v>Finance Manager</v>
      </c>
      <c r="D210" t="str" cm="1">
        <f t="array" aca="1" ref="D210" ca="1">_xlfn.XLOOKUP(C210, {"Software Engineer","HR Manager","Marketing Manager","Finance Manager","Data Analyst"}, {"IT","HR","Sales","Finance","Analytics"})</f>
        <v>Finance</v>
      </c>
      <c r="E210" s="5">
        <f t="shared" ca="1" si="66"/>
        <v>44009</v>
      </c>
      <c r="F210" s="5">
        <f ca="1">Table1[[#This Row],[Job Posting Date]]+ RANDBETWEEN(15, 90)</f>
        <v>44047</v>
      </c>
      <c r="G210" s="5">
        <f ca="1">Table1[[#This Row],[Hire Date]]+ RANDBETWEEN(1, 15)</f>
        <v>44057</v>
      </c>
      <c r="H210" s="5">
        <f ca="1">IF(RAND() &lt; 0.5,  Table1[[#This Row],[Join Date]]+ RANDBETWEEN(30, TODAY()- Table1[[#This Row],[Join Date]]), "-")</f>
        <v>44959</v>
      </c>
      <c r="I210" s="4" t="str">
        <f ca="1">IF(Table1[[#This Row],[Exit Date]]= "-", "Active", "Exited")</f>
        <v>Exited</v>
      </c>
      <c r="J210" s="6">
        <f t="shared" ca="1" si="67"/>
        <v>2046</v>
      </c>
      <c r="K210" s="4">
        <f ca="1">Table1[[#This Row],[Offers Made]]*2</f>
        <v>6</v>
      </c>
      <c r="L210" s="4">
        <f t="shared" ca="1" si="68"/>
        <v>3</v>
      </c>
      <c r="M210" s="4">
        <f t="shared" ca="1" si="69"/>
        <v>1</v>
      </c>
      <c r="N210" s="4" t="str">
        <f t="shared" ca="1" si="70"/>
        <v>Job Portals</v>
      </c>
      <c r="O210" s="4">
        <f t="shared" ca="1" si="71"/>
        <v>4</v>
      </c>
      <c r="P210" s="4" t="str">
        <f t="shared" ca="1" si="72"/>
        <v>No</v>
      </c>
      <c r="Q210" s="4">
        <f t="shared" ca="1" si="73"/>
        <v>52</v>
      </c>
      <c r="R210" s="4">
        <f ca="1">Table1[[#This Row],[ Total Number of Goals Set]]-RANDBETWEEN(1,49)</f>
        <v>36</v>
      </c>
      <c r="S210" s="4">
        <f t="shared" ca="1" si="74"/>
        <v>7</v>
      </c>
      <c r="T210" s="4">
        <f t="shared" ca="1" si="75"/>
        <v>2</v>
      </c>
      <c r="U210" s="4">
        <f t="shared" ca="1" si="76"/>
        <v>4</v>
      </c>
      <c r="V210" s="4">
        <f t="shared" ca="1" si="77"/>
        <v>2</v>
      </c>
      <c r="W210" s="4" t="str">
        <f t="shared" ca="1" si="78"/>
        <v>Not Completed</v>
      </c>
      <c r="X210" s="4">
        <f t="shared" ca="1" si="79"/>
        <v>3</v>
      </c>
      <c r="Y210" s="4">
        <f t="shared" ca="1" si="80"/>
        <v>29</v>
      </c>
      <c r="Z210" s="4">
        <f ca="1">Table1[[#This Row],[Number of Goals Achieved]]-RANDBETWEEN(1,5)</f>
        <v>31</v>
      </c>
      <c r="AA210" s="5">
        <f ca="1">Table1[[#This Row],[Join Date]]+ RANDBETWEEN(90, 180)</f>
        <v>44154</v>
      </c>
      <c r="AB210" s="4" t="str">
        <f t="shared" ca="1" si="81"/>
        <v>Conflict Resolution</v>
      </c>
      <c r="AC210" s="4"/>
      <c r="AD210" s="4">
        <f t="shared" ca="1" si="82"/>
        <v>20</v>
      </c>
      <c r="AE210" s="4">
        <f t="shared" ca="1" si="83"/>
        <v>3</v>
      </c>
      <c r="AF210" s="4">
        <f t="shared" ca="1" si="84"/>
        <v>6</v>
      </c>
      <c r="AG210" s="8">
        <f t="shared" ca="1" si="85"/>
        <v>1275</v>
      </c>
      <c r="AH210" s="4" t="str">
        <f ca="1">IF(Table1[[#This Row],[Training Completion Status]]="Completed", IF(RAND() &lt;= 0.63, "Yes", "No"), "No")</f>
        <v>No</v>
      </c>
      <c r="AI210" s="4" t="str">
        <f ca="1">IF(AND(Table1[[#This Row],[Training Completion Status]]="Completed", Table1[[#This Row],[Status]]="Active"), "Yes", "No")</f>
        <v>No</v>
      </c>
      <c r="AJ210" s="15">
        <f ca="1">IF(Table1[[#This Row],[Training Completion Status]]="Completed", Table1[[#This Row],[Training Cost]]+RANDBETWEEN(300,800),0)</f>
        <v>0</v>
      </c>
      <c r="AK210">
        <f ca="1">IF(Table1[[#This Row],[Training Completion Status]]="Completed", RANDBETWEEN(270,540),0)</f>
        <v>0</v>
      </c>
      <c r="AL210">
        <f ca="1">IF(Table1[[#This Row],[Training Completion Status]]="Completed", RANDBETWEEN(2,5),0)</f>
        <v>0</v>
      </c>
    </row>
    <row r="211" spans="1:38">
      <c r="A211" s="4" t="str">
        <f t="shared" si="86"/>
        <v>EMP210</v>
      </c>
      <c r="B211" s="4" t="str">
        <f t="shared" ca="1" si="64"/>
        <v>Female</v>
      </c>
      <c r="C211" s="4" t="str">
        <f t="shared" ca="1" si="65"/>
        <v>Finance Manager</v>
      </c>
      <c r="D211" t="str" cm="1">
        <f t="array" aca="1" ref="D211" ca="1">_xlfn.XLOOKUP(C211, {"Software Engineer","HR Manager","Marketing Manager","Finance Manager","Data Analyst"}, {"IT","HR","Sales","Finance","Analytics"})</f>
        <v>Finance</v>
      </c>
      <c r="E211" s="5">
        <f t="shared" ca="1" si="66"/>
        <v>43600</v>
      </c>
      <c r="F211" s="5">
        <f ca="1">Table1[[#This Row],[Job Posting Date]]+ RANDBETWEEN(15, 90)</f>
        <v>43626</v>
      </c>
      <c r="G211" s="5">
        <f ca="1">Table1[[#This Row],[Hire Date]]+ RANDBETWEEN(1, 15)</f>
        <v>43631</v>
      </c>
      <c r="H211" s="5" t="str">
        <f ca="1">IF(RAND() &lt; 0.5,  Table1[[#This Row],[Join Date]]+ RANDBETWEEN(30, TODAY()- Table1[[#This Row],[Join Date]]), "-")</f>
        <v>-</v>
      </c>
      <c r="I211" s="4" t="str">
        <f ca="1">IF(Table1[[#This Row],[Exit Date]]= "-", "Active", "Exited")</f>
        <v>Active</v>
      </c>
      <c r="J211" s="6">
        <f t="shared" ca="1" si="67"/>
        <v>4856</v>
      </c>
      <c r="K211" s="4">
        <f ca="1">Table1[[#This Row],[Offers Made]]*2</f>
        <v>10</v>
      </c>
      <c r="L211" s="4">
        <f t="shared" ca="1" si="68"/>
        <v>5</v>
      </c>
      <c r="M211" s="4">
        <f t="shared" ca="1" si="69"/>
        <v>4</v>
      </c>
      <c r="N211" s="4" t="str">
        <f t="shared" ca="1" si="70"/>
        <v>Job Portals</v>
      </c>
      <c r="O211" s="4">
        <f t="shared" ca="1" si="71"/>
        <v>5</v>
      </c>
      <c r="P211" s="4" t="str">
        <f t="shared" ca="1" si="72"/>
        <v>Yes</v>
      </c>
      <c r="Q211" s="4">
        <f t="shared" ca="1" si="73"/>
        <v>66</v>
      </c>
      <c r="R211" s="4">
        <f ca="1">Table1[[#This Row],[ Total Number of Goals Set]]-RANDBETWEEN(1,49)</f>
        <v>26</v>
      </c>
      <c r="S211" s="4">
        <f t="shared" ca="1" si="74"/>
        <v>10</v>
      </c>
      <c r="T211" s="4">
        <f t="shared" ca="1" si="75"/>
        <v>3</v>
      </c>
      <c r="U211" s="4">
        <f t="shared" ca="1" si="76"/>
        <v>1</v>
      </c>
      <c r="V211" s="4">
        <f t="shared" ca="1" si="77"/>
        <v>3</v>
      </c>
      <c r="W211" s="4" t="str">
        <f t="shared" ca="1" si="78"/>
        <v>Completed</v>
      </c>
      <c r="X211" s="4">
        <f t="shared" ca="1" si="79"/>
        <v>4</v>
      </c>
      <c r="Y211" s="4">
        <f t="shared" ca="1" si="80"/>
        <v>29</v>
      </c>
      <c r="Z211" s="4">
        <f ca="1">Table1[[#This Row],[Number of Goals Achieved]]-RANDBETWEEN(1,5)</f>
        <v>22</v>
      </c>
      <c r="AA211" s="5">
        <f ca="1">Table1[[#This Row],[Join Date]]+ RANDBETWEEN(90, 180)</f>
        <v>43737</v>
      </c>
      <c r="AB211" s="4" t="str">
        <f t="shared" ca="1" si="81"/>
        <v>Ethics and Responsibilities</v>
      </c>
      <c r="AC211" s="4"/>
      <c r="AD211" s="4">
        <f t="shared" ca="1" si="82"/>
        <v>3</v>
      </c>
      <c r="AE211" s="4">
        <f t="shared" ca="1" si="83"/>
        <v>9</v>
      </c>
      <c r="AF211" s="4">
        <f t="shared" ca="1" si="84"/>
        <v>10</v>
      </c>
      <c r="AG211" s="8">
        <f t="shared" ca="1" si="85"/>
        <v>1794</v>
      </c>
      <c r="AH211" s="4" t="str">
        <f ca="1">IF(Table1[[#This Row],[Training Completion Status]]="Completed", IF(RAND() &lt;= 0.63, "Yes", "No"), "No")</f>
        <v>No</v>
      </c>
      <c r="AI211" s="4" t="str">
        <f ca="1">IF(AND(Table1[[#This Row],[Training Completion Status]]="Completed", Table1[[#This Row],[Status]]="Active"), "Yes", "No")</f>
        <v>Yes</v>
      </c>
      <c r="AJ211" s="15">
        <f ca="1">IF(Table1[[#This Row],[Training Completion Status]]="Completed", Table1[[#This Row],[Training Cost]]+RANDBETWEEN(300,800),0)</f>
        <v>2400</v>
      </c>
      <c r="AK211">
        <f ca="1">IF(Table1[[#This Row],[Training Completion Status]]="Completed", RANDBETWEEN(270,540),0)</f>
        <v>305</v>
      </c>
      <c r="AL211">
        <f ca="1">IF(Table1[[#This Row],[Training Completion Status]]="Completed", RANDBETWEEN(2,5),0)</f>
        <v>5</v>
      </c>
    </row>
    <row r="212" spans="1:38">
      <c r="A212" s="4" t="str">
        <f t="shared" si="86"/>
        <v>EMP211</v>
      </c>
      <c r="B212" s="4" t="str">
        <f t="shared" ca="1" si="64"/>
        <v>Male</v>
      </c>
      <c r="C212" s="4" t="str">
        <f t="shared" ca="1" si="65"/>
        <v>Data Analyst</v>
      </c>
      <c r="D212" t="str" cm="1">
        <f t="array" aca="1" ref="D212" ca="1">_xlfn.XLOOKUP(C212, {"Software Engineer","HR Manager","Marketing Manager","Finance Manager","Data Analyst"}, {"IT","HR","Sales","Finance","Analytics"})</f>
        <v>Analytics</v>
      </c>
      <c r="E212" s="5">
        <f t="shared" ca="1" si="66"/>
        <v>44006</v>
      </c>
      <c r="F212" s="5">
        <f ca="1">Table1[[#This Row],[Job Posting Date]]+ RANDBETWEEN(15, 90)</f>
        <v>44037</v>
      </c>
      <c r="G212" s="5">
        <f ca="1">Table1[[#This Row],[Hire Date]]+ RANDBETWEEN(1, 15)</f>
        <v>44047</v>
      </c>
      <c r="H212" s="5">
        <f ca="1">IF(RAND() &lt; 0.5,  Table1[[#This Row],[Join Date]]+ RANDBETWEEN(30, TODAY()- Table1[[#This Row],[Join Date]]), "-")</f>
        <v>45648</v>
      </c>
      <c r="I212" s="4" t="str">
        <f ca="1">IF(Table1[[#This Row],[Exit Date]]= "-", "Active", "Exited")</f>
        <v>Exited</v>
      </c>
      <c r="J212" s="6">
        <f t="shared" ca="1" si="67"/>
        <v>2111</v>
      </c>
      <c r="K212" s="4">
        <f ca="1">Table1[[#This Row],[Offers Made]]*2</f>
        <v>6</v>
      </c>
      <c r="L212" s="4">
        <f t="shared" ca="1" si="68"/>
        <v>3</v>
      </c>
      <c r="M212" s="4">
        <f t="shared" ca="1" si="69"/>
        <v>2</v>
      </c>
      <c r="N212" s="4" t="str">
        <f t="shared" ca="1" si="70"/>
        <v>Direct Hiring</v>
      </c>
      <c r="O212" s="4">
        <f t="shared" ca="1" si="71"/>
        <v>1</v>
      </c>
      <c r="P212" s="4" t="str">
        <f t="shared" ca="1" si="72"/>
        <v>Yes</v>
      </c>
      <c r="Q212" s="4">
        <f t="shared" ca="1" si="73"/>
        <v>72</v>
      </c>
      <c r="R212" s="4">
        <f ca="1">Table1[[#This Row],[ Total Number of Goals Set]]-RANDBETWEEN(1,49)</f>
        <v>41</v>
      </c>
      <c r="S212" s="4">
        <f t="shared" ca="1" si="74"/>
        <v>8</v>
      </c>
      <c r="T212" s="4">
        <f t="shared" ca="1" si="75"/>
        <v>1</v>
      </c>
      <c r="U212" s="4">
        <f t="shared" ca="1" si="76"/>
        <v>1</v>
      </c>
      <c r="V212" s="4">
        <f t="shared" ca="1" si="77"/>
        <v>5</v>
      </c>
      <c r="W212" s="4" t="str">
        <f t="shared" ca="1" si="78"/>
        <v>Completed</v>
      </c>
      <c r="X212" s="4">
        <f t="shared" ca="1" si="79"/>
        <v>3</v>
      </c>
      <c r="Y212" s="4">
        <f t="shared" ca="1" si="80"/>
        <v>29</v>
      </c>
      <c r="Z212" s="4">
        <f ca="1">Table1[[#This Row],[Number of Goals Achieved]]-RANDBETWEEN(1,5)</f>
        <v>37</v>
      </c>
      <c r="AA212" s="5">
        <f ca="1">Table1[[#This Row],[Join Date]]+ RANDBETWEEN(90, 180)</f>
        <v>44199</v>
      </c>
      <c r="AB212" s="4" t="str">
        <f t="shared" ca="1" si="81"/>
        <v>Communication Skills</v>
      </c>
      <c r="AC212" s="4"/>
      <c r="AD212" s="4">
        <f t="shared" ca="1" si="82"/>
        <v>10</v>
      </c>
      <c r="AE212" s="4">
        <f t="shared" ca="1" si="83"/>
        <v>7</v>
      </c>
      <c r="AF212" s="4">
        <f t="shared" ca="1" si="84"/>
        <v>10</v>
      </c>
      <c r="AG212" s="8">
        <f t="shared" ca="1" si="85"/>
        <v>2273</v>
      </c>
      <c r="AH212" s="4" t="str">
        <f ca="1">IF(Table1[[#This Row],[Training Completion Status]]="Completed", IF(RAND() &lt;= 0.63, "Yes", "No"), "No")</f>
        <v>Yes</v>
      </c>
      <c r="AI212" s="4" t="str">
        <f ca="1">IF(AND(Table1[[#This Row],[Training Completion Status]]="Completed", Table1[[#This Row],[Status]]="Active"), "Yes", "No")</f>
        <v>No</v>
      </c>
      <c r="AJ212" s="15">
        <f ca="1">IF(Table1[[#This Row],[Training Completion Status]]="Completed", Table1[[#This Row],[Training Cost]]+RANDBETWEEN(300,800),0)</f>
        <v>2656</v>
      </c>
      <c r="AK212">
        <f ca="1">IF(Table1[[#This Row],[Training Completion Status]]="Completed", RANDBETWEEN(270,540),0)</f>
        <v>491</v>
      </c>
      <c r="AL212">
        <f ca="1">IF(Table1[[#This Row],[Training Completion Status]]="Completed", RANDBETWEEN(2,5),0)</f>
        <v>5</v>
      </c>
    </row>
    <row r="213" spans="1:38">
      <c r="A213" s="4" t="str">
        <f t="shared" si="86"/>
        <v>EMP212</v>
      </c>
      <c r="B213" s="4" t="str">
        <f t="shared" ca="1" si="64"/>
        <v>Male</v>
      </c>
      <c r="C213" s="4" t="str">
        <f t="shared" ca="1" si="65"/>
        <v>HR Manager</v>
      </c>
      <c r="D213" t="str" cm="1">
        <f t="array" aca="1" ref="D213" ca="1">_xlfn.XLOOKUP(C213, {"Software Engineer","HR Manager","Marketing Manager","Finance Manager","Data Analyst"}, {"IT","HR","Sales","Finance","Analytics"})</f>
        <v>HR</v>
      </c>
      <c r="E213" s="5">
        <f t="shared" ca="1" si="66"/>
        <v>44668</v>
      </c>
      <c r="F213" s="5">
        <f ca="1">Table1[[#This Row],[Job Posting Date]]+ RANDBETWEEN(15, 90)</f>
        <v>44748</v>
      </c>
      <c r="G213" s="5">
        <f ca="1">Table1[[#This Row],[Hire Date]]+ RANDBETWEEN(1, 15)</f>
        <v>44749</v>
      </c>
      <c r="H213" s="5" t="str">
        <f ca="1">IF(RAND() &lt; 0.5,  Table1[[#This Row],[Join Date]]+ RANDBETWEEN(30, TODAY()- Table1[[#This Row],[Join Date]]), "-")</f>
        <v>-</v>
      </c>
      <c r="I213" s="4" t="str">
        <f ca="1">IF(Table1[[#This Row],[Exit Date]]= "-", "Active", "Exited")</f>
        <v>Active</v>
      </c>
      <c r="J213" s="6">
        <f t="shared" ca="1" si="67"/>
        <v>4879</v>
      </c>
      <c r="K213" s="4">
        <f ca="1">Table1[[#This Row],[Offers Made]]*2</f>
        <v>16</v>
      </c>
      <c r="L213" s="4">
        <f t="shared" ca="1" si="68"/>
        <v>8</v>
      </c>
      <c r="M213" s="4">
        <f t="shared" ca="1" si="69"/>
        <v>7</v>
      </c>
      <c r="N213" s="4" t="str">
        <f t="shared" ca="1" si="70"/>
        <v>Direct Hiring</v>
      </c>
      <c r="O213" s="4">
        <f t="shared" ca="1" si="71"/>
        <v>1</v>
      </c>
      <c r="P213" s="4" t="str">
        <f t="shared" ca="1" si="72"/>
        <v>No</v>
      </c>
      <c r="Q213" s="4">
        <f t="shared" ca="1" si="73"/>
        <v>91</v>
      </c>
      <c r="R213" s="4">
        <f ca="1">Table1[[#This Row],[ Total Number of Goals Set]]-RANDBETWEEN(1,49)</f>
        <v>89</v>
      </c>
      <c r="S213" s="4">
        <f t="shared" ca="1" si="74"/>
        <v>9</v>
      </c>
      <c r="T213" s="4">
        <f t="shared" ca="1" si="75"/>
        <v>1</v>
      </c>
      <c r="U213" s="4">
        <f t="shared" ca="1" si="76"/>
        <v>1</v>
      </c>
      <c r="V213" s="4">
        <f t="shared" ca="1" si="77"/>
        <v>8</v>
      </c>
      <c r="W213" s="4" t="str">
        <f t="shared" ca="1" si="78"/>
        <v>Completed</v>
      </c>
      <c r="X213" s="4">
        <f t="shared" ca="1" si="79"/>
        <v>4</v>
      </c>
      <c r="Y213" s="4">
        <f t="shared" ca="1" si="80"/>
        <v>29</v>
      </c>
      <c r="Z213" s="4">
        <f ca="1">Table1[[#This Row],[Number of Goals Achieved]]-RANDBETWEEN(1,5)</f>
        <v>84</v>
      </c>
      <c r="AA213" s="5">
        <f ca="1">Table1[[#This Row],[Join Date]]+ RANDBETWEEN(90, 180)</f>
        <v>44896</v>
      </c>
      <c r="AB213" s="4" t="str">
        <f t="shared" ca="1" si="81"/>
        <v>Leadership Development</v>
      </c>
      <c r="AC213" s="4"/>
      <c r="AD213" s="4">
        <f t="shared" ca="1" si="82"/>
        <v>16</v>
      </c>
      <c r="AE213" s="4">
        <f t="shared" ca="1" si="83"/>
        <v>3</v>
      </c>
      <c r="AF213" s="4">
        <f t="shared" ca="1" si="84"/>
        <v>5</v>
      </c>
      <c r="AG213" s="8">
        <f t="shared" ca="1" si="85"/>
        <v>1793</v>
      </c>
      <c r="AH213" s="4" t="str">
        <f ca="1">IF(Table1[[#This Row],[Training Completion Status]]="Completed", IF(RAND() &lt;= 0.63, "Yes", "No"), "No")</f>
        <v>Yes</v>
      </c>
      <c r="AI213" s="4" t="str">
        <f ca="1">IF(AND(Table1[[#This Row],[Training Completion Status]]="Completed", Table1[[#This Row],[Status]]="Active"), "Yes", "No")</f>
        <v>Yes</v>
      </c>
      <c r="AJ213" s="15">
        <f ca="1">IF(Table1[[#This Row],[Training Completion Status]]="Completed", Table1[[#This Row],[Training Cost]]+RANDBETWEEN(300,800),0)</f>
        <v>2404</v>
      </c>
      <c r="AK213">
        <f ca="1">IF(Table1[[#This Row],[Training Completion Status]]="Completed", RANDBETWEEN(270,540),0)</f>
        <v>434</v>
      </c>
      <c r="AL213">
        <f ca="1">IF(Table1[[#This Row],[Training Completion Status]]="Completed", RANDBETWEEN(2,5),0)</f>
        <v>4</v>
      </c>
    </row>
    <row r="214" spans="1:38">
      <c r="A214" s="4" t="str">
        <f t="shared" si="86"/>
        <v>EMP213</v>
      </c>
      <c r="B214" s="4" t="str">
        <f t="shared" ca="1" si="64"/>
        <v>Male</v>
      </c>
      <c r="C214" s="4" t="str">
        <f t="shared" ca="1" si="65"/>
        <v>Software Engineer</v>
      </c>
      <c r="D214" t="str" cm="1">
        <f t="array" aca="1" ref="D214" ca="1">_xlfn.XLOOKUP(C214, {"Software Engineer","HR Manager","Marketing Manager","Finance Manager","Data Analyst"}, {"IT","HR","Sales","Finance","Analytics"})</f>
        <v>IT</v>
      </c>
      <c r="E214" s="5">
        <f t="shared" ca="1" si="66"/>
        <v>44332</v>
      </c>
      <c r="F214" s="5">
        <f ca="1">Table1[[#This Row],[Job Posting Date]]+ RANDBETWEEN(15, 90)</f>
        <v>44366</v>
      </c>
      <c r="G214" s="5">
        <f ca="1">Table1[[#This Row],[Hire Date]]+ RANDBETWEEN(1, 15)</f>
        <v>44378</v>
      </c>
      <c r="H214" s="5" t="str">
        <f ca="1">IF(RAND() &lt; 0.5,  Table1[[#This Row],[Join Date]]+ RANDBETWEEN(30, TODAY()- Table1[[#This Row],[Join Date]]), "-")</f>
        <v>-</v>
      </c>
      <c r="I214" s="4" t="str">
        <f ca="1">IF(Table1[[#This Row],[Exit Date]]= "-", "Active", "Exited")</f>
        <v>Active</v>
      </c>
      <c r="J214" s="6">
        <f t="shared" ca="1" si="67"/>
        <v>2349</v>
      </c>
      <c r="K214" s="4">
        <f ca="1">Table1[[#This Row],[Offers Made]]*2</f>
        <v>16</v>
      </c>
      <c r="L214" s="4">
        <f t="shared" ca="1" si="68"/>
        <v>8</v>
      </c>
      <c r="M214" s="4">
        <f t="shared" ca="1" si="69"/>
        <v>6</v>
      </c>
      <c r="N214" s="4" t="str">
        <f t="shared" ca="1" si="70"/>
        <v>Direct Hiring</v>
      </c>
      <c r="O214" s="4">
        <f t="shared" ca="1" si="71"/>
        <v>4</v>
      </c>
      <c r="P214" s="4" t="str">
        <f t="shared" ca="1" si="72"/>
        <v>No</v>
      </c>
      <c r="Q214" s="4">
        <f t="shared" ca="1" si="73"/>
        <v>91</v>
      </c>
      <c r="R214" s="4">
        <f ca="1">Table1[[#This Row],[ Total Number of Goals Set]]-RANDBETWEEN(1,49)</f>
        <v>65</v>
      </c>
      <c r="S214" s="4">
        <f t="shared" ca="1" si="74"/>
        <v>9</v>
      </c>
      <c r="T214" s="4">
        <f t="shared" ca="1" si="75"/>
        <v>4</v>
      </c>
      <c r="U214" s="4">
        <f t="shared" ca="1" si="76"/>
        <v>2</v>
      </c>
      <c r="V214" s="4">
        <f t="shared" ca="1" si="77"/>
        <v>2</v>
      </c>
      <c r="W214" s="4" t="str">
        <f t="shared" ca="1" si="78"/>
        <v>Not Completed</v>
      </c>
      <c r="X214" s="4">
        <f t="shared" ca="1" si="79"/>
        <v>1</v>
      </c>
      <c r="Y214" s="4">
        <f t="shared" ca="1" si="80"/>
        <v>39</v>
      </c>
      <c r="Z214" s="4">
        <f ca="1">Table1[[#This Row],[Number of Goals Achieved]]-RANDBETWEEN(1,5)</f>
        <v>61</v>
      </c>
      <c r="AA214" s="5">
        <f ca="1">Table1[[#This Row],[Join Date]]+ RANDBETWEEN(90, 180)</f>
        <v>44526</v>
      </c>
      <c r="AB214" s="4" t="str">
        <f t="shared" ca="1" si="81"/>
        <v>Conflict Resolution</v>
      </c>
      <c r="AC214" s="4"/>
      <c r="AD214" s="4">
        <f t="shared" ca="1" si="82"/>
        <v>3</v>
      </c>
      <c r="AE214" s="4">
        <f t="shared" ca="1" si="83"/>
        <v>6</v>
      </c>
      <c r="AF214" s="4">
        <f t="shared" ca="1" si="84"/>
        <v>9</v>
      </c>
      <c r="AG214" s="8">
        <f t="shared" ca="1" si="85"/>
        <v>1664</v>
      </c>
      <c r="AH214" s="4" t="str">
        <f ca="1">IF(Table1[[#This Row],[Training Completion Status]]="Completed", IF(RAND() &lt;= 0.63, "Yes", "No"), "No")</f>
        <v>No</v>
      </c>
      <c r="AI214" s="4" t="str">
        <f ca="1">IF(AND(Table1[[#This Row],[Training Completion Status]]="Completed", Table1[[#This Row],[Status]]="Active"), "Yes", "No")</f>
        <v>No</v>
      </c>
      <c r="AJ214" s="15">
        <f ca="1">IF(Table1[[#This Row],[Training Completion Status]]="Completed", Table1[[#This Row],[Training Cost]]+RANDBETWEEN(300,800),0)</f>
        <v>0</v>
      </c>
      <c r="AK214">
        <f ca="1">IF(Table1[[#This Row],[Training Completion Status]]="Completed", RANDBETWEEN(270,540),0)</f>
        <v>0</v>
      </c>
      <c r="AL214">
        <f ca="1">IF(Table1[[#This Row],[Training Completion Status]]="Completed", RANDBETWEEN(2,5),0)</f>
        <v>0</v>
      </c>
    </row>
    <row r="215" spans="1:38">
      <c r="A215" s="4" t="str">
        <f t="shared" si="86"/>
        <v>EMP214</v>
      </c>
      <c r="B215" s="4" t="str">
        <f t="shared" ca="1" si="64"/>
        <v>Male</v>
      </c>
      <c r="C215" s="4" t="str">
        <f t="shared" ca="1" si="65"/>
        <v>Finance Manager</v>
      </c>
      <c r="D215" t="str" cm="1">
        <f t="array" aca="1" ref="D215" ca="1">_xlfn.XLOOKUP(C215, {"Software Engineer","HR Manager","Marketing Manager","Finance Manager","Data Analyst"}, {"IT","HR","Sales","Finance","Analytics"})</f>
        <v>Finance</v>
      </c>
      <c r="E215" s="5">
        <f t="shared" ca="1" si="66"/>
        <v>44112</v>
      </c>
      <c r="F215" s="5">
        <f ca="1">Table1[[#This Row],[Job Posting Date]]+ RANDBETWEEN(15, 90)</f>
        <v>44157</v>
      </c>
      <c r="G215" s="5">
        <f ca="1">Table1[[#This Row],[Hire Date]]+ RANDBETWEEN(1, 15)</f>
        <v>44171</v>
      </c>
      <c r="H215" s="5" t="str">
        <f ca="1">IF(RAND() &lt; 0.5,  Table1[[#This Row],[Join Date]]+ RANDBETWEEN(30, TODAY()- Table1[[#This Row],[Join Date]]), "-")</f>
        <v>-</v>
      </c>
      <c r="I215" s="4" t="str">
        <f ca="1">IF(Table1[[#This Row],[Exit Date]]= "-", "Active", "Exited")</f>
        <v>Active</v>
      </c>
      <c r="J215" s="6">
        <f t="shared" ca="1" si="67"/>
        <v>4525</v>
      </c>
      <c r="K215" s="4">
        <f ca="1">Table1[[#This Row],[Offers Made]]*2</f>
        <v>8</v>
      </c>
      <c r="L215" s="4">
        <f t="shared" ca="1" si="68"/>
        <v>4</v>
      </c>
      <c r="M215" s="4">
        <f t="shared" ca="1" si="69"/>
        <v>3</v>
      </c>
      <c r="N215" s="4" t="str">
        <f t="shared" ca="1" si="70"/>
        <v>Job Portals</v>
      </c>
      <c r="O215" s="4">
        <f t="shared" ca="1" si="71"/>
        <v>4</v>
      </c>
      <c r="P215" s="4" t="str">
        <f t="shared" ca="1" si="72"/>
        <v>No</v>
      </c>
      <c r="Q215" s="4">
        <f t="shared" ca="1" si="73"/>
        <v>89</v>
      </c>
      <c r="R215" s="4">
        <f ca="1">Table1[[#This Row],[ Total Number of Goals Set]]-RANDBETWEEN(1,49)</f>
        <v>74</v>
      </c>
      <c r="S215" s="4">
        <f t="shared" ca="1" si="74"/>
        <v>10</v>
      </c>
      <c r="T215" s="4">
        <f t="shared" ca="1" si="75"/>
        <v>1</v>
      </c>
      <c r="U215" s="4">
        <f t="shared" ca="1" si="76"/>
        <v>1</v>
      </c>
      <c r="V215" s="4">
        <f t="shared" ca="1" si="77"/>
        <v>8</v>
      </c>
      <c r="W215" s="4" t="str">
        <f t="shared" ca="1" si="78"/>
        <v>Completed</v>
      </c>
      <c r="X215" s="4">
        <f t="shared" ca="1" si="79"/>
        <v>3</v>
      </c>
      <c r="Y215" s="4">
        <f t="shared" ca="1" si="80"/>
        <v>14</v>
      </c>
      <c r="Z215" s="4">
        <f ca="1">Table1[[#This Row],[Number of Goals Achieved]]-RANDBETWEEN(1,5)</f>
        <v>69</v>
      </c>
      <c r="AA215" s="5">
        <f ca="1">Table1[[#This Row],[Join Date]]+ RANDBETWEEN(90, 180)</f>
        <v>44314</v>
      </c>
      <c r="AB215" s="4" t="str">
        <f t="shared" ca="1" si="81"/>
        <v>Conflict Resolution</v>
      </c>
      <c r="AC215" s="4"/>
      <c r="AD215" s="4">
        <f t="shared" ca="1" si="82"/>
        <v>13</v>
      </c>
      <c r="AE215" s="4">
        <f t="shared" ca="1" si="83"/>
        <v>8</v>
      </c>
      <c r="AF215" s="4">
        <f t="shared" ca="1" si="84"/>
        <v>9</v>
      </c>
      <c r="AG215" s="8">
        <f t="shared" ca="1" si="85"/>
        <v>1618</v>
      </c>
      <c r="AH215" s="4" t="str">
        <f ca="1">IF(Table1[[#This Row],[Training Completion Status]]="Completed", IF(RAND() &lt;= 0.63, "Yes", "No"), "No")</f>
        <v>Yes</v>
      </c>
      <c r="AI215" s="4" t="str">
        <f ca="1">IF(AND(Table1[[#This Row],[Training Completion Status]]="Completed", Table1[[#This Row],[Status]]="Active"), "Yes", "No")</f>
        <v>Yes</v>
      </c>
      <c r="AJ215" s="15">
        <f ca="1">IF(Table1[[#This Row],[Training Completion Status]]="Completed", Table1[[#This Row],[Training Cost]]+RANDBETWEEN(300,800),0)</f>
        <v>2411</v>
      </c>
      <c r="AK215">
        <f ca="1">IF(Table1[[#This Row],[Training Completion Status]]="Completed", RANDBETWEEN(270,540),0)</f>
        <v>298</v>
      </c>
      <c r="AL215">
        <f ca="1">IF(Table1[[#This Row],[Training Completion Status]]="Completed", RANDBETWEEN(2,5),0)</f>
        <v>2</v>
      </c>
    </row>
    <row r="216" spans="1:38">
      <c r="A216" s="4" t="str">
        <f t="shared" si="86"/>
        <v>EMP215</v>
      </c>
      <c r="B216" s="4" t="str">
        <f t="shared" ca="1" si="64"/>
        <v>Male</v>
      </c>
      <c r="C216" s="4" t="str">
        <f t="shared" ca="1" si="65"/>
        <v>Finance Manager</v>
      </c>
      <c r="D216" t="str" cm="1">
        <f t="array" aca="1" ref="D216" ca="1">_xlfn.XLOOKUP(C216, {"Software Engineer","HR Manager","Marketing Manager","Finance Manager","Data Analyst"}, {"IT","HR","Sales","Finance","Analytics"})</f>
        <v>Finance</v>
      </c>
      <c r="E216" s="5">
        <f t="shared" ca="1" si="66"/>
        <v>43473</v>
      </c>
      <c r="F216" s="5">
        <f ca="1">Table1[[#This Row],[Job Posting Date]]+ RANDBETWEEN(15, 90)</f>
        <v>43519</v>
      </c>
      <c r="G216" s="5">
        <f ca="1">Table1[[#This Row],[Hire Date]]+ RANDBETWEEN(1, 15)</f>
        <v>43524</v>
      </c>
      <c r="H216" s="5" t="str">
        <f ca="1">IF(RAND() &lt; 0.5,  Table1[[#This Row],[Join Date]]+ RANDBETWEEN(30, TODAY()- Table1[[#This Row],[Join Date]]), "-")</f>
        <v>-</v>
      </c>
      <c r="I216" s="4" t="str">
        <f ca="1">IF(Table1[[#This Row],[Exit Date]]= "-", "Active", "Exited")</f>
        <v>Active</v>
      </c>
      <c r="J216" s="6">
        <f t="shared" ca="1" si="67"/>
        <v>2182</v>
      </c>
      <c r="K216" s="4">
        <f ca="1">Table1[[#This Row],[Offers Made]]*2</f>
        <v>8</v>
      </c>
      <c r="L216" s="4">
        <f t="shared" ca="1" si="68"/>
        <v>4</v>
      </c>
      <c r="M216" s="4">
        <f t="shared" ca="1" si="69"/>
        <v>3</v>
      </c>
      <c r="N216" s="4" t="str">
        <f t="shared" ca="1" si="70"/>
        <v>Direct Hiring</v>
      </c>
      <c r="O216" s="4">
        <f t="shared" ca="1" si="71"/>
        <v>2</v>
      </c>
      <c r="P216" s="4" t="str">
        <f t="shared" ca="1" si="72"/>
        <v>No</v>
      </c>
      <c r="Q216" s="4">
        <f t="shared" ca="1" si="73"/>
        <v>76</v>
      </c>
      <c r="R216" s="4">
        <f ca="1">Table1[[#This Row],[ Total Number of Goals Set]]-RANDBETWEEN(1,49)</f>
        <v>43</v>
      </c>
      <c r="S216" s="4">
        <f t="shared" ca="1" si="74"/>
        <v>5</v>
      </c>
      <c r="T216" s="4">
        <f t="shared" ca="1" si="75"/>
        <v>3</v>
      </c>
      <c r="U216" s="4">
        <f t="shared" ca="1" si="76"/>
        <v>4</v>
      </c>
      <c r="V216" s="4">
        <f t="shared" ca="1" si="77"/>
        <v>2</v>
      </c>
      <c r="W216" s="4" t="str">
        <f t="shared" ca="1" si="78"/>
        <v>Completed</v>
      </c>
      <c r="X216" s="4">
        <f t="shared" ca="1" si="79"/>
        <v>1</v>
      </c>
      <c r="Y216" s="4">
        <f t="shared" ca="1" si="80"/>
        <v>13</v>
      </c>
      <c r="Z216" s="4">
        <f ca="1">Table1[[#This Row],[Number of Goals Achieved]]-RANDBETWEEN(1,5)</f>
        <v>38</v>
      </c>
      <c r="AA216" s="5">
        <f ca="1">Table1[[#This Row],[Join Date]]+ RANDBETWEEN(90, 180)</f>
        <v>43658</v>
      </c>
      <c r="AB216" s="4" t="str">
        <f t="shared" ca="1" si="81"/>
        <v>Ethics and Responsibilities</v>
      </c>
      <c r="AC216" s="4"/>
      <c r="AD216" s="4">
        <f t="shared" ca="1" si="82"/>
        <v>19</v>
      </c>
      <c r="AE216" s="4">
        <f t="shared" ca="1" si="83"/>
        <v>8</v>
      </c>
      <c r="AF216" s="4">
        <f t="shared" ca="1" si="84"/>
        <v>10</v>
      </c>
      <c r="AG216" s="8">
        <f t="shared" ca="1" si="85"/>
        <v>1736</v>
      </c>
      <c r="AH216" s="4" t="str">
        <f ca="1">IF(Table1[[#This Row],[Training Completion Status]]="Completed", IF(RAND() &lt;= 0.63, "Yes", "No"), "No")</f>
        <v>Yes</v>
      </c>
      <c r="AI216" s="4" t="str">
        <f ca="1">IF(AND(Table1[[#This Row],[Training Completion Status]]="Completed", Table1[[#This Row],[Status]]="Active"), "Yes", "No")</f>
        <v>Yes</v>
      </c>
      <c r="AJ216" s="15">
        <f ca="1">IF(Table1[[#This Row],[Training Completion Status]]="Completed", Table1[[#This Row],[Training Cost]]+RANDBETWEEN(300,800),0)</f>
        <v>2102</v>
      </c>
      <c r="AK216">
        <f ca="1">IF(Table1[[#This Row],[Training Completion Status]]="Completed", RANDBETWEEN(270,540),0)</f>
        <v>430</v>
      </c>
      <c r="AL216">
        <f ca="1">IF(Table1[[#This Row],[Training Completion Status]]="Completed", RANDBETWEEN(2,5),0)</f>
        <v>2</v>
      </c>
    </row>
    <row r="217" spans="1:38">
      <c r="A217" s="4" t="str">
        <f t="shared" si="86"/>
        <v>EMP216</v>
      </c>
      <c r="B217" s="4" t="str">
        <f t="shared" ca="1" si="64"/>
        <v>Male</v>
      </c>
      <c r="C217" s="4" t="str">
        <f t="shared" ca="1" si="65"/>
        <v>Software Engineer</v>
      </c>
      <c r="D217" t="str" cm="1">
        <f t="array" aca="1" ref="D217" ca="1">_xlfn.XLOOKUP(C217, {"Software Engineer","HR Manager","Marketing Manager","Finance Manager","Data Analyst"}, {"IT","HR","Sales","Finance","Analytics"})</f>
        <v>IT</v>
      </c>
      <c r="E217" s="5">
        <f t="shared" ca="1" si="66"/>
        <v>44873</v>
      </c>
      <c r="F217" s="5">
        <f ca="1">Table1[[#This Row],[Job Posting Date]]+ RANDBETWEEN(15, 90)</f>
        <v>44890</v>
      </c>
      <c r="G217" s="5">
        <f ca="1">Table1[[#This Row],[Hire Date]]+ RANDBETWEEN(1, 15)</f>
        <v>44897</v>
      </c>
      <c r="H217" s="5" t="str">
        <f ca="1">IF(RAND() &lt; 0.5,  Table1[[#This Row],[Join Date]]+ RANDBETWEEN(30, TODAY()- Table1[[#This Row],[Join Date]]), "-")</f>
        <v>-</v>
      </c>
      <c r="I217" s="4" t="str">
        <f ca="1">IF(Table1[[#This Row],[Exit Date]]= "-", "Active", "Exited")</f>
        <v>Active</v>
      </c>
      <c r="J217" s="6">
        <f t="shared" ca="1" si="67"/>
        <v>3890</v>
      </c>
      <c r="K217" s="4">
        <f ca="1">Table1[[#This Row],[Offers Made]]*2</f>
        <v>12</v>
      </c>
      <c r="L217" s="4">
        <f t="shared" ca="1" si="68"/>
        <v>6</v>
      </c>
      <c r="M217" s="4">
        <f t="shared" ca="1" si="69"/>
        <v>5</v>
      </c>
      <c r="N217" s="4" t="str">
        <f t="shared" ca="1" si="70"/>
        <v>Job Portals</v>
      </c>
      <c r="O217" s="4">
        <f t="shared" ca="1" si="71"/>
        <v>4</v>
      </c>
      <c r="P217" s="4" t="str">
        <f t="shared" ca="1" si="72"/>
        <v>Yes</v>
      </c>
      <c r="Q217" s="4">
        <f t="shared" ca="1" si="73"/>
        <v>67</v>
      </c>
      <c r="R217" s="4">
        <f ca="1">Table1[[#This Row],[ Total Number of Goals Set]]-RANDBETWEEN(1,49)</f>
        <v>18</v>
      </c>
      <c r="S217" s="4">
        <f t="shared" ca="1" si="74"/>
        <v>9</v>
      </c>
      <c r="T217" s="4">
        <f t="shared" ca="1" si="75"/>
        <v>4</v>
      </c>
      <c r="U217" s="4">
        <f t="shared" ca="1" si="76"/>
        <v>3</v>
      </c>
      <c r="V217" s="4">
        <f t="shared" ca="1" si="77"/>
        <v>8</v>
      </c>
      <c r="W217" s="4" t="str">
        <f t="shared" ca="1" si="78"/>
        <v>Completed</v>
      </c>
      <c r="X217" s="4">
        <f t="shared" ca="1" si="79"/>
        <v>4</v>
      </c>
      <c r="Y217" s="4">
        <f t="shared" ca="1" si="80"/>
        <v>27</v>
      </c>
      <c r="Z217" s="4">
        <f ca="1">Table1[[#This Row],[Number of Goals Achieved]]-RANDBETWEEN(1,5)</f>
        <v>15</v>
      </c>
      <c r="AA217" s="5">
        <f ca="1">Table1[[#This Row],[Join Date]]+ RANDBETWEEN(90, 180)</f>
        <v>44988</v>
      </c>
      <c r="AB217" s="4" t="str">
        <f t="shared" ca="1" si="81"/>
        <v>Conflict Resolution</v>
      </c>
      <c r="AC217" s="4"/>
      <c r="AD217" s="4">
        <f t="shared" ca="1" si="82"/>
        <v>10</v>
      </c>
      <c r="AE217" s="4">
        <f t="shared" ca="1" si="83"/>
        <v>2</v>
      </c>
      <c r="AF217" s="4">
        <f t="shared" ca="1" si="84"/>
        <v>6</v>
      </c>
      <c r="AG217" s="8">
        <f t="shared" ca="1" si="85"/>
        <v>2298</v>
      </c>
      <c r="AH217" s="4" t="str">
        <f ca="1">IF(Table1[[#This Row],[Training Completion Status]]="Completed", IF(RAND() &lt;= 0.63, "Yes", "No"), "No")</f>
        <v>No</v>
      </c>
      <c r="AI217" s="4" t="str">
        <f ca="1">IF(AND(Table1[[#This Row],[Training Completion Status]]="Completed", Table1[[#This Row],[Status]]="Active"), "Yes", "No")</f>
        <v>Yes</v>
      </c>
      <c r="AJ217" s="15">
        <f ca="1">IF(Table1[[#This Row],[Training Completion Status]]="Completed", Table1[[#This Row],[Training Cost]]+RANDBETWEEN(300,800),0)</f>
        <v>2778</v>
      </c>
      <c r="AK217">
        <f ca="1">IF(Table1[[#This Row],[Training Completion Status]]="Completed", RANDBETWEEN(270,540),0)</f>
        <v>375</v>
      </c>
      <c r="AL217">
        <f ca="1">IF(Table1[[#This Row],[Training Completion Status]]="Completed", RANDBETWEEN(2,5),0)</f>
        <v>4</v>
      </c>
    </row>
    <row r="218" spans="1:38">
      <c r="A218" s="4" t="str">
        <f t="shared" si="86"/>
        <v>EMP217</v>
      </c>
      <c r="B218" s="4" t="str">
        <f t="shared" ca="1" si="64"/>
        <v>Female</v>
      </c>
      <c r="C218" s="4" t="str">
        <f t="shared" ca="1" si="65"/>
        <v>Marketing Manager</v>
      </c>
      <c r="D218" t="str" cm="1">
        <f t="array" aca="1" ref="D218" ca="1">_xlfn.XLOOKUP(C218, {"Software Engineer","HR Manager","Marketing Manager","Finance Manager","Data Analyst"}, {"IT","HR","Sales","Finance","Analytics"})</f>
        <v>Sales</v>
      </c>
      <c r="E218" s="5">
        <f t="shared" ca="1" si="66"/>
        <v>44262</v>
      </c>
      <c r="F218" s="5">
        <f ca="1">Table1[[#This Row],[Job Posting Date]]+ RANDBETWEEN(15, 90)</f>
        <v>44338</v>
      </c>
      <c r="G218" s="5">
        <f ca="1">Table1[[#This Row],[Hire Date]]+ RANDBETWEEN(1, 15)</f>
        <v>44346</v>
      </c>
      <c r="H218" s="5" t="str">
        <f ca="1">IF(RAND() &lt; 0.5,  Table1[[#This Row],[Join Date]]+ RANDBETWEEN(30, TODAY()- Table1[[#This Row],[Join Date]]), "-")</f>
        <v>-</v>
      </c>
      <c r="I218" s="4" t="str">
        <f ca="1">IF(Table1[[#This Row],[Exit Date]]= "-", "Active", "Exited")</f>
        <v>Active</v>
      </c>
      <c r="J218" s="6">
        <f t="shared" ca="1" si="67"/>
        <v>3348</v>
      </c>
      <c r="K218" s="4">
        <f ca="1">Table1[[#This Row],[Offers Made]]*2</f>
        <v>10</v>
      </c>
      <c r="L218" s="4">
        <f t="shared" ca="1" si="68"/>
        <v>5</v>
      </c>
      <c r="M218" s="4">
        <f t="shared" ca="1" si="69"/>
        <v>1</v>
      </c>
      <c r="N218" s="4" t="str">
        <f t="shared" ca="1" si="70"/>
        <v>Direct Hiring</v>
      </c>
      <c r="O218" s="4">
        <f t="shared" ca="1" si="71"/>
        <v>2</v>
      </c>
      <c r="P218" s="4" t="str">
        <f t="shared" ca="1" si="72"/>
        <v>No</v>
      </c>
      <c r="Q218" s="4">
        <f t="shared" ca="1" si="73"/>
        <v>85</v>
      </c>
      <c r="R218" s="4">
        <f ca="1">Table1[[#This Row],[ Total Number of Goals Set]]-RANDBETWEEN(1,49)</f>
        <v>50</v>
      </c>
      <c r="S218" s="4">
        <f t="shared" ca="1" si="74"/>
        <v>6</v>
      </c>
      <c r="T218" s="4">
        <f t="shared" ca="1" si="75"/>
        <v>1</v>
      </c>
      <c r="U218" s="4">
        <f t="shared" ca="1" si="76"/>
        <v>1</v>
      </c>
      <c r="V218" s="4">
        <f t="shared" ca="1" si="77"/>
        <v>8</v>
      </c>
      <c r="W218" s="4" t="str">
        <f t="shared" ca="1" si="78"/>
        <v>Completed</v>
      </c>
      <c r="X218" s="4">
        <f t="shared" ca="1" si="79"/>
        <v>4</v>
      </c>
      <c r="Y218" s="4">
        <f t="shared" ca="1" si="80"/>
        <v>22</v>
      </c>
      <c r="Z218" s="4">
        <f ca="1">Table1[[#This Row],[Number of Goals Achieved]]-RANDBETWEEN(1,5)</f>
        <v>48</v>
      </c>
      <c r="AA218" s="5">
        <f ca="1">Table1[[#This Row],[Join Date]]+ RANDBETWEEN(90, 180)</f>
        <v>44519</v>
      </c>
      <c r="AB218" s="4" t="str">
        <f t="shared" ca="1" si="81"/>
        <v>Leadership Development</v>
      </c>
      <c r="AC218" s="4"/>
      <c r="AD218" s="4">
        <f t="shared" ca="1" si="82"/>
        <v>20</v>
      </c>
      <c r="AE218" s="4">
        <f t="shared" ca="1" si="83"/>
        <v>8</v>
      </c>
      <c r="AF218" s="4">
        <f t="shared" ca="1" si="84"/>
        <v>10</v>
      </c>
      <c r="AG218" s="8">
        <f t="shared" ca="1" si="85"/>
        <v>1783</v>
      </c>
      <c r="AH218" s="4" t="str">
        <f ca="1">IF(Table1[[#This Row],[Training Completion Status]]="Completed", IF(RAND() &lt;= 0.63, "Yes", "No"), "No")</f>
        <v>No</v>
      </c>
      <c r="AI218" s="4" t="str">
        <f ca="1">IF(AND(Table1[[#This Row],[Training Completion Status]]="Completed", Table1[[#This Row],[Status]]="Active"), "Yes", "No")</f>
        <v>Yes</v>
      </c>
      <c r="AJ218" s="15">
        <f ca="1">IF(Table1[[#This Row],[Training Completion Status]]="Completed", Table1[[#This Row],[Training Cost]]+RANDBETWEEN(300,800),0)</f>
        <v>2380</v>
      </c>
      <c r="AK218">
        <f ca="1">IF(Table1[[#This Row],[Training Completion Status]]="Completed", RANDBETWEEN(270,540),0)</f>
        <v>344</v>
      </c>
      <c r="AL218">
        <f ca="1">IF(Table1[[#This Row],[Training Completion Status]]="Completed", RANDBETWEEN(2,5),0)</f>
        <v>5</v>
      </c>
    </row>
    <row r="219" spans="1:38">
      <c r="A219" s="4" t="str">
        <f t="shared" si="86"/>
        <v>EMP218</v>
      </c>
      <c r="B219" s="4" t="str">
        <f t="shared" ca="1" si="64"/>
        <v>Female</v>
      </c>
      <c r="C219" s="4" t="str">
        <f t="shared" ca="1" si="65"/>
        <v>Marketing Manager</v>
      </c>
      <c r="D219" t="str" cm="1">
        <f t="array" aca="1" ref="D219" ca="1">_xlfn.XLOOKUP(C219, {"Software Engineer","HR Manager","Marketing Manager","Finance Manager","Data Analyst"}, {"IT","HR","Sales","Finance","Analytics"})</f>
        <v>Sales</v>
      </c>
      <c r="E219" s="5">
        <f t="shared" ca="1" si="66"/>
        <v>44446</v>
      </c>
      <c r="F219" s="5">
        <f ca="1">Table1[[#This Row],[Job Posting Date]]+ RANDBETWEEN(15, 90)</f>
        <v>44508</v>
      </c>
      <c r="G219" s="5">
        <f ca="1">Table1[[#This Row],[Hire Date]]+ RANDBETWEEN(1, 15)</f>
        <v>44512</v>
      </c>
      <c r="H219" s="5" t="str">
        <f ca="1">IF(RAND() &lt; 0.5,  Table1[[#This Row],[Join Date]]+ RANDBETWEEN(30, TODAY()- Table1[[#This Row],[Join Date]]), "-")</f>
        <v>-</v>
      </c>
      <c r="I219" s="4" t="str">
        <f ca="1">IF(Table1[[#This Row],[Exit Date]]= "-", "Active", "Exited")</f>
        <v>Active</v>
      </c>
      <c r="J219" s="6">
        <f t="shared" ca="1" si="67"/>
        <v>4093</v>
      </c>
      <c r="K219" s="4">
        <f ca="1">Table1[[#This Row],[Offers Made]]*2</f>
        <v>10</v>
      </c>
      <c r="L219" s="4">
        <f t="shared" ca="1" si="68"/>
        <v>5</v>
      </c>
      <c r="M219" s="4">
        <f t="shared" ca="1" si="69"/>
        <v>2</v>
      </c>
      <c r="N219" s="4" t="str">
        <f t="shared" ca="1" si="70"/>
        <v>Direct Hiring</v>
      </c>
      <c r="O219" s="4">
        <f t="shared" ca="1" si="71"/>
        <v>2</v>
      </c>
      <c r="P219" s="4" t="str">
        <f t="shared" ca="1" si="72"/>
        <v>Yes</v>
      </c>
      <c r="Q219" s="4">
        <f t="shared" ca="1" si="73"/>
        <v>51</v>
      </c>
      <c r="R219" s="4">
        <f ca="1">Table1[[#This Row],[ Total Number of Goals Set]]-RANDBETWEEN(1,49)</f>
        <v>5</v>
      </c>
      <c r="S219" s="4">
        <f t="shared" ca="1" si="74"/>
        <v>10</v>
      </c>
      <c r="T219" s="4">
        <f t="shared" ca="1" si="75"/>
        <v>2</v>
      </c>
      <c r="U219" s="4">
        <f t="shared" ca="1" si="76"/>
        <v>4</v>
      </c>
      <c r="V219" s="4">
        <f t="shared" ca="1" si="77"/>
        <v>7</v>
      </c>
      <c r="W219" s="4" t="str">
        <f t="shared" ca="1" si="78"/>
        <v>Completed</v>
      </c>
      <c r="X219" s="4">
        <f t="shared" ca="1" si="79"/>
        <v>3</v>
      </c>
      <c r="Y219" s="4">
        <f t="shared" ca="1" si="80"/>
        <v>11</v>
      </c>
      <c r="Z219" s="4">
        <f ca="1">Table1[[#This Row],[Number of Goals Achieved]]-RANDBETWEEN(1,5)</f>
        <v>2</v>
      </c>
      <c r="AA219" s="5">
        <f ca="1">Table1[[#This Row],[Join Date]]+ RANDBETWEEN(90, 180)</f>
        <v>44684</v>
      </c>
      <c r="AB219" s="4" t="str">
        <f t="shared" ca="1" si="81"/>
        <v>Ethics and Responsibilities</v>
      </c>
      <c r="AC219" s="4"/>
      <c r="AD219" s="4">
        <f t="shared" ca="1" si="82"/>
        <v>17</v>
      </c>
      <c r="AE219" s="4">
        <f t="shared" ca="1" si="83"/>
        <v>2</v>
      </c>
      <c r="AF219" s="4">
        <f t="shared" ca="1" si="84"/>
        <v>7</v>
      </c>
      <c r="AG219" s="8">
        <f t="shared" ca="1" si="85"/>
        <v>1652</v>
      </c>
      <c r="AH219" s="4" t="str">
        <f ca="1">IF(Table1[[#This Row],[Training Completion Status]]="Completed", IF(RAND() &lt;= 0.63, "Yes", "No"), "No")</f>
        <v>No</v>
      </c>
      <c r="AI219" s="4" t="str">
        <f ca="1">IF(AND(Table1[[#This Row],[Training Completion Status]]="Completed", Table1[[#This Row],[Status]]="Active"), "Yes", "No")</f>
        <v>Yes</v>
      </c>
      <c r="AJ219" s="15">
        <f ca="1">IF(Table1[[#This Row],[Training Completion Status]]="Completed", Table1[[#This Row],[Training Cost]]+RANDBETWEEN(300,800),0)</f>
        <v>2331</v>
      </c>
      <c r="AK219">
        <f ca="1">IF(Table1[[#This Row],[Training Completion Status]]="Completed", RANDBETWEEN(270,540),0)</f>
        <v>520</v>
      </c>
      <c r="AL219">
        <f ca="1">IF(Table1[[#This Row],[Training Completion Status]]="Completed", RANDBETWEEN(2,5),0)</f>
        <v>2</v>
      </c>
    </row>
    <row r="220" spans="1:38">
      <c r="A220" s="4" t="str">
        <f t="shared" si="86"/>
        <v>EMP219</v>
      </c>
      <c r="B220" s="4" t="str">
        <f t="shared" ca="1" si="64"/>
        <v>Female</v>
      </c>
      <c r="C220" s="4" t="str">
        <f t="shared" ca="1" si="65"/>
        <v>HR Manager</v>
      </c>
      <c r="D220" t="str" cm="1">
        <f t="array" aca="1" ref="D220" ca="1">_xlfn.XLOOKUP(C220, {"Software Engineer","HR Manager","Marketing Manager","Finance Manager","Data Analyst"}, {"IT","HR","Sales","Finance","Analytics"})</f>
        <v>HR</v>
      </c>
      <c r="E220" s="5">
        <f t="shared" ca="1" si="66"/>
        <v>44337</v>
      </c>
      <c r="F220" s="5">
        <f ca="1">Table1[[#This Row],[Job Posting Date]]+ RANDBETWEEN(15, 90)</f>
        <v>44367</v>
      </c>
      <c r="G220" s="5">
        <f ca="1">Table1[[#This Row],[Hire Date]]+ RANDBETWEEN(1, 15)</f>
        <v>44368</v>
      </c>
      <c r="H220" s="5" t="str">
        <f ca="1">IF(RAND() &lt; 0.5,  Table1[[#This Row],[Join Date]]+ RANDBETWEEN(30, TODAY()- Table1[[#This Row],[Join Date]]), "-")</f>
        <v>-</v>
      </c>
      <c r="I220" s="4" t="str">
        <f ca="1">IF(Table1[[#This Row],[Exit Date]]= "-", "Active", "Exited")</f>
        <v>Active</v>
      </c>
      <c r="J220" s="6">
        <f t="shared" ca="1" si="67"/>
        <v>3877</v>
      </c>
      <c r="K220" s="4">
        <f ca="1">Table1[[#This Row],[Offers Made]]*2</f>
        <v>8</v>
      </c>
      <c r="L220" s="4">
        <f t="shared" ca="1" si="68"/>
        <v>4</v>
      </c>
      <c r="M220" s="4">
        <f t="shared" ca="1" si="69"/>
        <v>2</v>
      </c>
      <c r="N220" s="4" t="str">
        <f t="shared" ca="1" si="70"/>
        <v>Direct Hiring</v>
      </c>
      <c r="O220" s="4">
        <f t="shared" ca="1" si="71"/>
        <v>2</v>
      </c>
      <c r="P220" s="4" t="str">
        <f t="shared" ca="1" si="72"/>
        <v>Yes</v>
      </c>
      <c r="Q220" s="4">
        <f t="shared" ca="1" si="73"/>
        <v>88</v>
      </c>
      <c r="R220" s="4">
        <f ca="1">Table1[[#This Row],[ Total Number of Goals Set]]-RANDBETWEEN(1,49)</f>
        <v>80</v>
      </c>
      <c r="S220" s="4">
        <f t="shared" ca="1" si="74"/>
        <v>10</v>
      </c>
      <c r="T220" s="4">
        <f t="shared" ca="1" si="75"/>
        <v>1</v>
      </c>
      <c r="U220" s="4">
        <f t="shared" ca="1" si="76"/>
        <v>1</v>
      </c>
      <c r="V220" s="4">
        <f t="shared" ca="1" si="77"/>
        <v>1</v>
      </c>
      <c r="W220" s="4" t="str">
        <f t="shared" ca="1" si="78"/>
        <v>Completed</v>
      </c>
      <c r="X220" s="4">
        <f t="shared" ca="1" si="79"/>
        <v>4</v>
      </c>
      <c r="Y220" s="4">
        <f t="shared" ca="1" si="80"/>
        <v>38</v>
      </c>
      <c r="Z220" s="4">
        <f ca="1">Table1[[#This Row],[Number of Goals Achieved]]-RANDBETWEEN(1,5)</f>
        <v>78</v>
      </c>
      <c r="AA220" s="5">
        <f ca="1">Table1[[#This Row],[Join Date]]+ RANDBETWEEN(90, 180)</f>
        <v>44467</v>
      </c>
      <c r="AB220" s="4" t="str">
        <f t="shared" ca="1" si="81"/>
        <v>Leadership Development</v>
      </c>
      <c r="AC220" s="4"/>
      <c r="AD220" s="4">
        <f t="shared" ca="1" si="82"/>
        <v>12</v>
      </c>
      <c r="AE220" s="4">
        <f t="shared" ca="1" si="83"/>
        <v>3</v>
      </c>
      <c r="AF220" s="4">
        <f t="shared" ca="1" si="84"/>
        <v>5</v>
      </c>
      <c r="AG220" s="8">
        <f t="shared" ca="1" si="85"/>
        <v>1957</v>
      </c>
      <c r="AH220" s="4" t="str">
        <f ca="1">IF(Table1[[#This Row],[Training Completion Status]]="Completed", IF(RAND() &lt;= 0.63, "Yes", "No"), "No")</f>
        <v>Yes</v>
      </c>
      <c r="AI220" s="4" t="str">
        <f ca="1">IF(AND(Table1[[#This Row],[Training Completion Status]]="Completed", Table1[[#This Row],[Status]]="Active"), "Yes", "No")</f>
        <v>Yes</v>
      </c>
      <c r="AJ220" s="15">
        <f ca="1">IF(Table1[[#This Row],[Training Completion Status]]="Completed", Table1[[#This Row],[Training Cost]]+RANDBETWEEN(300,800),0)</f>
        <v>2672</v>
      </c>
      <c r="AK220">
        <f ca="1">IF(Table1[[#This Row],[Training Completion Status]]="Completed", RANDBETWEEN(270,540),0)</f>
        <v>277</v>
      </c>
      <c r="AL220">
        <f ca="1">IF(Table1[[#This Row],[Training Completion Status]]="Completed", RANDBETWEEN(2,5),0)</f>
        <v>3</v>
      </c>
    </row>
    <row r="221" spans="1:38">
      <c r="A221" s="4" t="str">
        <f t="shared" si="86"/>
        <v>EMP220</v>
      </c>
      <c r="B221" s="4" t="str">
        <f t="shared" ca="1" si="64"/>
        <v>Male</v>
      </c>
      <c r="C221" s="4" t="str">
        <f t="shared" ca="1" si="65"/>
        <v>Data Analyst</v>
      </c>
      <c r="D221" t="str" cm="1">
        <f t="array" aca="1" ref="D221" ca="1">_xlfn.XLOOKUP(C221, {"Software Engineer","HR Manager","Marketing Manager","Finance Manager","Data Analyst"}, {"IT","HR","Sales","Finance","Analytics"})</f>
        <v>Analytics</v>
      </c>
      <c r="E221" s="5">
        <f t="shared" ca="1" si="66"/>
        <v>44420</v>
      </c>
      <c r="F221" s="5">
        <f ca="1">Table1[[#This Row],[Job Posting Date]]+ RANDBETWEEN(15, 90)</f>
        <v>44459</v>
      </c>
      <c r="G221" s="5">
        <f ca="1">Table1[[#This Row],[Hire Date]]+ RANDBETWEEN(1, 15)</f>
        <v>44463</v>
      </c>
      <c r="H221" s="5" t="str">
        <f ca="1">IF(RAND() &lt; 0.5,  Table1[[#This Row],[Join Date]]+ RANDBETWEEN(30, TODAY()- Table1[[#This Row],[Join Date]]), "-")</f>
        <v>-</v>
      </c>
      <c r="I221" s="4" t="str">
        <f ca="1">IF(Table1[[#This Row],[Exit Date]]= "-", "Active", "Exited")</f>
        <v>Active</v>
      </c>
      <c r="J221" s="6">
        <f t="shared" ca="1" si="67"/>
        <v>1529</v>
      </c>
      <c r="K221" s="4">
        <f ca="1">Table1[[#This Row],[Offers Made]]*2</f>
        <v>16</v>
      </c>
      <c r="L221" s="4">
        <f t="shared" ca="1" si="68"/>
        <v>8</v>
      </c>
      <c r="M221" s="4">
        <f t="shared" ca="1" si="69"/>
        <v>7</v>
      </c>
      <c r="N221" s="4" t="str">
        <f t="shared" ca="1" si="70"/>
        <v>Direct Hiring</v>
      </c>
      <c r="O221" s="4">
        <f t="shared" ca="1" si="71"/>
        <v>4</v>
      </c>
      <c r="P221" s="4" t="str">
        <f t="shared" ca="1" si="72"/>
        <v>Yes</v>
      </c>
      <c r="Q221" s="4">
        <f t="shared" ca="1" si="73"/>
        <v>94</v>
      </c>
      <c r="R221" s="4">
        <f ca="1">Table1[[#This Row],[ Total Number of Goals Set]]-RANDBETWEEN(1,49)</f>
        <v>90</v>
      </c>
      <c r="S221" s="4">
        <f t="shared" ca="1" si="74"/>
        <v>8</v>
      </c>
      <c r="T221" s="4">
        <f t="shared" ca="1" si="75"/>
        <v>1</v>
      </c>
      <c r="U221" s="4">
        <f t="shared" ca="1" si="76"/>
        <v>1</v>
      </c>
      <c r="V221" s="4">
        <f t="shared" ca="1" si="77"/>
        <v>6</v>
      </c>
      <c r="W221" s="4" t="str">
        <f t="shared" ca="1" si="78"/>
        <v>Not Completed</v>
      </c>
      <c r="X221" s="4">
        <f t="shared" ca="1" si="79"/>
        <v>4</v>
      </c>
      <c r="Y221" s="4">
        <f t="shared" ca="1" si="80"/>
        <v>33</v>
      </c>
      <c r="Z221" s="4">
        <f ca="1">Table1[[#This Row],[Number of Goals Achieved]]-RANDBETWEEN(1,5)</f>
        <v>88</v>
      </c>
      <c r="AA221" s="5">
        <f ca="1">Table1[[#This Row],[Join Date]]+ RANDBETWEEN(90, 180)</f>
        <v>44624</v>
      </c>
      <c r="AB221" s="4" t="str">
        <f t="shared" ca="1" si="81"/>
        <v>Conflict Resolution</v>
      </c>
      <c r="AC221" s="4"/>
      <c r="AD221" s="4">
        <f t="shared" ca="1" si="82"/>
        <v>19</v>
      </c>
      <c r="AE221" s="4">
        <f t="shared" ca="1" si="83"/>
        <v>7</v>
      </c>
      <c r="AF221" s="4">
        <f t="shared" ca="1" si="84"/>
        <v>10</v>
      </c>
      <c r="AG221" s="8">
        <f t="shared" ca="1" si="85"/>
        <v>1927</v>
      </c>
      <c r="AH221" s="4" t="str">
        <f ca="1">IF(Table1[[#This Row],[Training Completion Status]]="Completed", IF(RAND() &lt;= 0.63, "Yes", "No"), "No")</f>
        <v>No</v>
      </c>
      <c r="AI221" s="4" t="str">
        <f ca="1">IF(AND(Table1[[#This Row],[Training Completion Status]]="Completed", Table1[[#This Row],[Status]]="Active"), "Yes", "No")</f>
        <v>No</v>
      </c>
      <c r="AJ221" s="15">
        <f ca="1">IF(Table1[[#This Row],[Training Completion Status]]="Completed", Table1[[#This Row],[Training Cost]]+RANDBETWEEN(300,800),0)</f>
        <v>0</v>
      </c>
      <c r="AK221">
        <f ca="1">IF(Table1[[#This Row],[Training Completion Status]]="Completed", RANDBETWEEN(270,540),0)</f>
        <v>0</v>
      </c>
      <c r="AL221">
        <f ca="1">IF(Table1[[#This Row],[Training Completion Status]]="Completed", RANDBETWEEN(2,5),0)</f>
        <v>0</v>
      </c>
    </row>
    <row r="222" spans="1:38">
      <c r="A222" s="4" t="str">
        <f t="shared" si="86"/>
        <v>EMP221</v>
      </c>
      <c r="B222" s="4" t="str">
        <f t="shared" ca="1" si="64"/>
        <v>Female</v>
      </c>
      <c r="C222" s="4" t="str">
        <f t="shared" ca="1" si="65"/>
        <v>Software Engineer</v>
      </c>
      <c r="D222" t="str" cm="1">
        <f t="array" aca="1" ref="D222" ca="1">_xlfn.XLOOKUP(C222, {"Software Engineer","HR Manager","Marketing Manager","Finance Manager","Data Analyst"}, {"IT","HR","Sales","Finance","Analytics"})</f>
        <v>IT</v>
      </c>
      <c r="E222" s="5">
        <f t="shared" ca="1" si="66"/>
        <v>44455</v>
      </c>
      <c r="F222" s="5">
        <f ca="1">Table1[[#This Row],[Job Posting Date]]+ RANDBETWEEN(15, 90)</f>
        <v>44537</v>
      </c>
      <c r="G222" s="5">
        <f ca="1">Table1[[#This Row],[Hire Date]]+ RANDBETWEEN(1, 15)</f>
        <v>44545</v>
      </c>
      <c r="H222" s="5" t="str">
        <f ca="1">IF(RAND() &lt; 0.5,  Table1[[#This Row],[Join Date]]+ RANDBETWEEN(30, TODAY()- Table1[[#This Row],[Join Date]]), "-")</f>
        <v>-</v>
      </c>
      <c r="I222" s="4" t="str">
        <f ca="1">IF(Table1[[#This Row],[Exit Date]]= "-", "Active", "Exited")</f>
        <v>Active</v>
      </c>
      <c r="J222" s="6">
        <f t="shared" ca="1" si="67"/>
        <v>2709</v>
      </c>
      <c r="K222" s="4">
        <f ca="1">Table1[[#This Row],[Offers Made]]*2</f>
        <v>6</v>
      </c>
      <c r="L222" s="4">
        <f t="shared" ca="1" si="68"/>
        <v>3</v>
      </c>
      <c r="M222" s="4">
        <f t="shared" ca="1" si="69"/>
        <v>1</v>
      </c>
      <c r="N222" s="4" t="str">
        <f t="shared" ca="1" si="70"/>
        <v>Campus Placements</v>
      </c>
      <c r="O222" s="4">
        <f t="shared" ca="1" si="71"/>
        <v>1</v>
      </c>
      <c r="P222" s="4" t="str">
        <f t="shared" ca="1" si="72"/>
        <v>No</v>
      </c>
      <c r="Q222" s="4">
        <f t="shared" ca="1" si="73"/>
        <v>52</v>
      </c>
      <c r="R222" s="4">
        <f ca="1">Table1[[#This Row],[ Total Number of Goals Set]]-RANDBETWEEN(1,49)</f>
        <v>46</v>
      </c>
      <c r="S222" s="4">
        <f t="shared" ca="1" si="74"/>
        <v>5</v>
      </c>
      <c r="T222" s="4">
        <f t="shared" ca="1" si="75"/>
        <v>3</v>
      </c>
      <c r="U222" s="4">
        <f t="shared" ca="1" si="76"/>
        <v>4</v>
      </c>
      <c r="V222" s="4">
        <f t="shared" ca="1" si="77"/>
        <v>1</v>
      </c>
      <c r="W222" s="4" t="str">
        <f t="shared" ca="1" si="78"/>
        <v>Completed</v>
      </c>
      <c r="X222" s="4">
        <f t="shared" ca="1" si="79"/>
        <v>1</v>
      </c>
      <c r="Y222" s="4">
        <f t="shared" ca="1" si="80"/>
        <v>32</v>
      </c>
      <c r="Z222" s="4">
        <f ca="1">Table1[[#This Row],[Number of Goals Achieved]]-RANDBETWEEN(1,5)</f>
        <v>44</v>
      </c>
      <c r="AA222" s="5">
        <f ca="1">Table1[[#This Row],[Join Date]]+ RANDBETWEEN(90, 180)</f>
        <v>44677</v>
      </c>
      <c r="AB222" s="4" t="str">
        <f t="shared" ca="1" si="81"/>
        <v>Leadership Development</v>
      </c>
      <c r="AC222" s="4"/>
      <c r="AD222" s="4">
        <f t="shared" ca="1" si="82"/>
        <v>14</v>
      </c>
      <c r="AE222" s="4">
        <f t="shared" ca="1" si="83"/>
        <v>7</v>
      </c>
      <c r="AF222" s="4">
        <f t="shared" ca="1" si="84"/>
        <v>10</v>
      </c>
      <c r="AG222" s="8">
        <f t="shared" ca="1" si="85"/>
        <v>2449</v>
      </c>
      <c r="AH222" s="4" t="str">
        <f ca="1">IF(Table1[[#This Row],[Training Completion Status]]="Completed", IF(RAND() &lt;= 0.63, "Yes", "No"), "No")</f>
        <v>No</v>
      </c>
      <c r="AI222" s="4" t="str">
        <f ca="1">IF(AND(Table1[[#This Row],[Training Completion Status]]="Completed", Table1[[#This Row],[Status]]="Active"), "Yes", "No")</f>
        <v>Yes</v>
      </c>
      <c r="AJ222" s="15">
        <f ca="1">IF(Table1[[#This Row],[Training Completion Status]]="Completed", Table1[[#This Row],[Training Cost]]+RANDBETWEEN(300,800),0)</f>
        <v>2861</v>
      </c>
      <c r="AK222">
        <f ca="1">IF(Table1[[#This Row],[Training Completion Status]]="Completed", RANDBETWEEN(270,540),0)</f>
        <v>531</v>
      </c>
      <c r="AL222">
        <f ca="1">IF(Table1[[#This Row],[Training Completion Status]]="Completed", RANDBETWEEN(2,5),0)</f>
        <v>5</v>
      </c>
    </row>
    <row r="223" spans="1:38">
      <c r="A223" s="4" t="str">
        <f t="shared" si="86"/>
        <v>EMP222</v>
      </c>
      <c r="B223" s="4" t="str">
        <f t="shared" ca="1" si="64"/>
        <v>Female</v>
      </c>
      <c r="C223" s="4" t="str">
        <f t="shared" ca="1" si="65"/>
        <v>Marketing Manager</v>
      </c>
      <c r="D223" t="str" cm="1">
        <f t="array" aca="1" ref="D223" ca="1">_xlfn.XLOOKUP(C223, {"Software Engineer","HR Manager","Marketing Manager","Finance Manager","Data Analyst"}, {"IT","HR","Sales","Finance","Analytics"})</f>
        <v>Sales</v>
      </c>
      <c r="E223" s="5">
        <f t="shared" ca="1" si="66"/>
        <v>43163</v>
      </c>
      <c r="F223" s="5">
        <f ca="1">Table1[[#This Row],[Job Posting Date]]+ RANDBETWEEN(15, 90)</f>
        <v>43185</v>
      </c>
      <c r="G223" s="5">
        <f ca="1">Table1[[#This Row],[Hire Date]]+ RANDBETWEEN(1, 15)</f>
        <v>43191</v>
      </c>
      <c r="H223" s="5">
        <f ca="1">IF(RAND() &lt; 0.5,  Table1[[#This Row],[Join Date]]+ RANDBETWEEN(30, TODAY()- Table1[[#This Row],[Join Date]]), "-")</f>
        <v>44933</v>
      </c>
      <c r="I223" s="4" t="str">
        <f ca="1">IF(Table1[[#This Row],[Exit Date]]= "-", "Active", "Exited")</f>
        <v>Exited</v>
      </c>
      <c r="J223" s="6">
        <f t="shared" ca="1" si="67"/>
        <v>1972</v>
      </c>
      <c r="K223" s="4">
        <f ca="1">Table1[[#This Row],[Offers Made]]*2</f>
        <v>12</v>
      </c>
      <c r="L223" s="4">
        <f t="shared" ca="1" si="68"/>
        <v>6</v>
      </c>
      <c r="M223" s="4">
        <f t="shared" ca="1" si="69"/>
        <v>3</v>
      </c>
      <c r="N223" s="4" t="str">
        <f t="shared" ca="1" si="70"/>
        <v>Direct Hiring</v>
      </c>
      <c r="O223" s="4">
        <f t="shared" ca="1" si="71"/>
        <v>4</v>
      </c>
      <c r="P223" s="4" t="str">
        <f t="shared" ca="1" si="72"/>
        <v>No</v>
      </c>
      <c r="Q223" s="4">
        <f t="shared" ca="1" si="73"/>
        <v>81</v>
      </c>
      <c r="R223" s="4">
        <f ca="1">Table1[[#This Row],[ Total Number of Goals Set]]-RANDBETWEEN(1,49)</f>
        <v>66</v>
      </c>
      <c r="S223" s="4">
        <f t="shared" ca="1" si="74"/>
        <v>9</v>
      </c>
      <c r="T223" s="4">
        <f t="shared" ca="1" si="75"/>
        <v>2</v>
      </c>
      <c r="U223" s="4">
        <f t="shared" ca="1" si="76"/>
        <v>3</v>
      </c>
      <c r="V223" s="4">
        <f t="shared" ca="1" si="77"/>
        <v>6</v>
      </c>
      <c r="W223" s="4" t="str">
        <f t="shared" ca="1" si="78"/>
        <v>Completed</v>
      </c>
      <c r="X223" s="4">
        <f t="shared" ca="1" si="79"/>
        <v>3</v>
      </c>
      <c r="Y223" s="4">
        <f t="shared" ca="1" si="80"/>
        <v>40</v>
      </c>
      <c r="Z223" s="4">
        <f ca="1">Table1[[#This Row],[Number of Goals Achieved]]-RANDBETWEEN(1,5)</f>
        <v>61</v>
      </c>
      <c r="AA223" s="5">
        <f ca="1">Table1[[#This Row],[Join Date]]+ RANDBETWEEN(90, 180)</f>
        <v>43337</v>
      </c>
      <c r="AB223" s="4" t="str">
        <f t="shared" ca="1" si="81"/>
        <v>Leadership Development</v>
      </c>
      <c r="AC223" s="4"/>
      <c r="AD223" s="4">
        <f t="shared" ca="1" si="82"/>
        <v>11</v>
      </c>
      <c r="AE223" s="4">
        <f t="shared" ca="1" si="83"/>
        <v>4</v>
      </c>
      <c r="AF223" s="4">
        <f t="shared" ca="1" si="84"/>
        <v>5</v>
      </c>
      <c r="AG223" s="8">
        <f t="shared" ca="1" si="85"/>
        <v>1454</v>
      </c>
      <c r="AH223" s="4" t="str">
        <f ca="1">IF(Table1[[#This Row],[Training Completion Status]]="Completed", IF(RAND() &lt;= 0.63, "Yes", "No"), "No")</f>
        <v>Yes</v>
      </c>
      <c r="AI223" s="4" t="str">
        <f ca="1">IF(AND(Table1[[#This Row],[Training Completion Status]]="Completed", Table1[[#This Row],[Status]]="Active"), "Yes", "No")</f>
        <v>No</v>
      </c>
      <c r="AJ223" s="15">
        <f ca="1">IF(Table1[[#This Row],[Training Completion Status]]="Completed", Table1[[#This Row],[Training Cost]]+RANDBETWEEN(300,800),0)</f>
        <v>2189</v>
      </c>
      <c r="AK223">
        <f ca="1">IF(Table1[[#This Row],[Training Completion Status]]="Completed", RANDBETWEEN(270,540),0)</f>
        <v>427</v>
      </c>
      <c r="AL223">
        <f ca="1">IF(Table1[[#This Row],[Training Completion Status]]="Completed", RANDBETWEEN(2,5),0)</f>
        <v>3</v>
      </c>
    </row>
    <row r="224" spans="1:38">
      <c r="A224" s="4" t="str">
        <f t="shared" si="86"/>
        <v>EMP223</v>
      </c>
      <c r="B224" s="4" t="str">
        <f t="shared" ca="1" si="64"/>
        <v>Male</v>
      </c>
      <c r="C224" s="4" t="str">
        <f t="shared" ca="1" si="65"/>
        <v>HR Manager</v>
      </c>
      <c r="D224" t="str" cm="1">
        <f t="array" aca="1" ref="D224" ca="1">_xlfn.XLOOKUP(C224, {"Software Engineer","HR Manager","Marketing Manager","Finance Manager","Data Analyst"}, {"IT","HR","Sales","Finance","Analytics"})</f>
        <v>HR</v>
      </c>
      <c r="E224" s="5">
        <f t="shared" ca="1" si="66"/>
        <v>43724</v>
      </c>
      <c r="F224" s="5">
        <f ca="1">Table1[[#This Row],[Job Posting Date]]+ RANDBETWEEN(15, 90)</f>
        <v>43783</v>
      </c>
      <c r="G224" s="5">
        <f ca="1">Table1[[#This Row],[Hire Date]]+ RANDBETWEEN(1, 15)</f>
        <v>43798</v>
      </c>
      <c r="H224" s="5" t="str">
        <f ca="1">IF(RAND() &lt; 0.5,  Table1[[#This Row],[Join Date]]+ RANDBETWEEN(30, TODAY()- Table1[[#This Row],[Join Date]]), "-")</f>
        <v>-</v>
      </c>
      <c r="I224" s="4" t="str">
        <f ca="1">IF(Table1[[#This Row],[Exit Date]]= "-", "Active", "Exited")</f>
        <v>Active</v>
      </c>
      <c r="J224" s="6">
        <f t="shared" ca="1" si="67"/>
        <v>1616</v>
      </c>
      <c r="K224" s="4">
        <f ca="1">Table1[[#This Row],[Offers Made]]*2</f>
        <v>6</v>
      </c>
      <c r="L224" s="4">
        <f t="shared" ca="1" si="68"/>
        <v>3</v>
      </c>
      <c r="M224" s="4">
        <f t="shared" ca="1" si="69"/>
        <v>2</v>
      </c>
      <c r="N224" s="4" t="str">
        <f t="shared" ca="1" si="70"/>
        <v>Job Portals</v>
      </c>
      <c r="O224" s="4">
        <f t="shared" ca="1" si="71"/>
        <v>4</v>
      </c>
      <c r="P224" s="4" t="str">
        <f t="shared" ca="1" si="72"/>
        <v>Yes</v>
      </c>
      <c r="Q224" s="4">
        <f t="shared" ca="1" si="73"/>
        <v>65</v>
      </c>
      <c r="R224" s="4">
        <f ca="1">Table1[[#This Row],[ Total Number of Goals Set]]-RANDBETWEEN(1,49)</f>
        <v>42</v>
      </c>
      <c r="S224" s="4">
        <f t="shared" ca="1" si="74"/>
        <v>8</v>
      </c>
      <c r="T224" s="4">
        <f t="shared" ca="1" si="75"/>
        <v>1</v>
      </c>
      <c r="U224" s="4">
        <f t="shared" ca="1" si="76"/>
        <v>3</v>
      </c>
      <c r="V224" s="4">
        <f t="shared" ca="1" si="77"/>
        <v>4</v>
      </c>
      <c r="W224" s="4" t="str">
        <f t="shared" ca="1" si="78"/>
        <v>Not Completed</v>
      </c>
      <c r="X224" s="4">
        <f t="shared" ca="1" si="79"/>
        <v>1</v>
      </c>
      <c r="Y224" s="4">
        <f t="shared" ca="1" si="80"/>
        <v>40</v>
      </c>
      <c r="Z224" s="4">
        <f ca="1">Table1[[#This Row],[Number of Goals Achieved]]-RANDBETWEEN(1,5)</f>
        <v>41</v>
      </c>
      <c r="AA224" s="5">
        <f ca="1">Table1[[#This Row],[Join Date]]+ RANDBETWEEN(90, 180)</f>
        <v>43947</v>
      </c>
      <c r="AB224" s="4" t="str">
        <f t="shared" ca="1" si="81"/>
        <v>Leadership Development</v>
      </c>
      <c r="AC224" s="4"/>
      <c r="AD224" s="4">
        <f t="shared" ca="1" si="82"/>
        <v>12</v>
      </c>
      <c r="AE224" s="4">
        <f t="shared" ca="1" si="83"/>
        <v>9</v>
      </c>
      <c r="AF224" s="4">
        <f t="shared" ca="1" si="84"/>
        <v>10</v>
      </c>
      <c r="AG224" s="8">
        <f t="shared" ca="1" si="85"/>
        <v>1687</v>
      </c>
      <c r="AH224" s="4" t="str">
        <f ca="1">IF(Table1[[#This Row],[Training Completion Status]]="Completed", IF(RAND() &lt;= 0.63, "Yes", "No"), "No")</f>
        <v>No</v>
      </c>
      <c r="AI224" s="4" t="str">
        <f ca="1">IF(AND(Table1[[#This Row],[Training Completion Status]]="Completed", Table1[[#This Row],[Status]]="Active"), "Yes", "No")</f>
        <v>No</v>
      </c>
      <c r="AJ224" s="15">
        <f ca="1">IF(Table1[[#This Row],[Training Completion Status]]="Completed", Table1[[#This Row],[Training Cost]]+RANDBETWEEN(300,800),0)</f>
        <v>0</v>
      </c>
      <c r="AK224">
        <f ca="1">IF(Table1[[#This Row],[Training Completion Status]]="Completed", RANDBETWEEN(270,540),0)</f>
        <v>0</v>
      </c>
      <c r="AL224">
        <f ca="1">IF(Table1[[#This Row],[Training Completion Status]]="Completed", RANDBETWEEN(2,5),0)</f>
        <v>0</v>
      </c>
    </row>
    <row r="225" spans="1:38">
      <c r="A225" s="4" t="str">
        <f t="shared" si="86"/>
        <v>EMP224</v>
      </c>
      <c r="B225" s="4" t="str">
        <f t="shared" ca="1" si="64"/>
        <v>Male</v>
      </c>
      <c r="C225" s="4" t="str">
        <f t="shared" ca="1" si="65"/>
        <v>HR Manager</v>
      </c>
      <c r="D225" t="str" cm="1">
        <f t="array" aca="1" ref="D225" ca="1">_xlfn.XLOOKUP(C225, {"Software Engineer","HR Manager","Marketing Manager","Finance Manager","Data Analyst"}, {"IT","HR","Sales","Finance","Analytics"})</f>
        <v>HR</v>
      </c>
      <c r="E225" s="5">
        <f t="shared" ca="1" si="66"/>
        <v>44790</v>
      </c>
      <c r="F225" s="5">
        <f ca="1">Table1[[#This Row],[Job Posting Date]]+ RANDBETWEEN(15, 90)</f>
        <v>44874</v>
      </c>
      <c r="G225" s="5">
        <f ca="1">Table1[[#This Row],[Hire Date]]+ RANDBETWEEN(1, 15)</f>
        <v>44882</v>
      </c>
      <c r="H225" s="5">
        <f ca="1">IF(RAND() &lt; 0.5,  Table1[[#This Row],[Join Date]]+ RANDBETWEEN(30, TODAY()- Table1[[#This Row],[Join Date]]), "-")</f>
        <v>45567</v>
      </c>
      <c r="I225" s="4" t="str">
        <f ca="1">IF(Table1[[#This Row],[Exit Date]]= "-", "Active", "Exited")</f>
        <v>Exited</v>
      </c>
      <c r="J225" s="6">
        <f t="shared" ca="1" si="67"/>
        <v>4746</v>
      </c>
      <c r="K225" s="4">
        <f ca="1">Table1[[#This Row],[Offers Made]]*2</f>
        <v>14</v>
      </c>
      <c r="L225" s="4">
        <f t="shared" ca="1" si="68"/>
        <v>7</v>
      </c>
      <c r="M225" s="4">
        <f t="shared" ca="1" si="69"/>
        <v>5</v>
      </c>
      <c r="N225" s="4" t="str">
        <f t="shared" ca="1" si="70"/>
        <v>Campus Placements</v>
      </c>
      <c r="O225" s="4">
        <f t="shared" ca="1" si="71"/>
        <v>3</v>
      </c>
      <c r="P225" s="4" t="str">
        <f t="shared" ca="1" si="72"/>
        <v>No</v>
      </c>
      <c r="Q225" s="4">
        <f t="shared" ca="1" si="73"/>
        <v>64</v>
      </c>
      <c r="R225" s="4">
        <f ca="1">Table1[[#This Row],[ Total Number of Goals Set]]-RANDBETWEEN(1,49)</f>
        <v>63</v>
      </c>
      <c r="S225" s="4">
        <f t="shared" ca="1" si="74"/>
        <v>8</v>
      </c>
      <c r="T225" s="4">
        <f t="shared" ca="1" si="75"/>
        <v>2</v>
      </c>
      <c r="U225" s="4">
        <f t="shared" ca="1" si="76"/>
        <v>4</v>
      </c>
      <c r="V225" s="4">
        <f t="shared" ca="1" si="77"/>
        <v>2</v>
      </c>
      <c r="W225" s="4" t="str">
        <f t="shared" ca="1" si="78"/>
        <v>Not Completed</v>
      </c>
      <c r="X225" s="4">
        <f t="shared" ca="1" si="79"/>
        <v>1</v>
      </c>
      <c r="Y225" s="4">
        <f t="shared" ca="1" si="80"/>
        <v>17</v>
      </c>
      <c r="Z225" s="4">
        <f ca="1">Table1[[#This Row],[Number of Goals Achieved]]-RANDBETWEEN(1,5)</f>
        <v>62</v>
      </c>
      <c r="AA225" s="5">
        <f ca="1">Table1[[#This Row],[Join Date]]+ RANDBETWEEN(90, 180)</f>
        <v>45042</v>
      </c>
      <c r="AB225" s="4" t="str">
        <f t="shared" ca="1" si="81"/>
        <v>Conflict Resolution</v>
      </c>
      <c r="AC225" s="4"/>
      <c r="AD225" s="4">
        <f t="shared" ca="1" si="82"/>
        <v>6</v>
      </c>
      <c r="AE225" s="4">
        <f t="shared" ca="1" si="83"/>
        <v>9</v>
      </c>
      <c r="AF225" s="4">
        <f t="shared" ca="1" si="84"/>
        <v>10</v>
      </c>
      <c r="AG225" s="8">
        <f t="shared" ca="1" si="85"/>
        <v>2294</v>
      </c>
      <c r="AH225" s="4" t="str">
        <f ca="1">IF(Table1[[#This Row],[Training Completion Status]]="Completed", IF(RAND() &lt;= 0.63, "Yes", "No"), "No")</f>
        <v>No</v>
      </c>
      <c r="AI225" s="4" t="str">
        <f ca="1">IF(AND(Table1[[#This Row],[Training Completion Status]]="Completed", Table1[[#This Row],[Status]]="Active"), "Yes", "No")</f>
        <v>No</v>
      </c>
      <c r="AJ225" s="15">
        <f ca="1">IF(Table1[[#This Row],[Training Completion Status]]="Completed", Table1[[#This Row],[Training Cost]]+RANDBETWEEN(300,800),0)</f>
        <v>0</v>
      </c>
      <c r="AK225">
        <f ca="1">IF(Table1[[#This Row],[Training Completion Status]]="Completed", RANDBETWEEN(270,540),0)</f>
        <v>0</v>
      </c>
      <c r="AL225">
        <f ca="1">IF(Table1[[#This Row],[Training Completion Status]]="Completed", RANDBETWEEN(2,5),0)</f>
        <v>0</v>
      </c>
    </row>
    <row r="226" spans="1:38">
      <c r="A226" s="4" t="str">
        <f t="shared" si="86"/>
        <v>EMP225</v>
      </c>
      <c r="B226" s="4" t="str">
        <f t="shared" ca="1" si="64"/>
        <v>Male</v>
      </c>
      <c r="C226" s="4" t="str">
        <f t="shared" ca="1" si="65"/>
        <v>Data Analyst</v>
      </c>
      <c r="D226" t="str" cm="1">
        <f t="array" aca="1" ref="D226" ca="1">_xlfn.XLOOKUP(C226, {"Software Engineer","HR Manager","Marketing Manager","Finance Manager","Data Analyst"}, {"IT","HR","Sales","Finance","Analytics"})</f>
        <v>Analytics</v>
      </c>
      <c r="E226" s="5">
        <f t="shared" ca="1" si="66"/>
        <v>43788</v>
      </c>
      <c r="F226" s="5">
        <f ca="1">Table1[[#This Row],[Job Posting Date]]+ RANDBETWEEN(15, 90)</f>
        <v>43822</v>
      </c>
      <c r="G226" s="5">
        <f ca="1">Table1[[#This Row],[Hire Date]]+ RANDBETWEEN(1, 15)</f>
        <v>43827</v>
      </c>
      <c r="H226" s="5">
        <f ca="1">IF(RAND() &lt; 0.5,  Table1[[#This Row],[Join Date]]+ RANDBETWEEN(30, TODAY()- Table1[[#This Row],[Join Date]]), "-")</f>
        <v>44953</v>
      </c>
      <c r="I226" s="4" t="str">
        <f ca="1">IF(Table1[[#This Row],[Exit Date]]= "-", "Active", "Exited")</f>
        <v>Exited</v>
      </c>
      <c r="J226" s="6">
        <f t="shared" ca="1" si="67"/>
        <v>1995</v>
      </c>
      <c r="K226" s="4">
        <f ca="1">Table1[[#This Row],[Offers Made]]*2</f>
        <v>8</v>
      </c>
      <c r="L226" s="4">
        <f t="shared" ca="1" si="68"/>
        <v>4</v>
      </c>
      <c r="M226" s="4">
        <f t="shared" ca="1" si="69"/>
        <v>3</v>
      </c>
      <c r="N226" s="4" t="str">
        <f t="shared" ca="1" si="70"/>
        <v>Direct Hiring</v>
      </c>
      <c r="O226" s="4">
        <f t="shared" ca="1" si="71"/>
        <v>2</v>
      </c>
      <c r="P226" s="4" t="str">
        <f t="shared" ca="1" si="72"/>
        <v>No</v>
      </c>
      <c r="Q226" s="4">
        <f t="shared" ca="1" si="73"/>
        <v>99</v>
      </c>
      <c r="R226" s="4">
        <f ca="1">Table1[[#This Row],[ Total Number of Goals Set]]-RANDBETWEEN(1,49)</f>
        <v>76</v>
      </c>
      <c r="S226" s="4">
        <f t="shared" ca="1" si="74"/>
        <v>6</v>
      </c>
      <c r="T226" s="4">
        <f t="shared" ca="1" si="75"/>
        <v>4</v>
      </c>
      <c r="U226" s="4">
        <f t="shared" ca="1" si="76"/>
        <v>1</v>
      </c>
      <c r="V226" s="4">
        <f t="shared" ca="1" si="77"/>
        <v>8</v>
      </c>
      <c r="W226" s="4" t="str">
        <f t="shared" ca="1" si="78"/>
        <v>Completed</v>
      </c>
      <c r="X226" s="4">
        <f t="shared" ca="1" si="79"/>
        <v>1</v>
      </c>
      <c r="Y226" s="4">
        <f t="shared" ca="1" si="80"/>
        <v>37</v>
      </c>
      <c r="Z226" s="4">
        <f ca="1">Table1[[#This Row],[Number of Goals Achieved]]-RANDBETWEEN(1,5)</f>
        <v>73</v>
      </c>
      <c r="AA226" s="5">
        <f ca="1">Table1[[#This Row],[Join Date]]+ RANDBETWEEN(90, 180)</f>
        <v>43939</v>
      </c>
      <c r="AB226" s="4" t="str">
        <f t="shared" ca="1" si="81"/>
        <v>Communication Skills</v>
      </c>
      <c r="AC226" s="4"/>
      <c r="AD226" s="4">
        <f t="shared" ca="1" si="82"/>
        <v>12</v>
      </c>
      <c r="AE226" s="4">
        <f t="shared" ca="1" si="83"/>
        <v>8</v>
      </c>
      <c r="AF226" s="4">
        <f t="shared" ca="1" si="84"/>
        <v>10</v>
      </c>
      <c r="AG226" s="8">
        <f t="shared" ca="1" si="85"/>
        <v>1518</v>
      </c>
      <c r="AH226" s="4" t="str">
        <f ca="1">IF(Table1[[#This Row],[Training Completion Status]]="Completed", IF(RAND() &lt;= 0.63, "Yes", "No"), "No")</f>
        <v>No</v>
      </c>
      <c r="AI226" s="4" t="str">
        <f ca="1">IF(AND(Table1[[#This Row],[Training Completion Status]]="Completed", Table1[[#This Row],[Status]]="Active"), "Yes", "No")</f>
        <v>No</v>
      </c>
      <c r="AJ226" s="15">
        <f ca="1">IF(Table1[[#This Row],[Training Completion Status]]="Completed", Table1[[#This Row],[Training Cost]]+RANDBETWEEN(300,800),0)</f>
        <v>1887</v>
      </c>
      <c r="AK226">
        <f ca="1">IF(Table1[[#This Row],[Training Completion Status]]="Completed", RANDBETWEEN(270,540),0)</f>
        <v>434</v>
      </c>
      <c r="AL226">
        <f ca="1">IF(Table1[[#This Row],[Training Completion Status]]="Completed", RANDBETWEEN(2,5),0)</f>
        <v>5</v>
      </c>
    </row>
    <row r="227" spans="1:38">
      <c r="A227" s="4" t="str">
        <f t="shared" si="86"/>
        <v>EMP226</v>
      </c>
      <c r="B227" s="4" t="str">
        <f t="shared" ca="1" si="64"/>
        <v>Male</v>
      </c>
      <c r="C227" s="4" t="str">
        <f t="shared" ca="1" si="65"/>
        <v>Software Engineer</v>
      </c>
      <c r="D227" t="str" cm="1">
        <f t="array" aca="1" ref="D227" ca="1">_xlfn.XLOOKUP(C227, {"Software Engineer","HR Manager","Marketing Manager","Finance Manager","Data Analyst"}, {"IT","HR","Sales","Finance","Analytics"})</f>
        <v>IT</v>
      </c>
      <c r="E227" s="5">
        <f t="shared" ca="1" si="66"/>
        <v>44310</v>
      </c>
      <c r="F227" s="5">
        <f ca="1">Table1[[#This Row],[Job Posting Date]]+ RANDBETWEEN(15, 90)</f>
        <v>44393</v>
      </c>
      <c r="G227" s="5">
        <f ca="1">Table1[[#This Row],[Hire Date]]+ RANDBETWEEN(1, 15)</f>
        <v>44406</v>
      </c>
      <c r="H227" s="5">
        <f ca="1">IF(RAND() &lt; 0.5,  Table1[[#This Row],[Join Date]]+ RANDBETWEEN(30, TODAY()- Table1[[#This Row],[Join Date]]), "-")</f>
        <v>44999</v>
      </c>
      <c r="I227" s="4" t="str">
        <f ca="1">IF(Table1[[#This Row],[Exit Date]]= "-", "Active", "Exited")</f>
        <v>Exited</v>
      </c>
      <c r="J227" s="6">
        <f t="shared" ca="1" si="67"/>
        <v>4649</v>
      </c>
      <c r="K227" s="4">
        <f ca="1">Table1[[#This Row],[Offers Made]]*2</f>
        <v>8</v>
      </c>
      <c r="L227" s="4">
        <f t="shared" ca="1" si="68"/>
        <v>4</v>
      </c>
      <c r="M227" s="4">
        <f t="shared" ca="1" si="69"/>
        <v>3</v>
      </c>
      <c r="N227" s="4" t="str">
        <f t="shared" ca="1" si="70"/>
        <v>Campus Placements</v>
      </c>
      <c r="O227" s="4">
        <f t="shared" ca="1" si="71"/>
        <v>4</v>
      </c>
      <c r="P227" s="4" t="str">
        <f t="shared" ca="1" si="72"/>
        <v>No</v>
      </c>
      <c r="Q227" s="4">
        <f t="shared" ca="1" si="73"/>
        <v>90</v>
      </c>
      <c r="R227" s="4">
        <f ca="1">Table1[[#This Row],[ Total Number of Goals Set]]-RANDBETWEEN(1,49)</f>
        <v>83</v>
      </c>
      <c r="S227" s="4">
        <f t="shared" ca="1" si="74"/>
        <v>5</v>
      </c>
      <c r="T227" s="4">
        <f t="shared" ca="1" si="75"/>
        <v>2</v>
      </c>
      <c r="U227" s="4">
        <f t="shared" ca="1" si="76"/>
        <v>3</v>
      </c>
      <c r="V227" s="4">
        <f t="shared" ca="1" si="77"/>
        <v>5</v>
      </c>
      <c r="W227" s="4" t="str">
        <f t="shared" ca="1" si="78"/>
        <v>Completed</v>
      </c>
      <c r="X227" s="4">
        <f t="shared" ca="1" si="79"/>
        <v>1</v>
      </c>
      <c r="Y227" s="4">
        <f t="shared" ca="1" si="80"/>
        <v>32</v>
      </c>
      <c r="Z227" s="4">
        <f ca="1">Table1[[#This Row],[Number of Goals Achieved]]-RANDBETWEEN(1,5)</f>
        <v>82</v>
      </c>
      <c r="AA227" s="5">
        <f ca="1">Table1[[#This Row],[Join Date]]+ RANDBETWEEN(90, 180)</f>
        <v>44513</v>
      </c>
      <c r="AB227" s="4" t="str">
        <f t="shared" ca="1" si="81"/>
        <v>Communication Skills</v>
      </c>
      <c r="AC227" s="4"/>
      <c r="AD227" s="4">
        <f t="shared" ca="1" si="82"/>
        <v>6</v>
      </c>
      <c r="AE227" s="4">
        <f t="shared" ca="1" si="83"/>
        <v>2</v>
      </c>
      <c r="AF227" s="4">
        <f t="shared" ca="1" si="84"/>
        <v>5</v>
      </c>
      <c r="AG227" s="8">
        <f t="shared" ca="1" si="85"/>
        <v>1769</v>
      </c>
      <c r="AH227" s="4" t="str">
        <f ca="1">IF(Table1[[#This Row],[Training Completion Status]]="Completed", IF(RAND() &lt;= 0.63, "Yes", "No"), "No")</f>
        <v>Yes</v>
      </c>
      <c r="AI227" s="4" t="str">
        <f ca="1">IF(AND(Table1[[#This Row],[Training Completion Status]]="Completed", Table1[[#This Row],[Status]]="Active"), "Yes", "No")</f>
        <v>No</v>
      </c>
      <c r="AJ227" s="15">
        <f ca="1">IF(Table1[[#This Row],[Training Completion Status]]="Completed", Table1[[#This Row],[Training Cost]]+RANDBETWEEN(300,800),0)</f>
        <v>2225</v>
      </c>
      <c r="AK227">
        <f ca="1">IF(Table1[[#This Row],[Training Completion Status]]="Completed", RANDBETWEEN(270,540),0)</f>
        <v>308</v>
      </c>
      <c r="AL227">
        <f ca="1">IF(Table1[[#This Row],[Training Completion Status]]="Completed", RANDBETWEEN(2,5),0)</f>
        <v>5</v>
      </c>
    </row>
    <row r="228" spans="1:38">
      <c r="A228" s="4" t="str">
        <f t="shared" si="86"/>
        <v>EMP227</v>
      </c>
      <c r="B228" s="4" t="str">
        <f t="shared" ca="1" si="64"/>
        <v>Female</v>
      </c>
      <c r="C228" s="4" t="str">
        <f t="shared" ca="1" si="65"/>
        <v>Finance Manager</v>
      </c>
      <c r="D228" t="str" cm="1">
        <f t="array" aca="1" ref="D228" ca="1">_xlfn.XLOOKUP(C228, {"Software Engineer","HR Manager","Marketing Manager","Finance Manager","Data Analyst"}, {"IT","HR","Sales","Finance","Analytics"})</f>
        <v>Finance</v>
      </c>
      <c r="E228" s="5">
        <f t="shared" ca="1" si="66"/>
        <v>44158</v>
      </c>
      <c r="F228" s="5">
        <f ca="1">Table1[[#This Row],[Job Posting Date]]+ RANDBETWEEN(15, 90)</f>
        <v>44225</v>
      </c>
      <c r="G228" s="5">
        <f ca="1">Table1[[#This Row],[Hire Date]]+ RANDBETWEEN(1, 15)</f>
        <v>44227</v>
      </c>
      <c r="H228" s="5">
        <f ca="1">IF(RAND() &lt; 0.5,  Table1[[#This Row],[Join Date]]+ RANDBETWEEN(30, TODAY()- Table1[[#This Row],[Join Date]]), "-")</f>
        <v>44506</v>
      </c>
      <c r="I228" s="4" t="str">
        <f ca="1">IF(Table1[[#This Row],[Exit Date]]= "-", "Active", "Exited")</f>
        <v>Exited</v>
      </c>
      <c r="J228" s="6">
        <f t="shared" ca="1" si="67"/>
        <v>4305</v>
      </c>
      <c r="K228" s="4">
        <f ca="1">Table1[[#This Row],[Offers Made]]*2</f>
        <v>6</v>
      </c>
      <c r="L228" s="4">
        <f t="shared" ca="1" si="68"/>
        <v>3</v>
      </c>
      <c r="M228" s="4">
        <f t="shared" ca="1" si="69"/>
        <v>2</v>
      </c>
      <c r="N228" s="4" t="str">
        <f t="shared" ca="1" si="70"/>
        <v>Direct Hiring</v>
      </c>
      <c r="O228" s="4">
        <f t="shared" ca="1" si="71"/>
        <v>3</v>
      </c>
      <c r="P228" s="4" t="str">
        <f t="shared" ca="1" si="72"/>
        <v>Yes</v>
      </c>
      <c r="Q228" s="4">
        <f t="shared" ca="1" si="73"/>
        <v>51</v>
      </c>
      <c r="R228" s="4">
        <f ca="1">Table1[[#This Row],[ Total Number of Goals Set]]-RANDBETWEEN(1,49)</f>
        <v>25</v>
      </c>
      <c r="S228" s="4">
        <f t="shared" ca="1" si="74"/>
        <v>10</v>
      </c>
      <c r="T228" s="4">
        <f t="shared" ca="1" si="75"/>
        <v>2</v>
      </c>
      <c r="U228" s="4">
        <f t="shared" ca="1" si="76"/>
        <v>1</v>
      </c>
      <c r="V228" s="4">
        <f t="shared" ca="1" si="77"/>
        <v>7</v>
      </c>
      <c r="W228" s="4" t="str">
        <f t="shared" ca="1" si="78"/>
        <v>Completed</v>
      </c>
      <c r="X228" s="4">
        <f t="shared" ca="1" si="79"/>
        <v>3</v>
      </c>
      <c r="Y228" s="4">
        <f t="shared" ca="1" si="80"/>
        <v>16</v>
      </c>
      <c r="Z228" s="4">
        <f ca="1">Table1[[#This Row],[Number of Goals Achieved]]-RANDBETWEEN(1,5)</f>
        <v>21</v>
      </c>
      <c r="AA228" s="5">
        <f ca="1">Table1[[#This Row],[Join Date]]+ RANDBETWEEN(90, 180)</f>
        <v>44341</v>
      </c>
      <c r="AB228" s="4" t="str">
        <f t="shared" ca="1" si="81"/>
        <v>Conflict Resolution</v>
      </c>
      <c r="AC228" s="4"/>
      <c r="AD228" s="4">
        <f t="shared" ca="1" si="82"/>
        <v>3</v>
      </c>
      <c r="AE228" s="4">
        <f t="shared" ca="1" si="83"/>
        <v>6</v>
      </c>
      <c r="AF228" s="4">
        <f t="shared" ca="1" si="84"/>
        <v>8</v>
      </c>
      <c r="AG228" s="8">
        <f t="shared" ca="1" si="85"/>
        <v>2258</v>
      </c>
      <c r="AH228" s="4" t="str">
        <f ca="1">IF(Table1[[#This Row],[Training Completion Status]]="Completed", IF(RAND() &lt;= 0.63, "Yes", "No"), "No")</f>
        <v>Yes</v>
      </c>
      <c r="AI228" s="4" t="str">
        <f ca="1">IF(AND(Table1[[#This Row],[Training Completion Status]]="Completed", Table1[[#This Row],[Status]]="Active"), "Yes", "No")</f>
        <v>No</v>
      </c>
      <c r="AJ228" s="15">
        <f ca="1">IF(Table1[[#This Row],[Training Completion Status]]="Completed", Table1[[#This Row],[Training Cost]]+RANDBETWEEN(300,800),0)</f>
        <v>3017</v>
      </c>
      <c r="AK228">
        <f ca="1">IF(Table1[[#This Row],[Training Completion Status]]="Completed", RANDBETWEEN(270,540),0)</f>
        <v>411</v>
      </c>
      <c r="AL228">
        <f ca="1">IF(Table1[[#This Row],[Training Completion Status]]="Completed", RANDBETWEEN(2,5),0)</f>
        <v>2</v>
      </c>
    </row>
    <row r="229" spans="1:38">
      <c r="A229" s="4" t="str">
        <f t="shared" si="86"/>
        <v>EMP228</v>
      </c>
      <c r="B229" s="4" t="str">
        <f t="shared" ca="1" si="64"/>
        <v>Female</v>
      </c>
      <c r="C229" s="4" t="str">
        <f t="shared" ca="1" si="65"/>
        <v>Software Engineer</v>
      </c>
      <c r="D229" t="str" cm="1">
        <f t="array" aca="1" ref="D229" ca="1">_xlfn.XLOOKUP(C229, {"Software Engineer","HR Manager","Marketing Manager","Finance Manager","Data Analyst"}, {"IT","HR","Sales","Finance","Analytics"})</f>
        <v>IT</v>
      </c>
      <c r="E229" s="5">
        <f t="shared" ca="1" si="66"/>
        <v>43998</v>
      </c>
      <c r="F229" s="5">
        <f ca="1">Table1[[#This Row],[Job Posting Date]]+ RANDBETWEEN(15, 90)</f>
        <v>44034</v>
      </c>
      <c r="G229" s="5">
        <f ca="1">Table1[[#This Row],[Hire Date]]+ RANDBETWEEN(1, 15)</f>
        <v>44039</v>
      </c>
      <c r="H229" s="5" t="str">
        <f ca="1">IF(RAND() &lt; 0.5,  Table1[[#This Row],[Join Date]]+ RANDBETWEEN(30, TODAY()- Table1[[#This Row],[Join Date]]), "-")</f>
        <v>-</v>
      </c>
      <c r="I229" s="4" t="str">
        <f ca="1">IF(Table1[[#This Row],[Exit Date]]= "-", "Active", "Exited")</f>
        <v>Active</v>
      </c>
      <c r="J229" s="6">
        <f t="shared" ca="1" si="67"/>
        <v>4760</v>
      </c>
      <c r="K229" s="4">
        <f ca="1">Table1[[#This Row],[Offers Made]]*2</f>
        <v>8</v>
      </c>
      <c r="L229" s="4">
        <f t="shared" ca="1" si="68"/>
        <v>4</v>
      </c>
      <c r="M229" s="4">
        <f t="shared" ca="1" si="69"/>
        <v>2</v>
      </c>
      <c r="N229" s="4" t="str">
        <f t="shared" ca="1" si="70"/>
        <v>Job Portals</v>
      </c>
      <c r="O229" s="4">
        <f t="shared" ca="1" si="71"/>
        <v>5</v>
      </c>
      <c r="P229" s="4" t="str">
        <f t="shared" ca="1" si="72"/>
        <v>Yes</v>
      </c>
      <c r="Q229" s="4">
        <f t="shared" ca="1" si="73"/>
        <v>79</v>
      </c>
      <c r="R229" s="4">
        <f ca="1">Table1[[#This Row],[ Total Number of Goals Set]]-RANDBETWEEN(1,49)</f>
        <v>68</v>
      </c>
      <c r="S229" s="4">
        <f t="shared" ca="1" si="74"/>
        <v>5</v>
      </c>
      <c r="T229" s="4">
        <f t="shared" ca="1" si="75"/>
        <v>4</v>
      </c>
      <c r="U229" s="4">
        <f t="shared" ca="1" si="76"/>
        <v>1</v>
      </c>
      <c r="V229" s="4">
        <f t="shared" ca="1" si="77"/>
        <v>7</v>
      </c>
      <c r="W229" s="4" t="str">
        <f t="shared" ca="1" si="78"/>
        <v>Completed</v>
      </c>
      <c r="X229" s="4">
        <f t="shared" ca="1" si="79"/>
        <v>4</v>
      </c>
      <c r="Y229" s="4">
        <f t="shared" ca="1" si="80"/>
        <v>14</v>
      </c>
      <c r="Z229" s="4">
        <f ca="1">Table1[[#This Row],[Number of Goals Achieved]]-RANDBETWEEN(1,5)</f>
        <v>65</v>
      </c>
      <c r="AA229" s="5">
        <f ca="1">Table1[[#This Row],[Join Date]]+ RANDBETWEEN(90, 180)</f>
        <v>44135</v>
      </c>
      <c r="AB229" s="4" t="str">
        <f t="shared" ca="1" si="81"/>
        <v>Conflict Resolution</v>
      </c>
      <c r="AC229" s="4"/>
      <c r="AD229" s="4">
        <f t="shared" ca="1" si="82"/>
        <v>13</v>
      </c>
      <c r="AE229" s="4">
        <f t="shared" ca="1" si="83"/>
        <v>3</v>
      </c>
      <c r="AF229" s="4">
        <f t="shared" ca="1" si="84"/>
        <v>8</v>
      </c>
      <c r="AG229" s="8">
        <f t="shared" ca="1" si="85"/>
        <v>1659</v>
      </c>
      <c r="AH229" s="4" t="str">
        <f ca="1">IF(Table1[[#This Row],[Training Completion Status]]="Completed", IF(RAND() &lt;= 0.63, "Yes", "No"), "No")</f>
        <v>Yes</v>
      </c>
      <c r="AI229" s="4" t="str">
        <f ca="1">IF(AND(Table1[[#This Row],[Training Completion Status]]="Completed", Table1[[#This Row],[Status]]="Active"), "Yes", "No")</f>
        <v>Yes</v>
      </c>
      <c r="AJ229" s="15">
        <f ca="1">IF(Table1[[#This Row],[Training Completion Status]]="Completed", Table1[[#This Row],[Training Cost]]+RANDBETWEEN(300,800),0)</f>
        <v>2152</v>
      </c>
      <c r="AK229">
        <f ca="1">IF(Table1[[#This Row],[Training Completion Status]]="Completed", RANDBETWEEN(270,540),0)</f>
        <v>449</v>
      </c>
      <c r="AL229">
        <f ca="1">IF(Table1[[#This Row],[Training Completion Status]]="Completed", RANDBETWEEN(2,5),0)</f>
        <v>3</v>
      </c>
    </row>
    <row r="230" spans="1:38">
      <c r="A230" s="4" t="str">
        <f t="shared" si="86"/>
        <v>EMP229</v>
      </c>
      <c r="B230" s="4" t="str">
        <f t="shared" ca="1" si="64"/>
        <v>Female</v>
      </c>
      <c r="C230" s="4" t="str">
        <f t="shared" ca="1" si="65"/>
        <v>Software Engineer</v>
      </c>
      <c r="D230" t="str" cm="1">
        <f t="array" aca="1" ref="D230" ca="1">_xlfn.XLOOKUP(C230, {"Software Engineer","HR Manager","Marketing Manager","Finance Manager","Data Analyst"}, {"IT","HR","Sales","Finance","Analytics"})</f>
        <v>IT</v>
      </c>
      <c r="E230" s="5">
        <f t="shared" ca="1" si="66"/>
        <v>43661</v>
      </c>
      <c r="F230" s="5">
        <f ca="1">Table1[[#This Row],[Job Posting Date]]+ RANDBETWEEN(15, 90)</f>
        <v>43695</v>
      </c>
      <c r="G230" s="5">
        <f ca="1">Table1[[#This Row],[Hire Date]]+ RANDBETWEEN(1, 15)</f>
        <v>43697</v>
      </c>
      <c r="H230" s="5">
        <f ca="1">IF(RAND() &lt; 0.5,  Table1[[#This Row],[Join Date]]+ RANDBETWEEN(30, TODAY()- Table1[[#This Row],[Join Date]]), "-")</f>
        <v>45144</v>
      </c>
      <c r="I230" s="4" t="str">
        <f ca="1">IF(Table1[[#This Row],[Exit Date]]= "-", "Active", "Exited")</f>
        <v>Exited</v>
      </c>
      <c r="J230" s="6">
        <f t="shared" ca="1" si="67"/>
        <v>2847</v>
      </c>
      <c r="K230" s="4">
        <f ca="1">Table1[[#This Row],[Offers Made]]*2</f>
        <v>14</v>
      </c>
      <c r="L230" s="4">
        <f t="shared" ca="1" si="68"/>
        <v>7</v>
      </c>
      <c r="M230" s="4">
        <f t="shared" ca="1" si="69"/>
        <v>5</v>
      </c>
      <c r="N230" s="4" t="str">
        <f t="shared" ca="1" si="70"/>
        <v>Campus Placements</v>
      </c>
      <c r="O230" s="4">
        <f t="shared" ca="1" si="71"/>
        <v>2</v>
      </c>
      <c r="P230" s="4" t="str">
        <f t="shared" ca="1" si="72"/>
        <v>Yes</v>
      </c>
      <c r="Q230" s="4">
        <f t="shared" ca="1" si="73"/>
        <v>74</v>
      </c>
      <c r="R230" s="4">
        <f ca="1">Table1[[#This Row],[ Total Number of Goals Set]]-RANDBETWEEN(1,49)</f>
        <v>62</v>
      </c>
      <c r="S230" s="4">
        <f t="shared" ca="1" si="74"/>
        <v>6</v>
      </c>
      <c r="T230" s="4">
        <f t="shared" ca="1" si="75"/>
        <v>4</v>
      </c>
      <c r="U230" s="4">
        <f t="shared" ca="1" si="76"/>
        <v>4</v>
      </c>
      <c r="V230" s="4">
        <f t="shared" ca="1" si="77"/>
        <v>3</v>
      </c>
      <c r="W230" s="4" t="str">
        <f t="shared" ca="1" si="78"/>
        <v>Not Completed</v>
      </c>
      <c r="X230" s="4">
        <f t="shared" ca="1" si="79"/>
        <v>2</v>
      </c>
      <c r="Y230" s="4">
        <f t="shared" ca="1" si="80"/>
        <v>27</v>
      </c>
      <c r="Z230" s="4">
        <f ca="1">Table1[[#This Row],[Number of Goals Achieved]]-RANDBETWEEN(1,5)</f>
        <v>57</v>
      </c>
      <c r="AA230" s="5">
        <f ca="1">Table1[[#This Row],[Join Date]]+ RANDBETWEEN(90, 180)</f>
        <v>43842</v>
      </c>
      <c r="AB230" s="4" t="str">
        <f t="shared" ca="1" si="81"/>
        <v>Leadership Development</v>
      </c>
      <c r="AC230" s="4"/>
      <c r="AD230" s="4">
        <f t="shared" ca="1" si="82"/>
        <v>8</v>
      </c>
      <c r="AE230" s="4">
        <f t="shared" ca="1" si="83"/>
        <v>7</v>
      </c>
      <c r="AF230" s="4">
        <f t="shared" ca="1" si="84"/>
        <v>10</v>
      </c>
      <c r="AG230" s="8">
        <f t="shared" ca="1" si="85"/>
        <v>2193</v>
      </c>
      <c r="AH230" s="4" t="str">
        <f ca="1">IF(Table1[[#This Row],[Training Completion Status]]="Completed", IF(RAND() &lt;= 0.63, "Yes", "No"), "No")</f>
        <v>No</v>
      </c>
      <c r="AI230" s="4" t="str">
        <f ca="1">IF(AND(Table1[[#This Row],[Training Completion Status]]="Completed", Table1[[#This Row],[Status]]="Active"), "Yes", "No")</f>
        <v>No</v>
      </c>
      <c r="AJ230" s="15">
        <f ca="1">IF(Table1[[#This Row],[Training Completion Status]]="Completed", Table1[[#This Row],[Training Cost]]+RANDBETWEEN(300,800),0)</f>
        <v>0</v>
      </c>
      <c r="AK230">
        <f ca="1">IF(Table1[[#This Row],[Training Completion Status]]="Completed", RANDBETWEEN(270,540),0)</f>
        <v>0</v>
      </c>
      <c r="AL230">
        <f ca="1">IF(Table1[[#This Row],[Training Completion Status]]="Completed", RANDBETWEEN(2,5),0)</f>
        <v>0</v>
      </c>
    </row>
    <row r="231" spans="1:38">
      <c r="A231" s="4" t="str">
        <f t="shared" si="86"/>
        <v>EMP230</v>
      </c>
      <c r="B231" s="4" t="str">
        <f t="shared" ca="1" si="64"/>
        <v>Male</v>
      </c>
      <c r="C231" s="4" t="str">
        <f t="shared" ca="1" si="65"/>
        <v>HR Manager</v>
      </c>
      <c r="D231" t="str" cm="1">
        <f t="array" aca="1" ref="D231" ca="1">_xlfn.XLOOKUP(C231, {"Software Engineer","HR Manager","Marketing Manager","Finance Manager","Data Analyst"}, {"IT","HR","Sales","Finance","Analytics"})</f>
        <v>HR</v>
      </c>
      <c r="E231" s="5">
        <f t="shared" ca="1" si="66"/>
        <v>44893</v>
      </c>
      <c r="F231" s="5">
        <f ca="1">Table1[[#This Row],[Job Posting Date]]+ RANDBETWEEN(15, 90)</f>
        <v>44938</v>
      </c>
      <c r="G231" s="5">
        <f ca="1">Table1[[#This Row],[Hire Date]]+ RANDBETWEEN(1, 15)</f>
        <v>44940</v>
      </c>
      <c r="H231" s="5" t="str">
        <f ca="1">IF(RAND() &lt; 0.5,  Table1[[#This Row],[Join Date]]+ RANDBETWEEN(30, TODAY()- Table1[[#This Row],[Join Date]]), "-")</f>
        <v>-</v>
      </c>
      <c r="I231" s="4" t="str">
        <f ca="1">IF(Table1[[#This Row],[Exit Date]]= "-", "Active", "Exited")</f>
        <v>Active</v>
      </c>
      <c r="J231" s="6">
        <f t="shared" ca="1" si="67"/>
        <v>2085</v>
      </c>
      <c r="K231" s="4">
        <f ca="1">Table1[[#This Row],[Offers Made]]*2</f>
        <v>8</v>
      </c>
      <c r="L231" s="4">
        <f t="shared" ca="1" si="68"/>
        <v>4</v>
      </c>
      <c r="M231" s="4">
        <f t="shared" ca="1" si="69"/>
        <v>3</v>
      </c>
      <c r="N231" s="4" t="str">
        <f t="shared" ca="1" si="70"/>
        <v>Employee Referrals</v>
      </c>
      <c r="O231" s="4">
        <f t="shared" ca="1" si="71"/>
        <v>4</v>
      </c>
      <c r="P231" s="4" t="str">
        <f t="shared" ca="1" si="72"/>
        <v>No</v>
      </c>
      <c r="Q231" s="4">
        <f t="shared" ca="1" si="73"/>
        <v>73</v>
      </c>
      <c r="R231" s="4">
        <f ca="1">Table1[[#This Row],[ Total Number of Goals Set]]-RANDBETWEEN(1,49)</f>
        <v>38</v>
      </c>
      <c r="S231" s="4">
        <f t="shared" ca="1" si="74"/>
        <v>6</v>
      </c>
      <c r="T231" s="4">
        <f t="shared" ca="1" si="75"/>
        <v>1</v>
      </c>
      <c r="U231" s="4">
        <f t="shared" ca="1" si="76"/>
        <v>2</v>
      </c>
      <c r="V231" s="4">
        <f t="shared" ca="1" si="77"/>
        <v>2</v>
      </c>
      <c r="W231" s="4" t="str">
        <f t="shared" ca="1" si="78"/>
        <v>Not Completed</v>
      </c>
      <c r="X231" s="4">
        <f t="shared" ca="1" si="79"/>
        <v>2</v>
      </c>
      <c r="Y231" s="4">
        <f t="shared" ca="1" si="80"/>
        <v>29</v>
      </c>
      <c r="Z231" s="4">
        <f ca="1">Table1[[#This Row],[Number of Goals Achieved]]-RANDBETWEEN(1,5)</f>
        <v>37</v>
      </c>
      <c r="AA231" s="5">
        <f ca="1">Table1[[#This Row],[Join Date]]+ RANDBETWEEN(90, 180)</f>
        <v>45072</v>
      </c>
      <c r="AB231" s="4" t="str">
        <f t="shared" ca="1" si="81"/>
        <v>Ethics and Responsibilities</v>
      </c>
      <c r="AC231" s="4"/>
      <c r="AD231" s="4">
        <f t="shared" ca="1" si="82"/>
        <v>11</v>
      </c>
      <c r="AE231" s="4">
        <f t="shared" ca="1" si="83"/>
        <v>6</v>
      </c>
      <c r="AF231" s="4">
        <f t="shared" ca="1" si="84"/>
        <v>9</v>
      </c>
      <c r="AG231" s="8">
        <f t="shared" ca="1" si="85"/>
        <v>1954</v>
      </c>
      <c r="AH231" s="4" t="str">
        <f ca="1">IF(Table1[[#This Row],[Training Completion Status]]="Completed", IF(RAND() &lt;= 0.63, "Yes", "No"), "No")</f>
        <v>No</v>
      </c>
      <c r="AI231" s="4" t="str">
        <f ca="1">IF(AND(Table1[[#This Row],[Training Completion Status]]="Completed", Table1[[#This Row],[Status]]="Active"), "Yes", "No")</f>
        <v>No</v>
      </c>
      <c r="AJ231" s="15">
        <f ca="1">IF(Table1[[#This Row],[Training Completion Status]]="Completed", Table1[[#This Row],[Training Cost]]+RANDBETWEEN(300,800),0)</f>
        <v>0</v>
      </c>
      <c r="AK231">
        <f ca="1">IF(Table1[[#This Row],[Training Completion Status]]="Completed", RANDBETWEEN(270,540),0)</f>
        <v>0</v>
      </c>
      <c r="AL231">
        <f ca="1">IF(Table1[[#This Row],[Training Completion Status]]="Completed", RANDBETWEEN(2,5),0)</f>
        <v>0</v>
      </c>
    </row>
    <row r="232" spans="1:38">
      <c r="A232" s="4" t="str">
        <f t="shared" si="86"/>
        <v>EMP231</v>
      </c>
      <c r="B232" s="4" t="str">
        <f t="shared" ca="1" si="64"/>
        <v>Male</v>
      </c>
      <c r="C232" s="4" t="str">
        <f t="shared" ca="1" si="65"/>
        <v>HR Manager</v>
      </c>
      <c r="D232" t="str" cm="1">
        <f t="array" aca="1" ref="D232" ca="1">_xlfn.XLOOKUP(C232, {"Software Engineer","HR Manager","Marketing Manager","Finance Manager","Data Analyst"}, {"IT","HR","Sales","Finance","Analytics"})</f>
        <v>HR</v>
      </c>
      <c r="E232" s="5">
        <f t="shared" ca="1" si="66"/>
        <v>43610</v>
      </c>
      <c r="F232" s="5">
        <f ca="1">Table1[[#This Row],[Job Posting Date]]+ RANDBETWEEN(15, 90)</f>
        <v>43636</v>
      </c>
      <c r="G232" s="5">
        <f ca="1">Table1[[#This Row],[Hire Date]]+ RANDBETWEEN(1, 15)</f>
        <v>43643</v>
      </c>
      <c r="H232" s="5">
        <f ca="1">IF(RAND() &lt; 0.5,  Table1[[#This Row],[Join Date]]+ RANDBETWEEN(30, TODAY()- Table1[[#This Row],[Join Date]]), "-")</f>
        <v>43995</v>
      </c>
      <c r="I232" s="4" t="str">
        <f ca="1">IF(Table1[[#This Row],[Exit Date]]= "-", "Active", "Exited")</f>
        <v>Exited</v>
      </c>
      <c r="J232" s="6">
        <f t="shared" ca="1" si="67"/>
        <v>2223</v>
      </c>
      <c r="K232" s="4">
        <f ca="1">Table1[[#This Row],[Offers Made]]*2</f>
        <v>12</v>
      </c>
      <c r="L232" s="4">
        <f t="shared" ca="1" si="68"/>
        <v>6</v>
      </c>
      <c r="M232" s="4">
        <f t="shared" ca="1" si="69"/>
        <v>2</v>
      </c>
      <c r="N232" s="4" t="str">
        <f t="shared" ca="1" si="70"/>
        <v>Employee Referrals</v>
      </c>
      <c r="O232" s="4">
        <f t="shared" ca="1" si="71"/>
        <v>1</v>
      </c>
      <c r="P232" s="4" t="str">
        <f t="shared" ca="1" si="72"/>
        <v>No</v>
      </c>
      <c r="Q232" s="4">
        <f t="shared" ca="1" si="73"/>
        <v>81</v>
      </c>
      <c r="R232" s="4">
        <f ca="1">Table1[[#This Row],[ Total Number of Goals Set]]-RANDBETWEEN(1,49)</f>
        <v>74</v>
      </c>
      <c r="S232" s="4">
        <f t="shared" ca="1" si="74"/>
        <v>7</v>
      </c>
      <c r="T232" s="4">
        <f t="shared" ca="1" si="75"/>
        <v>2</v>
      </c>
      <c r="U232" s="4">
        <f t="shared" ca="1" si="76"/>
        <v>4</v>
      </c>
      <c r="V232" s="4">
        <f t="shared" ca="1" si="77"/>
        <v>2</v>
      </c>
      <c r="W232" s="4" t="str">
        <f t="shared" ca="1" si="78"/>
        <v>Not Completed</v>
      </c>
      <c r="X232" s="4">
        <f t="shared" ca="1" si="79"/>
        <v>3</v>
      </c>
      <c r="Y232" s="4">
        <f t="shared" ca="1" si="80"/>
        <v>40</v>
      </c>
      <c r="Z232" s="4">
        <f ca="1">Table1[[#This Row],[Number of Goals Achieved]]-RANDBETWEEN(1,5)</f>
        <v>70</v>
      </c>
      <c r="AA232" s="5">
        <f ca="1">Table1[[#This Row],[Join Date]]+ RANDBETWEEN(90, 180)</f>
        <v>43737</v>
      </c>
      <c r="AB232" s="4" t="str">
        <f t="shared" ca="1" si="81"/>
        <v>Conflict Resolution</v>
      </c>
      <c r="AC232" s="4"/>
      <c r="AD232" s="4">
        <f t="shared" ca="1" si="82"/>
        <v>15</v>
      </c>
      <c r="AE232" s="4">
        <f t="shared" ca="1" si="83"/>
        <v>5</v>
      </c>
      <c r="AF232" s="4">
        <f t="shared" ca="1" si="84"/>
        <v>6</v>
      </c>
      <c r="AG232" s="8">
        <f t="shared" ca="1" si="85"/>
        <v>1767</v>
      </c>
      <c r="AH232" s="4" t="str">
        <f ca="1">IF(Table1[[#This Row],[Training Completion Status]]="Completed", IF(RAND() &lt;= 0.63, "Yes", "No"), "No")</f>
        <v>No</v>
      </c>
      <c r="AI232" s="4" t="str">
        <f ca="1">IF(AND(Table1[[#This Row],[Training Completion Status]]="Completed", Table1[[#This Row],[Status]]="Active"), "Yes", "No")</f>
        <v>No</v>
      </c>
      <c r="AJ232" s="15">
        <f ca="1">IF(Table1[[#This Row],[Training Completion Status]]="Completed", Table1[[#This Row],[Training Cost]]+RANDBETWEEN(300,800),0)</f>
        <v>0</v>
      </c>
      <c r="AK232">
        <f ca="1">IF(Table1[[#This Row],[Training Completion Status]]="Completed", RANDBETWEEN(270,540),0)</f>
        <v>0</v>
      </c>
      <c r="AL232">
        <f ca="1">IF(Table1[[#This Row],[Training Completion Status]]="Completed", RANDBETWEEN(2,5),0)</f>
        <v>0</v>
      </c>
    </row>
    <row r="233" spans="1:38">
      <c r="A233" s="4" t="str">
        <f t="shared" si="86"/>
        <v>EMP232</v>
      </c>
      <c r="B233" s="4" t="str">
        <f t="shared" ca="1" si="64"/>
        <v>Female</v>
      </c>
      <c r="C233" s="4" t="str">
        <f t="shared" ca="1" si="65"/>
        <v>HR Manager</v>
      </c>
      <c r="D233" t="str" cm="1">
        <f t="array" aca="1" ref="D233" ca="1">_xlfn.XLOOKUP(C233, {"Software Engineer","HR Manager","Marketing Manager","Finance Manager","Data Analyst"}, {"IT","HR","Sales","Finance","Analytics"})</f>
        <v>HR</v>
      </c>
      <c r="E233" s="5">
        <f t="shared" ca="1" si="66"/>
        <v>43884</v>
      </c>
      <c r="F233" s="5">
        <f ca="1">Table1[[#This Row],[Job Posting Date]]+ RANDBETWEEN(15, 90)</f>
        <v>43943</v>
      </c>
      <c r="G233" s="5">
        <f ca="1">Table1[[#This Row],[Hire Date]]+ RANDBETWEEN(1, 15)</f>
        <v>43958</v>
      </c>
      <c r="H233" s="5" t="str">
        <f ca="1">IF(RAND() &lt; 0.5,  Table1[[#This Row],[Join Date]]+ RANDBETWEEN(30, TODAY()- Table1[[#This Row],[Join Date]]), "-")</f>
        <v>-</v>
      </c>
      <c r="I233" s="4" t="str">
        <f ca="1">IF(Table1[[#This Row],[Exit Date]]= "-", "Active", "Exited")</f>
        <v>Active</v>
      </c>
      <c r="J233" s="6">
        <f t="shared" ca="1" si="67"/>
        <v>2733</v>
      </c>
      <c r="K233" s="4">
        <f ca="1">Table1[[#This Row],[Offers Made]]*2</f>
        <v>12</v>
      </c>
      <c r="L233" s="4">
        <f t="shared" ca="1" si="68"/>
        <v>6</v>
      </c>
      <c r="M233" s="4">
        <f t="shared" ca="1" si="69"/>
        <v>5</v>
      </c>
      <c r="N233" s="4" t="str">
        <f t="shared" ca="1" si="70"/>
        <v>Employee Referrals</v>
      </c>
      <c r="O233" s="4">
        <f t="shared" ca="1" si="71"/>
        <v>5</v>
      </c>
      <c r="P233" s="4" t="str">
        <f t="shared" ca="1" si="72"/>
        <v>Yes</v>
      </c>
      <c r="Q233" s="4">
        <f t="shared" ca="1" si="73"/>
        <v>98</v>
      </c>
      <c r="R233" s="4">
        <f ca="1">Table1[[#This Row],[ Total Number of Goals Set]]-RANDBETWEEN(1,49)</f>
        <v>88</v>
      </c>
      <c r="S233" s="4">
        <f t="shared" ca="1" si="74"/>
        <v>6</v>
      </c>
      <c r="T233" s="4">
        <f t="shared" ca="1" si="75"/>
        <v>4</v>
      </c>
      <c r="U233" s="4">
        <f t="shared" ca="1" si="76"/>
        <v>1</v>
      </c>
      <c r="V233" s="4">
        <f t="shared" ca="1" si="77"/>
        <v>4</v>
      </c>
      <c r="W233" s="4" t="str">
        <f t="shared" ca="1" si="78"/>
        <v>Completed</v>
      </c>
      <c r="X233" s="4">
        <f t="shared" ca="1" si="79"/>
        <v>3</v>
      </c>
      <c r="Y233" s="4">
        <f t="shared" ca="1" si="80"/>
        <v>39</v>
      </c>
      <c r="Z233" s="4">
        <f ca="1">Table1[[#This Row],[Number of Goals Achieved]]-RANDBETWEEN(1,5)</f>
        <v>87</v>
      </c>
      <c r="AA233" s="5">
        <f ca="1">Table1[[#This Row],[Join Date]]+ RANDBETWEEN(90, 180)</f>
        <v>44087</v>
      </c>
      <c r="AB233" s="4" t="str">
        <f t="shared" ca="1" si="81"/>
        <v>Advanced Excel Skills</v>
      </c>
      <c r="AC233" s="4"/>
      <c r="AD233" s="4">
        <f t="shared" ca="1" si="82"/>
        <v>0</v>
      </c>
      <c r="AE233" s="4">
        <f t="shared" ca="1" si="83"/>
        <v>3</v>
      </c>
      <c r="AF233" s="4">
        <f t="shared" ca="1" si="84"/>
        <v>5</v>
      </c>
      <c r="AG233" s="8">
        <f t="shared" ca="1" si="85"/>
        <v>2204</v>
      </c>
      <c r="AH233" s="4" t="str">
        <f ca="1">IF(Table1[[#This Row],[Training Completion Status]]="Completed", IF(RAND() &lt;= 0.63, "Yes", "No"), "No")</f>
        <v>Yes</v>
      </c>
      <c r="AI233" s="4" t="str">
        <f ca="1">IF(AND(Table1[[#This Row],[Training Completion Status]]="Completed", Table1[[#This Row],[Status]]="Active"), "Yes", "No")</f>
        <v>Yes</v>
      </c>
      <c r="AJ233" s="15">
        <f ca="1">IF(Table1[[#This Row],[Training Completion Status]]="Completed", Table1[[#This Row],[Training Cost]]+RANDBETWEEN(300,800),0)</f>
        <v>2506</v>
      </c>
      <c r="AK233">
        <f ca="1">IF(Table1[[#This Row],[Training Completion Status]]="Completed", RANDBETWEEN(270,540),0)</f>
        <v>360</v>
      </c>
      <c r="AL233">
        <f ca="1">IF(Table1[[#This Row],[Training Completion Status]]="Completed", RANDBETWEEN(2,5),0)</f>
        <v>5</v>
      </c>
    </row>
    <row r="234" spans="1:38">
      <c r="A234" s="4" t="str">
        <f t="shared" si="86"/>
        <v>EMP233</v>
      </c>
      <c r="B234" s="4" t="str">
        <f t="shared" ca="1" si="64"/>
        <v>Male</v>
      </c>
      <c r="C234" s="4" t="str">
        <f t="shared" ca="1" si="65"/>
        <v>Data Analyst</v>
      </c>
      <c r="D234" t="str" cm="1">
        <f t="array" aca="1" ref="D234" ca="1">_xlfn.XLOOKUP(C234, {"Software Engineer","HR Manager","Marketing Manager","Finance Manager","Data Analyst"}, {"IT","HR","Sales","Finance","Analytics"})</f>
        <v>Analytics</v>
      </c>
      <c r="E234" s="5">
        <f t="shared" ca="1" si="66"/>
        <v>43885</v>
      </c>
      <c r="F234" s="5">
        <f ca="1">Table1[[#This Row],[Job Posting Date]]+ RANDBETWEEN(15, 90)</f>
        <v>43919</v>
      </c>
      <c r="G234" s="5">
        <f ca="1">Table1[[#This Row],[Hire Date]]+ RANDBETWEEN(1, 15)</f>
        <v>43922</v>
      </c>
      <c r="H234" s="5">
        <f ca="1">IF(RAND() &lt; 0.5,  Table1[[#This Row],[Join Date]]+ RANDBETWEEN(30, TODAY()- Table1[[#This Row],[Join Date]]), "-")</f>
        <v>44334</v>
      </c>
      <c r="I234" s="4" t="str">
        <f ca="1">IF(Table1[[#This Row],[Exit Date]]= "-", "Active", "Exited")</f>
        <v>Exited</v>
      </c>
      <c r="J234" s="6">
        <f t="shared" ca="1" si="67"/>
        <v>3363</v>
      </c>
      <c r="K234" s="4">
        <f ca="1">Table1[[#This Row],[Offers Made]]*2</f>
        <v>8</v>
      </c>
      <c r="L234" s="4">
        <f t="shared" ca="1" si="68"/>
        <v>4</v>
      </c>
      <c r="M234" s="4">
        <f t="shared" ca="1" si="69"/>
        <v>2</v>
      </c>
      <c r="N234" s="4" t="str">
        <f t="shared" ca="1" si="70"/>
        <v>Direct Hiring</v>
      </c>
      <c r="O234" s="4">
        <f t="shared" ca="1" si="71"/>
        <v>2</v>
      </c>
      <c r="P234" s="4" t="str">
        <f t="shared" ca="1" si="72"/>
        <v>No</v>
      </c>
      <c r="Q234" s="4">
        <f t="shared" ca="1" si="73"/>
        <v>52</v>
      </c>
      <c r="R234" s="4">
        <f ca="1">Table1[[#This Row],[ Total Number of Goals Set]]-RANDBETWEEN(1,49)</f>
        <v>46</v>
      </c>
      <c r="S234" s="4">
        <f t="shared" ca="1" si="74"/>
        <v>9</v>
      </c>
      <c r="T234" s="4">
        <f t="shared" ca="1" si="75"/>
        <v>4</v>
      </c>
      <c r="U234" s="4">
        <f t="shared" ca="1" si="76"/>
        <v>2</v>
      </c>
      <c r="V234" s="4">
        <f t="shared" ca="1" si="77"/>
        <v>4</v>
      </c>
      <c r="W234" s="4" t="str">
        <f t="shared" ca="1" si="78"/>
        <v>Completed</v>
      </c>
      <c r="X234" s="4">
        <f t="shared" ca="1" si="79"/>
        <v>3</v>
      </c>
      <c r="Y234" s="4">
        <f t="shared" ca="1" si="80"/>
        <v>32</v>
      </c>
      <c r="Z234" s="4">
        <f ca="1">Table1[[#This Row],[Number of Goals Achieved]]-RANDBETWEEN(1,5)</f>
        <v>42</v>
      </c>
      <c r="AA234" s="5">
        <f ca="1">Table1[[#This Row],[Join Date]]+ RANDBETWEEN(90, 180)</f>
        <v>44075</v>
      </c>
      <c r="AB234" s="4" t="str">
        <f t="shared" ca="1" si="81"/>
        <v>Leadership Development</v>
      </c>
      <c r="AC234" s="4"/>
      <c r="AD234" s="4">
        <f t="shared" ca="1" si="82"/>
        <v>17</v>
      </c>
      <c r="AE234" s="4">
        <f t="shared" ca="1" si="83"/>
        <v>9</v>
      </c>
      <c r="AF234" s="4">
        <f t="shared" ca="1" si="84"/>
        <v>10</v>
      </c>
      <c r="AG234" s="8">
        <f t="shared" ca="1" si="85"/>
        <v>1507</v>
      </c>
      <c r="AH234" s="4" t="str">
        <f ca="1">IF(Table1[[#This Row],[Training Completion Status]]="Completed", IF(RAND() &lt;= 0.63, "Yes", "No"), "No")</f>
        <v>Yes</v>
      </c>
      <c r="AI234" s="4" t="str">
        <f ca="1">IF(AND(Table1[[#This Row],[Training Completion Status]]="Completed", Table1[[#This Row],[Status]]="Active"), "Yes", "No")</f>
        <v>No</v>
      </c>
      <c r="AJ234" s="15">
        <f ca="1">IF(Table1[[#This Row],[Training Completion Status]]="Completed", Table1[[#This Row],[Training Cost]]+RANDBETWEEN(300,800),0)</f>
        <v>1826</v>
      </c>
      <c r="AK234">
        <f ca="1">IF(Table1[[#This Row],[Training Completion Status]]="Completed", RANDBETWEEN(270,540),0)</f>
        <v>426</v>
      </c>
      <c r="AL234">
        <f ca="1">IF(Table1[[#This Row],[Training Completion Status]]="Completed", RANDBETWEEN(2,5),0)</f>
        <v>3</v>
      </c>
    </row>
    <row r="235" spans="1:38">
      <c r="A235" s="4" t="str">
        <f t="shared" si="86"/>
        <v>EMP234</v>
      </c>
      <c r="B235" s="4" t="str">
        <f t="shared" ca="1" si="64"/>
        <v>Female</v>
      </c>
      <c r="C235" s="4" t="str">
        <f t="shared" ca="1" si="65"/>
        <v>Software Engineer</v>
      </c>
      <c r="D235" t="str" cm="1">
        <f t="array" aca="1" ref="D235" ca="1">_xlfn.XLOOKUP(C235, {"Software Engineer","HR Manager","Marketing Manager","Finance Manager","Data Analyst"}, {"IT","HR","Sales","Finance","Analytics"})</f>
        <v>IT</v>
      </c>
      <c r="E235" s="5">
        <f t="shared" ca="1" si="66"/>
        <v>43518</v>
      </c>
      <c r="F235" s="5">
        <f ca="1">Table1[[#This Row],[Job Posting Date]]+ RANDBETWEEN(15, 90)</f>
        <v>43542</v>
      </c>
      <c r="G235" s="5">
        <f ca="1">Table1[[#This Row],[Hire Date]]+ RANDBETWEEN(1, 15)</f>
        <v>43554</v>
      </c>
      <c r="H235" s="5">
        <f ca="1">IF(RAND() &lt; 0.5,  Table1[[#This Row],[Join Date]]+ RANDBETWEEN(30, TODAY()- Table1[[#This Row],[Join Date]]), "-")</f>
        <v>45588</v>
      </c>
      <c r="I235" s="4" t="str">
        <f ca="1">IF(Table1[[#This Row],[Exit Date]]= "-", "Active", "Exited")</f>
        <v>Exited</v>
      </c>
      <c r="J235" s="6">
        <f t="shared" ca="1" si="67"/>
        <v>3972</v>
      </c>
      <c r="K235" s="4">
        <f ca="1">Table1[[#This Row],[Offers Made]]*2</f>
        <v>8</v>
      </c>
      <c r="L235" s="4">
        <f t="shared" ca="1" si="68"/>
        <v>4</v>
      </c>
      <c r="M235" s="4">
        <f t="shared" ca="1" si="69"/>
        <v>2</v>
      </c>
      <c r="N235" s="4" t="str">
        <f t="shared" ca="1" si="70"/>
        <v>Campus Placements</v>
      </c>
      <c r="O235" s="4">
        <f t="shared" ca="1" si="71"/>
        <v>4</v>
      </c>
      <c r="P235" s="4" t="str">
        <f t="shared" ca="1" si="72"/>
        <v>Yes</v>
      </c>
      <c r="Q235" s="4">
        <f t="shared" ca="1" si="73"/>
        <v>50</v>
      </c>
      <c r="R235" s="4">
        <f ca="1">Table1[[#This Row],[ Total Number of Goals Set]]-RANDBETWEEN(1,49)</f>
        <v>49</v>
      </c>
      <c r="S235" s="4">
        <f t="shared" ca="1" si="74"/>
        <v>7</v>
      </c>
      <c r="T235" s="4">
        <f t="shared" ca="1" si="75"/>
        <v>1</v>
      </c>
      <c r="U235" s="4">
        <f t="shared" ca="1" si="76"/>
        <v>3</v>
      </c>
      <c r="V235" s="4">
        <f t="shared" ca="1" si="77"/>
        <v>9</v>
      </c>
      <c r="W235" s="4" t="str">
        <f t="shared" ca="1" si="78"/>
        <v>Not Completed</v>
      </c>
      <c r="X235" s="4">
        <f t="shared" ca="1" si="79"/>
        <v>4</v>
      </c>
      <c r="Y235" s="4">
        <f t="shared" ca="1" si="80"/>
        <v>37</v>
      </c>
      <c r="Z235" s="4">
        <f ca="1">Table1[[#This Row],[Number of Goals Achieved]]-RANDBETWEEN(1,5)</f>
        <v>44</v>
      </c>
      <c r="AA235" s="5">
        <f ca="1">Table1[[#This Row],[Join Date]]+ RANDBETWEEN(90, 180)</f>
        <v>43712</v>
      </c>
      <c r="AB235" s="4" t="str">
        <f t="shared" ca="1" si="81"/>
        <v>Leadership Development</v>
      </c>
      <c r="AC235" s="4"/>
      <c r="AD235" s="4">
        <f t="shared" ca="1" si="82"/>
        <v>14</v>
      </c>
      <c r="AE235" s="4">
        <f t="shared" ca="1" si="83"/>
        <v>3</v>
      </c>
      <c r="AF235" s="4">
        <f t="shared" ca="1" si="84"/>
        <v>4</v>
      </c>
      <c r="AG235" s="8">
        <f t="shared" ca="1" si="85"/>
        <v>2461</v>
      </c>
      <c r="AH235" s="4" t="str">
        <f ca="1">IF(Table1[[#This Row],[Training Completion Status]]="Completed", IF(RAND() &lt;= 0.63, "Yes", "No"), "No")</f>
        <v>No</v>
      </c>
      <c r="AI235" s="4" t="str">
        <f ca="1">IF(AND(Table1[[#This Row],[Training Completion Status]]="Completed", Table1[[#This Row],[Status]]="Active"), "Yes", "No")</f>
        <v>No</v>
      </c>
      <c r="AJ235" s="15">
        <f ca="1">IF(Table1[[#This Row],[Training Completion Status]]="Completed", Table1[[#This Row],[Training Cost]]+RANDBETWEEN(300,800),0)</f>
        <v>0</v>
      </c>
      <c r="AK235">
        <f ca="1">IF(Table1[[#This Row],[Training Completion Status]]="Completed", RANDBETWEEN(270,540),0)</f>
        <v>0</v>
      </c>
      <c r="AL235">
        <f ca="1">IF(Table1[[#This Row],[Training Completion Status]]="Completed", RANDBETWEEN(2,5),0)</f>
        <v>0</v>
      </c>
    </row>
    <row r="236" spans="1:38">
      <c r="A236" s="4" t="str">
        <f t="shared" si="86"/>
        <v>EMP235</v>
      </c>
      <c r="B236" s="4" t="str">
        <f t="shared" ca="1" si="64"/>
        <v>Male</v>
      </c>
      <c r="C236" s="4" t="str">
        <f t="shared" ca="1" si="65"/>
        <v>Data Analyst</v>
      </c>
      <c r="D236" t="str" cm="1">
        <f t="array" aca="1" ref="D236" ca="1">_xlfn.XLOOKUP(C236, {"Software Engineer","HR Manager","Marketing Manager","Finance Manager","Data Analyst"}, {"IT","HR","Sales","Finance","Analytics"})</f>
        <v>Analytics</v>
      </c>
      <c r="E236" s="5">
        <f t="shared" ca="1" si="66"/>
        <v>43348</v>
      </c>
      <c r="F236" s="5">
        <f ca="1">Table1[[#This Row],[Job Posting Date]]+ RANDBETWEEN(15, 90)</f>
        <v>43425</v>
      </c>
      <c r="G236" s="5">
        <f ca="1">Table1[[#This Row],[Hire Date]]+ RANDBETWEEN(1, 15)</f>
        <v>43426</v>
      </c>
      <c r="H236" s="5">
        <f ca="1">IF(RAND() &lt; 0.5,  Table1[[#This Row],[Join Date]]+ RANDBETWEEN(30, TODAY()- Table1[[#This Row],[Join Date]]), "-")</f>
        <v>44464</v>
      </c>
      <c r="I236" s="4" t="str">
        <f ca="1">IF(Table1[[#This Row],[Exit Date]]= "-", "Active", "Exited")</f>
        <v>Exited</v>
      </c>
      <c r="J236" s="6">
        <f t="shared" ca="1" si="67"/>
        <v>2784</v>
      </c>
      <c r="K236" s="4">
        <f ca="1">Table1[[#This Row],[Offers Made]]*2</f>
        <v>14</v>
      </c>
      <c r="L236" s="4">
        <f t="shared" ca="1" si="68"/>
        <v>7</v>
      </c>
      <c r="M236" s="4">
        <f t="shared" ca="1" si="69"/>
        <v>6</v>
      </c>
      <c r="N236" s="4" t="str">
        <f t="shared" ca="1" si="70"/>
        <v>Employee Referrals</v>
      </c>
      <c r="O236" s="4">
        <f t="shared" ca="1" si="71"/>
        <v>5</v>
      </c>
      <c r="P236" s="4" t="str">
        <f t="shared" ca="1" si="72"/>
        <v>Yes</v>
      </c>
      <c r="Q236" s="4">
        <f t="shared" ca="1" si="73"/>
        <v>84</v>
      </c>
      <c r="R236" s="4">
        <f ca="1">Table1[[#This Row],[ Total Number of Goals Set]]-RANDBETWEEN(1,49)</f>
        <v>37</v>
      </c>
      <c r="S236" s="4">
        <f t="shared" ca="1" si="74"/>
        <v>10</v>
      </c>
      <c r="T236" s="4">
        <f t="shared" ca="1" si="75"/>
        <v>3</v>
      </c>
      <c r="U236" s="4">
        <f t="shared" ca="1" si="76"/>
        <v>4</v>
      </c>
      <c r="V236" s="4">
        <f t="shared" ca="1" si="77"/>
        <v>5</v>
      </c>
      <c r="W236" s="4" t="str">
        <f t="shared" ca="1" si="78"/>
        <v>Not Completed</v>
      </c>
      <c r="X236" s="4">
        <f t="shared" ca="1" si="79"/>
        <v>1</v>
      </c>
      <c r="Y236" s="4">
        <f t="shared" ca="1" si="80"/>
        <v>38</v>
      </c>
      <c r="Z236" s="4">
        <f ca="1">Table1[[#This Row],[Number of Goals Achieved]]-RANDBETWEEN(1,5)</f>
        <v>33</v>
      </c>
      <c r="AA236" s="5">
        <f ca="1">Table1[[#This Row],[Join Date]]+ RANDBETWEEN(90, 180)</f>
        <v>43553</v>
      </c>
      <c r="AB236" s="4" t="str">
        <f t="shared" ca="1" si="81"/>
        <v>Conflict Resolution</v>
      </c>
      <c r="AC236" s="4"/>
      <c r="AD236" s="4">
        <f t="shared" ca="1" si="82"/>
        <v>17</v>
      </c>
      <c r="AE236" s="4">
        <f t="shared" ca="1" si="83"/>
        <v>4</v>
      </c>
      <c r="AF236" s="4">
        <f t="shared" ca="1" si="84"/>
        <v>9</v>
      </c>
      <c r="AG236" s="8">
        <f t="shared" ca="1" si="85"/>
        <v>1420</v>
      </c>
      <c r="AH236" s="4" t="str">
        <f ca="1">IF(Table1[[#This Row],[Training Completion Status]]="Completed", IF(RAND() &lt;= 0.63, "Yes", "No"), "No")</f>
        <v>No</v>
      </c>
      <c r="AI236" s="4" t="str">
        <f ca="1">IF(AND(Table1[[#This Row],[Training Completion Status]]="Completed", Table1[[#This Row],[Status]]="Active"), "Yes", "No")</f>
        <v>No</v>
      </c>
      <c r="AJ236" s="15">
        <f ca="1">IF(Table1[[#This Row],[Training Completion Status]]="Completed", Table1[[#This Row],[Training Cost]]+RANDBETWEEN(300,800),0)</f>
        <v>0</v>
      </c>
      <c r="AK236">
        <f ca="1">IF(Table1[[#This Row],[Training Completion Status]]="Completed", RANDBETWEEN(270,540),0)</f>
        <v>0</v>
      </c>
      <c r="AL236">
        <f ca="1">IF(Table1[[#This Row],[Training Completion Status]]="Completed", RANDBETWEEN(2,5),0)</f>
        <v>0</v>
      </c>
    </row>
    <row r="237" spans="1:38">
      <c r="A237" s="4" t="str">
        <f t="shared" si="86"/>
        <v>EMP236</v>
      </c>
      <c r="B237" s="4" t="str">
        <f t="shared" ca="1" si="64"/>
        <v>Female</v>
      </c>
      <c r="C237" s="4" t="str">
        <f t="shared" ca="1" si="65"/>
        <v>Software Engineer</v>
      </c>
      <c r="D237" t="str" cm="1">
        <f t="array" aca="1" ref="D237" ca="1">_xlfn.XLOOKUP(C237, {"Software Engineer","HR Manager","Marketing Manager","Finance Manager","Data Analyst"}, {"IT","HR","Sales","Finance","Analytics"})</f>
        <v>IT</v>
      </c>
      <c r="E237" s="5">
        <f t="shared" ca="1" si="66"/>
        <v>43517</v>
      </c>
      <c r="F237" s="5">
        <f ca="1">Table1[[#This Row],[Job Posting Date]]+ RANDBETWEEN(15, 90)</f>
        <v>43547</v>
      </c>
      <c r="G237" s="5">
        <f ca="1">Table1[[#This Row],[Hire Date]]+ RANDBETWEEN(1, 15)</f>
        <v>43548</v>
      </c>
      <c r="H237" s="5" t="str">
        <f ca="1">IF(RAND() &lt; 0.5,  Table1[[#This Row],[Join Date]]+ RANDBETWEEN(30, TODAY()- Table1[[#This Row],[Join Date]]), "-")</f>
        <v>-</v>
      </c>
      <c r="I237" s="4" t="str">
        <f ca="1">IF(Table1[[#This Row],[Exit Date]]= "-", "Active", "Exited")</f>
        <v>Active</v>
      </c>
      <c r="J237" s="6">
        <f t="shared" ca="1" si="67"/>
        <v>4902</v>
      </c>
      <c r="K237" s="4">
        <f ca="1">Table1[[#This Row],[Offers Made]]*2</f>
        <v>12</v>
      </c>
      <c r="L237" s="4">
        <f t="shared" ca="1" si="68"/>
        <v>6</v>
      </c>
      <c r="M237" s="4">
        <f t="shared" ca="1" si="69"/>
        <v>2</v>
      </c>
      <c r="N237" s="4" t="str">
        <f t="shared" ca="1" si="70"/>
        <v>Job Portals</v>
      </c>
      <c r="O237" s="4">
        <f t="shared" ca="1" si="71"/>
        <v>5</v>
      </c>
      <c r="P237" s="4" t="str">
        <f t="shared" ca="1" si="72"/>
        <v>No</v>
      </c>
      <c r="Q237" s="4">
        <f t="shared" ca="1" si="73"/>
        <v>58</v>
      </c>
      <c r="R237" s="4">
        <f ca="1">Table1[[#This Row],[ Total Number of Goals Set]]-RANDBETWEEN(1,49)</f>
        <v>14</v>
      </c>
      <c r="S237" s="4">
        <f t="shared" ca="1" si="74"/>
        <v>8</v>
      </c>
      <c r="T237" s="4">
        <f t="shared" ca="1" si="75"/>
        <v>3</v>
      </c>
      <c r="U237" s="4">
        <f t="shared" ca="1" si="76"/>
        <v>3</v>
      </c>
      <c r="V237" s="4">
        <f t="shared" ca="1" si="77"/>
        <v>1</v>
      </c>
      <c r="W237" s="4" t="str">
        <f t="shared" ca="1" si="78"/>
        <v>Not Completed</v>
      </c>
      <c r="X237" s="4">
        <f t="shared" ca="1" si="79"/>
        <v>2</v>
      </c>
      <c r="Y237" s="4">
        <f t="shared" ca="1" si="80"/>
        <v>18</v>
      </c>
      <c r="Z237" s="4">
        <f ca="1">Table1[[#This Row],[Number of Goals Achieved]]-RANDBETWEEN(1,5)</f>
        <v>12</v>
      </c>
      <c r="AA237" s="5">
        <f ca="1">Table1[[#This Row],[Join Date]]+ RANDBETWEEN(90, 180)</f>
        <v>43687</v>
      </c>
      <c r="AB237" s="4" t="str">
        <f t="shared" ca="1" si="81"/>
        <v>Ethics and Responsibilities</v>
      </c>
      <c r="AC237" s="4"/>
      <c r="AD237" s="4">
        <f t="shared" ca="1" si="82"/>
        <v>6</v>
      </c>
      <c r="AE237" s="4">
        <f t="shared" ca="1" si="83"/>
        <v>3</v>
      </c>
      <c r="AF237" s="4">
        <f t="shared" ca="1" si="84"/>
        <v>4</v>
      </c>
      <c r="AG237" s="8">
        <f t="shared" ca="1" si="85"/>
        <v>1229</v>
      </c>
      <c r="AH237" s="4" t="str">
        <f ca="1">IF(Table1[[#This Row],[Training Completion Status]]="Completed", IF(RAND() &lt;= 0.63, "Yes", "No"), "No")</f>
        <v>No</v>
      </c>
      <c r="AI237" s="4" t="str">
        <f ca="1">IF(AND(Table1[[#This Row],[Training Completion Status]]="Completed", Table1[[#This Row],[Status]]="Active"), "Yes", "No")</f>
        <v>No</v>
      </c>
      <c r="AJ237" s="15">
        <f ca="1">IF(Table1[[#This Row],[Training Completion Status]]="Completed", Table1[[#This Row],[Training Cost]]+RANDBETWEEN(300,800),0)</f>
        <v>0</v>
      </c>
      <c r="AK237">
        <f ca="1">IF(Table1[[#This Row],[Training Completion Status]]="Completed", RANDBETWEEN(270,540),0)</f>
        <v>0</v>
      </c>
      <c r="AL237">
        <f ca="1">IF(Table1[[#This Row],[Training Completion Status]]="Completed", RANDBETWEEN(2,5),0)</f>
        <v>0</v>
      </c>
    </row>
    <row r="238" spans="1:38">
      <c r="A238" s="4" t="str">
        <f t="shared" si="86"/>
        <v>EMP237</v>
      </c>
      <c r="B238" s="4" t="str">
        <f t="shared" ca="1" si="64"/>
        <v>Male</v>
      </c>
      <c r="C238" s="4" t="str">
        <f t="shared" ca="1" si="65"/>
        <v>Data Analyst</v>
      </c>
      <c r="D238" t="str" cm="1">
        <f t="array" aca="1" ref="D238" ca="1">_xlfn.XLOOKUP(C238, {"Software Engineer","HR Manager","Marketing Manager","Finance Manager","Data Analyst"}, {"IT","HR","Sales","Finance","Analytics"})</f>
        <v>Analytics</v>
      </c>
      <c r="E238" s="5">
        <f t="shared" ca="1" si="66"/>
        <v>43512</v>
      </c>
      <c r="F238" s="5">
        <f ca="1">Table1[[#This Row],[Job Posting Date]]+ RANDBETWEEN(15, 90)</f>
        <v>43558</v>
      </c>
      <c r="G238" s="5">
        <f ca="1">Table1[[#This Row],[Hire Date]]+ RANDBETWEEN(1, 15)</f>
        <v>43573</v>
      </c>
      <c r="H238" s="5" t="str">
        <f ca="1">IF(RAND() &lt; 0.5,  Table1[[#This Row],[Join Date]]+ RANDBETWEEN(30, TODAY()- Table1[[#This Row],[Join Date]]), "-")</f>
        <v>-</v>
      </c>
      <c r="I238" s="4" t="str">
        <f ca="1">IF(Table1[[#This Row],[Exit Date]]= "-", "Active", "Exited")</f>
        <v>Active</v>
      </c>
      <c r="J238" s="6">
        <f t="shared" ca="1" si="67"/>
        <v>4536</v>
      </c>
      <c r="K238" s="4">
        <f ca="1">Table1[[#This Row],[Offers Made]]*2</f>
        <v>6</v>
      </c>
      <c r="L238" s="4">
        <f t="shared" ca="1" si="68"/>
        <v>3</v>
      </c>
      <c r="M238" s="4">
        <f t="shared" ca="1" si="69"/>
        <v>1</v>
      </c>
      <c r="N238" s="4" t="str">
        <f t="shared" ca="1" si="70"/>
        <v>Employee Referrals</v>
      </c>
      <c r="O238" s="4">
        <f t="shared" ca="1" si="71"/>
        <v>1</v>
      </c>
      <c r="P238" s="4" t="str">
        <f t="shared" ca="1" si="72"/>
        <v>No</v>
      </c>
      <c r="Q238" s="4">
        <f t="shared" ca="1" si="73"/>
        <v>79</v>
      </c>
      <c r="R238" s="4">
        <f ca="1">Table1[[#This Row],[ Total Number of Goals Set]]-RANDBETWEEN(1,49)</f>
        <v>59</v>
      </c>
      <c r="S238" s="4">
        <f t="shared" ca="1" si="74"/>
        <v>7</v>
      </c>
      <c r="T238" s="4">
        <f t="shared" ca="1" si="75"/>
        <v>1</v>
      </c>
      <c r="U238" s="4">
        <f t="shared" ca="1" si="76"/>
        <v>2</v>
      </c>
      <c r="V238" s="4">
        <f t="shared" ca="1" si="77"/>
        <v>6</v>
      </c>
      <c r="W238" s="4" t="str">
        <f t="shared" ca="1" si="78"/>
        <v>Completed</v>
      </c>
      <c r="X238" s="4">
        <f t="shared" ca="1" si="79"/>
        <v>3</v>
      </c>
      <c r="Y238" s="4">
        <f t="shared" ca="1" si="80"/>
        <v>25</v>
      </c>
      <c r="Z238" s="4">
        <f ca="1">Table1[[#This Row],[Number of Goals Achieved]]-RANDBETWEEN(1,5)</f>
        <v>55</v>
      </c>
      <c r="AA238" s="5">
        <f ca="1">Table1[[#This Row],[Join Date]]+ RANDBETWEEN(90, 180)</f>
        <v>43677</v>
      </c>
      <c r="AB238" s="4" t="str">
        <f t="shared" ca="1" si="81"/>
        <v>Ethics and Responsibilities</v>
      </c>
      <c r="AC238" s="4"/>
      <c r="AD238" s="4">
        <f t="shared" ca="1" si="82"/>
        <v>16</v>
      </c>
      <c r="AE238" s="4">
        <f t="shared" ca="1" si="83"/>
        <v>3</v>
      </c>
      <c r="AF238" s="4">
        <f t="shared" ca="1" si="84"/>
        <v>5</v>
      </c>
      <c r="AG238" s="8">
        <f t="shared" ca="1" si="85"/>
        <v>1966</v>
      </c>
      <c r="AH238" s="4" t="str">
        <f ca="1">IF(Table1[[#This Row],[Training Completion Status]]="Completed", IF(RAND() &lt;= 0.63, "Yes", "No"), "No")</f>
        <v>No</v>
      </c>
      <c r="AI238" s="4" t="str">
        <f ca="1">IF(AND(Table1[[#This Row],[Training Completion Status]]="Completed", Table1[[#This Row],[Status]]="Active"), "Yes", "No")</f>
        <v>Yes</v>
      </c>
      <c r="AJ238" s="15">
        <f ca="1">IF(Table1[[#This Row],[Training Completion Status]]="Completed", Table1[[#This Row],[Training Cost]]+RANDBETWEEN(300,800),0)</f>
        <v>2766</v>
      </c>
      <c r="AK238">
        <f ca="1">IF(Table1[[#This Row],[Training Completion Status]]="Completed", RANDBETWEEN(270,540),0)</f>
        <v>310</v>
      </c>
      <c r="AL238">
        <f ca="1">IF(Table1[[#This Row],[Training Completion Status]]="Completed", RANDBETWEEN(2,5),0)</f>
        <v>2</v>
      </c>
    </row>
    <row r="239" spans="1:38">
      <c r="A239" s="4" t="str">
        <f t="shared" si="86"/>
        <v>EMP238</v>
      </c>
      <c r="B239" s="4" t="str">
        <f t="shared" ca="1" si="64"/>
        <v>Female</v>
      </c>
      <c r="C239" s="4" t="str">
        <f t="shared" ca="1" si="65"/>
        <v>Marketing Manager</v>
      </c>
      <c r="D239" t="str" cm="1">
        <f t="array" aca="1" ref="D239" ca="1">_xlfn.XLOOKUP(C239, {"Software Engineer","HR Manager","Marketing Manager","Finance Manager","Data Analyst"}, {"IT","HR","Sales","Finance","Analytics"})</f>
        <v>Sales</v>
      </c>
      <c r="E239" s="5">
        <f t="shared" ca="1" si="66"/>
        <v>43278</v>
      </c>
      <c r="F239" s="5">
        <f ca="1">Table1[[#This Row],[Job Posting Date]]+ RANDBETWEEN(15, 90)</f>
        <v>43365</v>
      </c>
      <c r="G239" s="5">
        <f ca="1">Table1[[#This Row],[Hire Date]]+ RANDBETWEEN(1, 15)</f>
        <v>43368</v>
      </c>
      <c r="H239" s="5">
        <f ca="1">IF(RAND() &lt; 0.5,  Table1[[#This Row],[Join Date]]+ RANDBETWEEN(30, TODAY()- Table1[[#This Row],[Join Date]]), "-")</f>
        <v>44704</v>
      </c>
      <c r="I239" s="4" t="str">
        <f ca="1">IF(Table1[[#This Row],[Exit Date]]= "-", "Active", "Exited")</f>
        <v>Exited</v>
      </c>
      <c r="J239" s="6">
        <f t="shared" ca="1" si="67"/>
        <v>1862</v>
      </c>
      <c r="K239" s="4">
        <f ca="1">Table1[[#This Row],[Offers Made]]*2</f>
        <v>14</v>
      </c>
      <c r="L239" s="4">
        <f t="shared" ca="1" si="68"/>
        <v>7</v>
      </c>
      <c r="M239" s="4">
        <f t="shared" ca="1" si="69"/>
        <v>1</v>
      </c>
      <c r="N239" s="4" t="str">
        <f t="shared" ca="1" si="70"/>
        <v>Job Portals</v>
      </c>
      <c r="O239" s="4">
        <f t="shared" ca="1" si="71"/>
        <v>2</v>
      </c>
      <c r="P239" s="4" t="str">
        <f t="shared" ca="1" si="72"/>
        <v>No</v>
      </c>
      <c r="Q239" s="4">
        <f t="shared" ca="1" si="73"/>
        <v>54</v>
      </c>
      <c r="R239" s="4">
        <f ca="1">Table1[[#This Row],[ Total Number of Goals Set]]-RANDBETWEEN(1,49)</f>
        <v>27</v>
      </c>
      <c r="S239" s="4">
        <f t="shared" ca="1" si="74"/>
        <v>5</v>
      </c>
      <c r="T239" s="4">
        <f t="shared" ca="1" si="75"/>
        <v>1</v>
      </c>
      <c r="U239" s="4">
        <f t="shared" ca="1" si="76"/>
        <v>3</v>
      </c>
      <c r="V239" s="4">
        <f t="shared" ca="1" si="77"/>
        <v>5</v>
      </c>
      <c r="W239" s="4" t="str">
        <f t="shared" ca="1" si="78"/>
        <v>Completed</v>
      </c>
      <c r="X239" s="4">
        <f t="shared" ca="1" si="79"/>
        <v>1</v>
      </c>
      <c r="Y239" s="4">
        <f t="shared" ca="1" si="80"/>
        <v>28</v>
      </c>
      <c r="Z239" s="4">
        <f ca="1">Table1[[#This Row],[Number of Goals Achieved]]-RANDBETWEEN(1,5)</f>
        <v>24</v>
      </c>
      <c r="AA239" s="5">
        <f ca="1">Table1[[#This Row],[Join Date]]+ RANDBETWEEN(90, 180)</f>
        <v>43490</v>
      </c>
      <c r="AB239" s="4" t="str">
        <f t="shared" ca="1" si="81"/>
        <v>Advanced Excel Skills</v>
      </c>
      <c r="AC239" s="4"/>
      <c r="AD239" s="4">
        <f t="shared" ca="1" si="82"/>
        <v>4</v>
      </c>
      <c r="AE239" s="4">
        <f t="shared" ca="1" si="83"/>
        <v>3</v>
      </c>
      <c r="AF239" s="4">
        <f t="shared" ca="1" si="84"/>
        <v>10</v>
      </c>
      <c r="AG239" s="8">
        <f t="shared" ca="1" si="85"/>
        <v>1749</v>
      </c>
      <c r="AH239" s="4" t="str">
        <f ca="1">IF(Table1[[#This Row],[Training Completion Status]]="Completed", IF(RAND() &lt;= 0.63, "Yes", "No"), "No")</f>
        <v>Yes</v>
      </c>
      <c r="AI239" s="4" t="str">
        <f ca="1">IF(AND(Table1[[#This Row],[Training Completion Status]]="Completed", Table1[[#This Row],[Status]]="Active"), "Yes", "No")</f>
        <v>No</v>
      </c>
      <c r="AJ239" s="15">
        <f ca="1">IF(Table1[[#This Row],[Training Completion Status]]="Completed", Table1[[#This Row],[Training Cost]]+RANDBETWEEN(300,800),0)</f>
        <v>2439</v>
      </c>
      <c r="AK239">
        <f ca="1">IF(Table1[[#This Row],[Training Completion Status]]="Completed", RANDBETWEEN(270,540),0)</f>
        <v>467</v>
      </c>
      <c r="AL239">
        <f ca="1">IF(Table1[[#This Row],[Training Completion Status]]="Completed", RANDBETWEEN(2,5),0)</f>
        <v>4</v>
      </c>
    </row>
    <row r="240" spans="1:38">
      <c r="A240" s="4" t="str">
        <f t="shared" si="86"/>
        <v>EMP239</v>
      </c>
      <c r="B240" s="4" t="str">
        <f t="shared" ca="1" si="64"/>
        <v>Male</v>
      </c>
      <c r="C240" s="4" t="str">
        <f t="shared" ca="1" si="65"/>
        <v>Data Analyst</v>
      </c>
      <c r="D240" t="str" cm="1">
        <f t="array" aca="1" ref="D240" ca="1">_xlfn.XLOOKUP(C240, {"Software Engineer","HR Manager","Marketing Manager","Finance Manager","Data Analyst"}, {"IT","HR","Sales","Finance","Analytics"})</f>
        <v>Analytics</v>
      </c>
      <c r="E240" s="5">
        <f t="shared" ca="1" si="66"/>
        <v>44496</v>
      </c>
      <c r="F240" s="5">
        <f ca="1">Table1[[#This Row],[Job Posting Date]]+ RANDBETWEEN(15, 90)</f>
        <v>44536</v>
      </c>
      <c r="G240" s="5">
        <f ca="1">Table1[[#This Row],[Hire Date]]+ RANDBETWEEN(1, 15)</f>
        <v>44549</v>
      </c>
      <c r="H240" s="5">
        <f ca="1">IF(RAND() &lt; 0.5,  Table1[[#This Row],[Join Date]]+ RANDBETWEEN(30, TODAY()- Table1[[#This Row],[Join Date]]), "-")</f>
        <v>45351</v>
      </c>
      <c r="I240" s="4" t="str">
        <f ca="1">IF(Table1[[#This Row],[Exit Date]]= "-", "Active", "Exited")</f>
        <v>Exited</v>
      </c>
      <c r="J240" s="6">
        <f t="shared" ca="1" si="67"/>
        <v>2832</v>
      </c>
      <c r="K240" s="4">
        <f ca="1">Table1[[#This Row],[Offers Made]]*2</f>
        <v>6</v>
      </c>
      <c r="L240" s="4">
        <f t="shared" ca="1" si="68"/>
        <v>3</v>
      </c>
      <c r="M240" s="4">
        <f t="shared" ca="1" si="69"/>
        <v>1</v>
      </c>
      <c r="N240" s="4" t="str">
        <f t="shared" ca="1" si="70"/>
        <v>Job Portals</v>
      </c>
      <c r="O240" s="4">
        <f t="shared" ca="1" si="71"/>
        <v>1</v>
      </c>
      <c r="P240" s="4" t="str">
        <f t="shared" ca="1" si="72"/>
        <v>Yes</v>
      </c>
      <c r="Q240" s="4">
        <f t="shared" ca="1" si="73"/>
        <v>61</v>
      </c>
      <c r="R240" s="4">
        <f ca="1">Table1[[#This Row],[ Total Number of Goals Set]]-RANDBETWEEN(1,49)</f>
        <v>46</v>
      </c>
      <c r="S240" s="4">
        <f t="shared" ca="1" si="74"/>
        <v>8</v>
      </c>
      <c r="T240" s="4">
        <f t="shared" ca="1" si="75"/>
        <v>3</v>
      </c>
      <c r="U240" s="4">
        <f t="shared" ca="1" si="76"/>
        <v>1</v>
      </c>
      <c r="V240" s="4">
        <f t="shared" ca="1" si="77"/>
        <v>2</v>
      </c>
      <c r="W240" s="4" t="str">
        <f t="shared" ca="1" si="78"/>
        <v>Not Completed</v>
      </c>
      <c r="X240" s="4">
        <f t="shared" ca="1" si="79"/>
        <v>2</v>
      </c>
      <c r="Y240" s="4">
        <f t="shared" ca="1" si="80"/>
        <v>13</v>
      </c>
      <c r="Z240" s="4">
        <f ca="1">Table1[[#This Row],[Number of Goals Achieved]]-RANDBETWEEN(1,5)</f>
        <v>45</v>
      </c>
      <c r="AA240" s="5">
        <f ca="1">Table1[[#This Row],[Join Date]]+ RANDBETWEEN(90, 180)</f>
        <v>44670</v>
      </c>
      <c r="AB240" s="4" t="str">
        <f t="shared" ca="1" si="81"/>
        <v>Advanced Excel Skills</v>
      </c>
      <c r="AC240" s="4"/>
      <c r="AD240" s="4">
        <f t="shared" ca="1" si="82"/>
        <v>1</v>
      </c>
      <c r="AE240" s="4">
        <f t="shared" ca="1" si="83"/>
        <v>7</v>
      </c>
      <c r="AF240" s="4">
        <f t="shared" ca="1" si="84"/>
        <v>10</v>
      </c>
      <c r="AG240" s="8">
        <f t="shared" ca="1" si="85"/>
        <v>1317</v>
      </c>
      <c r="AH240" s="4" t="str">
        <f ca="1">IF(Table1[[#This Row],[Training Completion Status]]="Completed", IF(RAND() &lt;= 0.63, "Yes", "No"), "No")</f>
        <v>No</v>
      </c>
      <c r="AI240" s="4" t="str">
        <f ca="1">IF(AND(Table1[[#This Row],[Training Completion Status]]="Completed", Table1[[#This Row],[Status]]="Active"), "Yes", "No")</f>
        <v>No</v>
      </c>
      <c r="AJ240" s="15">
        <f ca="1">IF(Table1[[#This Row],[Training Completion Status]]="Completed", Table1[[#This Row],[Training Cost]]+RANDBETWEEN(300,800),0)</f>
        <v>0</v>
      </c>
      <c r="AK240">
        <f ca="1">IF(Table1[[#This Row],[Training Completion Status]]="Completed", RANDBETWEEN(270,540),0)</f>
        <v>0</v>
      </c>
      <c r="AL240">
        <f ca="1">IF(Table1[[#This Row],[Training Completion Status]]="Completed", RANDBETWEEN(2,5),0)</f>
        <v>0</v>
      </c>
    </row>
    <row r="241" spans="1:38">
      <c r="A241" s="4" t="str">
        <f t="shared" si="86"/>
        <v>EMP240</v>
      </c>
      <c r="B241" s="4" t="str">
        <f t="shared" ca="1" si="64"/>
        <v>Male</v>
      </c>
      <c r="C241" s="4" t="str">
        <f t="shared" ca="1" si="65"/>
        <v>Software Engineer</v>
      </c>
      <c r="D241" t="str" cm="1">
        <f t="array" aca="1" ref="D241" ca="1">_xlfn.XLOOKUP(C241, {"Software Engineer","HR Manager","Marketing Manager","Finance Manager","Data Analyst"}, {"IT","HR","Sales","Finance","Analytics"})</f>
        <v>IT</v>
      </c>
      <c r="E241" s="5">
        <f t="shared" ca="1" si="66"/>
        <v>43137</v>
      </c>
      <c r="F241" s="5">
        <f ca="1">Table1[[#This Row],[Job Posting Date]]+ RANDBETWEEN(15, 90)</f>
        <v>43213</v>
      </c>
      <c r="G241" s="5">
        <f ca="1">Table1[[#This Row],[Hire Date]]+ RANDBETWEEN(1, 15)</f>
        <v>43222</v>
      </c>
      <c r="H241" s="5">
        <f ca="1">IF(RAND() &lt; 0.5,  Table1[[#This Row],[Join Date]]+ RANDBETWEEN(30, TODAY()- Table1[[#This Row],[Join Date]]), "-")</f>
        <v>44281</v>
      </c>
      <c r="I241" s="4" t="str">
        <f ca="1">IF(Table1[[#This Row],[Exit Date]]= "-", "Active", "Exited")</f>
        <v>Exited</v>
      </c>
      <c r="J241" s="6">
        <f t="shared" ca="1" si="67"/>
        <v>2424</v>
      </c>
      <c r="K241" s="4">
        <f ca="1">Table1[[#This Row],[Offers Made]]*2</f>
        <v>10</v>
      </c>
      <c r="L241" s="4">
        <f t="shared" ca="1" si="68"/>
        <v>5</v>
      </c>
      <c r="M241" s="4">
        <f t="shared" ca="1" si="69"/>
        <v>4</v>
      </c>
      <c r="N241" s="4" t="str">
        <f t="shared" ca="1" si="70"/>
        <v>Direct Hiring</v>
      </c>
      <c r="O241" s="4">
        <f t="shared" ca="1" si="71"/>
        <v>1</v>
      </c>
      <c r="P241" s="4" t="str">
        <f t="shared" ca="1" si="72"/>
        <v>Yes</v>
      </c>
      <c r="Q241" s="4">
        <f t="shared" ca="1" si="73"/>
        <v>94</v>
      </c>
      <c r="R241" s="4">
        <f ca="1">Table1[[#This Row],[ Total Number of Goals Set]]-RANDBETWEEN(1,49)</f>
        <v>45</v>
      </c>
      <c r="S241" s="4">
        <f t="shared" ca="1" si="74"/>
        <v>9</v>
      </c>
      <c r="T241" s="4">
        <f t="shared" ca="1" si="75"/>
        <v>1</v>
      </c>
      <c r="U241" s="4">
        <f t="shared" ca="1" si="76"/>
        <v>4</v>
      </c>
      <c r="V241" s="4">
        <f t="shared" ca="1" si="77"/>
        <v>8</v>
      </c>
      <c r="W241" s="4" t="str">
        <f t="shared" ca="1" si="78"/>
        <v>Completed</v>
      </c>
      <c r="X241" s="4">
        <f t="shared" ca="1" si="79"/>
        <v>1</v>
      </c>
      <c r="Y241" s="4">
        <f t="shared" ca="1" si="80"/>
        <v>24</v>
      </c>
      <c r="Z241" s="4">
        <f ca="1">Table1[[#This Row],[Number of Goals Achieved]]-RANDBETWEEN(1,5)</f>
        <v>43</v>
      </c>
      <c r="AA241" s="5">
        <f ca="1">Table1[[#This Row],[Join Date]]+ RANDBETWEEN(90, 180)</f>
        <v>43337</v>
      </c>
      <c r="AB241" s="4" t="str">
        <f t="shared" ca="1" si="81"/>
        <v>Leadership Development</v>
      </c>
      <c r="AC241" s="4"/>
      <c r="AD241" s="4">
        <f t="shared" ca="1" si="82"/>
        <v>8</v>
      </c>
      <c r="AE241" s="4">
        <f t="shared" ca="1" si="83"/>
        <v>2</v>
      </c>
      <c r="AF241" s="4">
        <f t="shared" ca="1" si="84"/>
        <v>10</v>
      </c>
      <c r="AG241" s="8">
        <f t="shared" ca="1" si="85"/>
        <v>1325</v>
      </c>
      <c r="AH241" s="4" t="str">
        <f ca="1">IF(Table1[[#This Row],[Training Completion Status]]="Completed", IF(RAND() &lt;= 0.63, "Yes", "No"), "No")</f>
        <v>No</v>
      </c>
      <c r="AI241" s="4" t="str">
        <f ca="1">IF(AND(Table1[[#This Row],[Training Completion Status]]="Completed", Table1[[#This Row],[Status]]="Active"), "Yes", "No")</f>
        <v>No</v>
      </c>
      <c r="AJ241" s="15">
        <f ca="1">IF(Table1[[#This Row],[Training Completion Status]]="Completed", Table1[[#This Row],[Training Cost]]+RANDBETWEEN(300,800),0)</f>
        <v>2114</v>
      </c>
      <c r="AK241">
        <f ca="1">IF(Table1[[#This Row],[Training Completion Status]]="Completed", RANDBETWEEN(270,540),0)</f>
        <v>271</v>
      </c>
      <c r="AL241">
        <f ca="1">IF(Table1[[#This Row],[Training Completion Status]]="Completed", RANDBETWEEN(2,5),0)</f>
        <v>2</v>
      </c>
    </row>
    <row r="242" spans="1:38">
      <c r="A242" s="4" t="str">
        <f t="shared" si="86"/>
        <v>EMP241</v>
      </c>
      <c r="B242" s="4" t="str">
        <f t="shared" ca="1" si="64"/>
        <v>Female</v>
      </c>
      <c r="C242" s="4" t="str">
        <f t="shared" ca="1" si="65"/>
        <v>Data Analyst</v>
      </c>
      <c r="D242" t="str" cm="1">
        <f t="array" aca="1" ref="D242" ca="1">_xlfn.XLOOKUP(C242, {"Software Engineer","HR Manager","Marketing Manager","Finance Manager","Data Analyst"}, {"IT","HR","Sales","Finance","Analytics"})</f>
        <v>Analytics</v>
      </c>
      <c r="E242" s="5">
        <f t="shared" ca="1" si="66"/>
        <v>44601</v>
      </c>
      <c r="F242" s="5">
        <f ca="1">Table1[[#This Row],[Job Posting Date]]+ RANDBETWEEN(15, 90)</f>
        <v>44665</v>
      </c>
      <c r="G242" s="5">
        <f ca="1">Table1[[#This Row],[Hire Date]]+ RANDBETWEEN(1, 15)</f>
        <v>44669</v>
      </c>
      <c r="H242" s="5">
        <f ca="1">IF(RAND() &lt; 0.5,  Table1[[#This Row],[Join Date]]+ RANDBETWEEN(30, TODAY()- Table1[[#This Row],[Join Date]]), "-")</f>
        <v>45421</v>
      </c>
      <c r="I242" s="4" t="str">
        <f ca="1">IF(Table1[[#This Row],[Exit Date]]= "-", "Active", "Exited")</f>
        <v>Exited</v>
      </c>
      <c r="J242" s="6">
        <f t="shared" ca="1" si="67"/>
        <v>2020</v>
      </c>
      <c r="K242" s="4">
        <f ca="1">Table1[[#This Row],[Offers Made]]*2</f>
        <v>8</v>
      </c>
      <c r="L242" s="4">
        <f t="shared" ca="1" si="68"/>
        <v>4</v>
      </c>
      <c r="M242" s="4">
        <f t="shared" ca="1" si="69"/>
        <v>1</v>
      </c>
      <c r="N242" s="4" t="str">
        <f t="shared" ca="1" si="70"/>
        <v>Job Portals</v>
      </c>
      <c r="O242" s="4">
        <f t="shared" ca="1" si="71"/>
        <v>1</v>
      </c>
      <c r="P242" s="4" t="str">
        <f t="shared" ca="1" si="72"/>
        <v>Yes</v>
      </c>
      <c r="Q242" s="4">
        <f t="shared" ca="1" si="73"/>
        <v>65</v>
      </c>
      <c r="R242" s="4">
        <f ca="1">Table1[[#This Row],[ Total Number of Goals Set]]-RANDBETWEEN(1,49)</f>
        <v>22</v>
      </c>
      <c r="S242" s="4">
        <f t="shared" ca="1" si="74"/>
        <v>10</v>
      </c>
      <c r="T242" s="4">
        <f t="shared" ca="1" si="75"/>
        <v>4</v>
      </c>
      <c r="U242" s="4">
        <f t="shared" ca="1" si="76"/>
        <v>1</v>
      </c>
      <c r="V242" s="4">
        <f t="shared" ca="1" si="77"/>
        <v>2</v>
      </c>
      <c r="W242" s="4" t="str">
        <f t="shared" ca="1" si="78"/>
        <v>Not Completed</v>
      </c>
      <c r="X242" s="4">
        <f t="shared" ca="1" si="79"/>
        <v>2</v>
      </c>
      <c r="Y242" s="4">
        <f t="shared" ca="1" si="80"/>
        <v>30</v>
      </c>
      <c r="Z242" s="4">
        <f ca="1">Table1[[#This Row],[Number of Goals Achieved]]-RANDBETWEEN(1,5)</f>
        <v>18</v>
      </c>
      <c r="AA242" s="5">
        <f ca="1">Table1[[#This Row],[Join Date]]+ RANDBETWEEN(90, 180)</f>
        <v>44779</v>
      </c>
      <c r="AB242" s="4" t="str">
        <f t="shared" ca="1" si="81"/>
        <v>Advanced Excel Skills</v>
      </c>
      <c r="AC242" s="4"/>
      <c r="AD242" s="4">
        <f t="shared" ca="1" si="82"/>
        <v>7</v>
      </c>
      <c r="AE242" s="4">
        <f t="shared" ca="1" si="83"/>
        <v>9</v>
      </c>
      <c r="AF242" s="4">
        <f t="shared" ca="1" si="84"/>
        <v>10</v>
      </c>
      <c r="AG242" s="8">
        <f t="shared" ca="1" si="85"/>
        <v>1506</v>
      </c>
      <c r="AH242" s="4" t="str">
        <f ca="1">IF(Table1[[#This Row],[Training Completion Status]]="Completed", IF(RAND() &lt;= 0.63, "Yes", "No"), "No")</f>
        <v>No</v>
      </c>
      <c r="AI242" s="4" t="str">
        <f ca="1">IF(AND(Table1[[#This Row],[Training Completion Status]]="Completed", Table1[[#This Row],[Status]]="Active"), "Yes", "No")</f>
        <v>No</v>
      </c>
      <c r="AJ242" s="15">
        <f ca="1">IF(Table1[[#This Row],[Training Completion Status]]="Completed", Table1[[#This Row],[Training Cost]]+RANDBETWEEN(300,800),0)</f>
        <v>0</v>
      </c>
      <c r="AK242">
        <f ca="1">IF(Table1[[#This Row],[Training Completion Status]]="Completed", RANDBETWEEN(270,540),0)</f>
        <v>0</v>
      </c>
      <c r="AL242">
        <f ca="1">IF(Table1[[#This Row],[Training Completion Status]]="Completed", RANDBETWEEN(2,5),0)</f>
        <v>0</v>
      </c>
    </row>
    <row r="243" spans="1:38">
      <c r="A243" s="4" t="str">
        <f t="shared" si="86"/>
        <v>EMP242</v>
      </c>
      <c r="B243" s="4" t="str">
        <f t="shared" ca="1" si="64"/>
        <v>Female</v>
      </c>
      <c r="C243" s="4" t="str">
        <f t="shared" ca="1" si="65"/>
        <v>Marketing Manager</v>
      </c>
      <c r="D243" t="str" cm="1">
        <f t="array" aca="1" ref="D243" ca="1">_xlfn.XLOOKUP(C243, {"Software Engineer","HR Manager","Marketing Manager","Finance Manager","Data Analyst"}, {"IT","HR","Sales","Finance","Analytics"})</f>
        <v>Sales</v>
      </c>
      <c r="E243" s="5">
        <f t="shared" ca="1" si="66"/>
        <v>44224</v>
      </c>
      <c r="F243" s="5">
        <f ca="1">Table1[[#This Row],[Job Posting Date]]+ RANDBETWEEN(15, 90)</f>
        <v>44311</v>
      </c>
      <c r="G243" s="5">
        <f ca="1">Table1[[#This Row],[Hire Date]]+ RANDBETWEEN(1, 15)</f>
        <v>44316</v>
      </c>
      <c r="H243" s="5">
        <f ca="1">IF(RAND() &lt; 0.5,  Table1[[#This Row],[Join Date]]+ RANDBETWEEN(30, TODAY()- Table1[[#This Row],[Join Date]]), "-")</f>
        <v>44803</v>
      </c>
      <c r="I243" s="4" t="str">
        <f ca="1">IF(Table1[[#This Row],[Exit Date]]= "-", "Active", "Exited")</f>
        <v>Exited</v>
      </c>
      <c r="J243" s="6">
        <f t="shared" ca="1" si="67"/>
        <v>4882</v>
      </c>
      <c r="K243" s="4">
        <f ca="1">Table1[[#This Row],[Offers Made]]*2</f>
        <v>16</v>
      </c>
      <c r="L243" s="4">
        <f t="shared" ca="1" si="68"/>
        <v>8</v>
      </c>
      <c r="M243" s="4">
        <f t="shared" ca="1" si="69"/>
        <v>7</v>
      </c>
      <c r="N243" s="4" t="str">
        <f t="shared" ca="1" si="70"/>
        <v>Employee Referrals</v>
      </c>
      <c r="O243" s="4">
        <f t="shared" ca="1" si="71"/>
        <v>3</v>
      </c>
      <c r="P243" s="4" t="str">
        <f t="shared" ca="1" si="72"/>
        <v>No</v>
      </c>
      <c r="Q243" s="4">
        <f t="shared" ca="1" si="73"/>
        <v>79</v>
      </c>
      <c r="R243" s="4">
        <f ca="1">Table1[[#This Row],[ Total Number of Goals Set]]-RANDBETWEEN(1,49)</f>
        <v>55</v>
      </c>
      <c r="S243" s="4">
        <f t="shared" ca="1" si="74"/>
        <v>5</v>
      </c>
      <c r="T243" s="4">
        <f t="shared" ca="1" si="75"/>
        <v>1</v>
      </c>
      <c r="U243" s="4">
        <f t="shared" ca="1" si="76"/>
        <v>4</v>
      </c>
      <c r="V243" s="4">
        <f t="shared" ca="1" si="77"/>
        <v>8</v>
      </c>
      <c r="W243" s="4" t="str">
        <f t="shared" ca="1" si="78"/>
        <v>Completed</v>
      </c>
      <c r="X243" s="4">
        <f t="shared" ca="1" si="79"/>
        <v>2</v>
      </c>
      <c r="Y243" s="4">
        <f t="shared" ca="1" si="80"/>
        <v>26</v>
      </c>
      <c r="Z243" s="4">
        <f ca="1">Table1[[#This Row],[Number of Goals Achieved]]-RANDBETWEEN(1,5)</f>
        <v>51</v>
      </c>
      <c r="AA243" s="5">
        <f ca="1">Table1[[#This Row],[Join Date]]+ RANDBETWEEN(90, 180)</f>
        <v>44425</v>
      </c>
      <c r="AB243" s="4" t="str">
        <f t="shared" ca="1" si="81"/>
        <v>Communication Skills</v>
      </c>
      <c r="AC243" s="4"/>
      <c r="AD243" s="4">
        <f t="shared" ca="1" si="82"/>
        <v>0</v>
      </c>
      <c r="AE243" s="4">
        <f t="shared" ca="1" si="83"/>
        <v>7</v>
      </c>
      <c r="AF243" s="4">
        <f t="shared" ca="1" si="84"/>
        <v>10</v>
      </c>
      <c r="AG243" s="8">
        <f t="shared" ca="1" si="85"/>
        <v>1367</v>
      </c>
      <c r="AH243" s="4" t="str">
        <f ca="1">IF(Table1[[#This Row],[Training Completion Status]]="Completed", IF(RAND() &lt;= 0.63, "Yes", "No"), "No")</f>
        <v>Yes</v>
      </c>
      <c r="AI243" s="4" t="str">
        <f ca="1">IF(AND(Table1[[#This Row],[Training Completion Status]]="Completed", Table1[[#This Row],[Status]]="Active"), "Yes", "No")</f>
        <v>No</v>
      </c>
      <c r="AJ243" s="15">
        <f ca="1">IF(Table1[[#This Row],[Training Completion Status]]="Completed", Table1[[#This Row],[Training Cost]]+RANDBETWEEN(300,800),0)</f>
        <v>2091</v>
      </c>
      <c r="AK243">
        <f ca="1">IF(Table1[[#This Row],[Training Completion Status]]="Completed", RANDBETWEEN(270,540),0)</f>
        <v>346</v>
      </c>
      <c r="AL243">
        <f ca="1">IF(Table1[[#This Row],[Training Completion Status]]="Completed", RANDBETWEEN(2,5),0)</f>
        <v>2</v>
      </c>
    </row>
    <row r="244" spans="1:38">
      <c r="A244" s="4" t="str">
        <f t="shared" si="86"/>
        <v>EMP243</v>
      </c>
      <c r="B244" s="4" t="str">
        <f t="shared" ca="1" si="64"/>
        <v>Male</v>
      </c>
      <c r="C244" s="4" t="str">
        <f t="shared" ca="1" si="65"/>
        <v>Data Analyst</v>
      </c>
      <c r="D244" t="str" cm="1">
        <f t="array" aca="1" ref="D244" ca="1">_xlfn.XLOOKUP(C244, {"Software Engineer","HR Manager","Marketing Manager","Finance Manager","Data Analyst"}, {"IT","HR","Sales","Finance","Analytics"})</f>
        <v>Analytics</v>
      </c>
      <c r="E244" s="5">
        <f t="shared" ca="1" si="66"/>
        <v>43218</v>
      </c>
      <c r="F244" s="5">
        <f ca="1">Table1[[#This Row],[Job Posting Date]]+ RANDBETWEEN(15, 90)</f>
        <v>43256</v>
      </c>
      <c r="G244" s="5">
        <f ca="1">Table1[[#This Row],[Hire Date]]+ RANDBETWEEN(1, 15)</f>
        <v>43265</v>
      </c>
      <c r="H244" s="5">
        <f ca="1">IF(RAND() &lt; 0.5,  Table1[[#This Row],[Join Date]]+ RANDBETWEEN(30, TODAY()- Table1[[#This Row],[Join Date]]), "-")</f>
        <v>45426</v>
      </c>
      <c r="I244" s="4" t="str">
        <f ca="1">IF(Table1[[#This Row],[Exit Date]]= "-", "Active", "Exited")</f>
        <v>Exited</v>
      </c>
      <c r="J244" s="6">
        <f t="shared" ca="1" si="67"/>
        <v>2631</v>
      </c>
      <c r="K244" s="4">
        <f ca="1">Table1[[#This Row],[Offers Made]]*2</f>
        <v>8</v>
      </c>
      <c r="L244" s="4">
        <f t="shared" ca="1" si="68"/>
        <v>4</v>
      </c>
      <c r="M244" s="4">
        <f t="shared" ca="1" si="69"/>
        <v>3</v>
      </c>
      <c r="N244" s="4" t="str">
        <f t="shared" ca="1" si="70"/>
        <v>Employee Referrals</v>
      </c>
      <c r="O244" s="4">
        <f t="shared" ca="1" si="71"/>
        <v>1</v>
      </c>
      <c r="P244" s="4" t="str">
        <f t="shared" ca="1" si="72"/>
        <v>Yes</v>
      </c>
      <c r="Q244" s="4">
        <f t="shared" ca="1" si="73"/>
        <v>82</v>
      </c>
      <c r="R244" s="4">
        <f ca="1">Table1[[#This Row],[ Total Number of Goals Set]]-RANDBETWEEN(1,49)</f>
        <v>75</v>
      </c>
      <c r="S244" s="4">
        <f t="shared" ca="1" si="74"/>
        <v>10</v>
      </c>
      <c r="T244" s="4">
        <f t="shared" ca="1" si="75"/>
        <v>1</v>
      </c>
      <c r="U244" s="4">
        <f t="shared" ca="1" si="76"/>
        <v>4</v>
      </c>
      <c r="V244" s="4">
        <f t="shared" ca="1" si="77"/>
        <v>7</v>
      </c>
      <c r="W244" s="4" t="str">
        <f t="shared" ca="1" si="78"/>
        <v>Not Completed</v>
      </c>
      <c r="X244" s="4">
        <f t="shared" ca="1" si="79"/>
        <v>4</v>
      </c>
      <c r="Y244" s="4">
        <f t="shared" ca="1" si="80"/>
        <v>23</v>
      </c>
      <c r="Z244" s="4">
        <f ca="1">Table1[[#This Row],[Number of Goals Achieved]]-RANDBETWEEN(1,5)</f>
        <v>70</v>
      </c>
      <c r="AA244" s="5">
        <f ca="1">Table1[[#This Row],[Join Date]]+ RANDBETWEEN(90, 180)</f>
        <v>43416</v>
      </c>
      <c r="AB244" s="4" t="str">
        <f t="shared" ca="1" si="81"/>
        <v>Communication Skills</v>
      </c>
      <c r="AC244" s="4"/>
      <c r="AD244" s="4">
        <f t="shared" ca="1" si="82"/>
        <v>11</v>
      </c>
      <c r="AE244" s="4">
        <f t="shared" ca="1" si="83"/>
        <v>4</v>
      </c>
      <c r="AF244" s="4">
        <f t="shared" ca="1" si="84"/>
        <v>9</v>
      </c>
      <c r="AG244" s="8">
        <f t="shared" ca="1" si="85"/>
        <v>1281</v>
      </c>
      <c r="AH244" s="4" t="str">
        <f ca="1">IF(Table1[[#This Row],[Training Completion Status]]="Completed", IF(RAND() &lt;= 0.63, "Yes", "No"), "No")</f>
        <v>No</v>
      </c>
      <c r="AI244" s="4" t="str">
        <f ca="1">IF(AND(Table1[[#This Row],[Training Completion Status]]="Completed", Table1[[#This Row],[Status]]="Active"), "Yes", "No")</f>
        <v>No</v>
      </c>
      <c r="AJ244" s="15">
        <f ca="1">IF(Table1[[#This Row],[Training Completion Status]]="Completed", Table1[[#This Row],[Training Cost]]+RANDBETWEEN(300,800),0)</f>
        <v>0</v>
      </c>
      <c r="AK244">
        <f ca="1">IF(Table1[[#This Row],[Training Completion Status]]="Completed", RANDBETWEEN(270,540),0)</f>
        <v>0</v>
      </c>
      <c r="AL244">
        <f ca="1">IF(Table1[[#This Row],[Training Completion Status]]="Completed", RANDBETWEEN(2,5),0)</f>
        <v>0</v>
      </c>
    </row>
    <row r="245" spans="1:38">
      <c r="A245" s="4" t="str">
        <f t="shared" si="86"/>
        <v>EMP244</v>
      </c>
      <c r="B245" s="4" t="str">
        <f t="shared" ca="1" si="64"/>
        <v>Female</v>
      </c>
      <c r="C245" s="4" t="str">
        <f t="shared" ca="1" si="65"/>
        <v>Data Analyst</v>
      </c>
      <c r="D245" t="str" cm="1">
        <f t="array" aca="1" ref="D245" ca="1">_xlfn.XLOOKUP(C245, {"Software Engineer","HR Manager","Marketing Manager","Finance Manager","Data Analyst"}, {"IT","HR","Sales","Finance","Analytics"})</f>
        <v>Analytics</v>
      </c>
      <c r="E245" s="5">
        <f t="shared" ca="1" si="66"/>
        <v>43211</v>
      </c>
      <c r="F245" s="5">
        <f ca="1">Table1[[#This Row],[Job Posting Date]]+ RANDBETWEEN(15, 90)</f>
        <v>43287</v>
      </c>
      <c r="G245" s="5">
        <f ca="1">Table1[[#This Row],[Hire Date]]+ RANDBETWEEN(1, 15)</f>
        <v>43290</v>
      </c>
      <c r="H245" s="5" t="str">
        <f ca="1">IF(RAND() &lt; 0.5,  Table1[[#This Row],[Join Date]]+ RANDBETWEEN(30, TODAY()- Table1[[#This Row],[Join Date]]), "-")</f>
        <v>-</v>
      </c>
      <c r="I245" s="4" t="str">
        <f ca="1">IF(Table1[[#This Row],[Exit Date]]= "-", "Active", "Exited")</f>
        <v>Active</v>
      </c>
      <c r="J245" s="6">
        <f t="shared" ca="1" si="67"/>
        <v>3570</v>
      </c>
      <c r="K245" s="4">
        <f ca="1">Table1[[#This Row],[Offers Made]]*2</f>
        <v>6</v>
      </c>
      <c r="L245" s="4">
        <f t="shared" ca="1" si="68"/>
        <v>3</v>
      </c>
      <c r="M245" s="4">
        <f t="shared" ca="1" si="69"/>
        <v>1</v>
      </c>
      <c r="N245" s="4" t="str">
        <f t="shared" ca="1" si="70"/>
        <v>Employee Referrals</v>
      </c>
      <c r="O245" s="4">
        <f t="shared" ca="1" si="71"/>
        <v>5</v>
      </c>
      <c r="P245" s="4" t="str">
        <f t="shared" ca="1" si="72"/>
        <v>No</v>
      </c>
      <c r="Q245" s="4">
        <f t="shared" ca="1" si="73"/>
        <v>58</v>
      </c>
      <c r="R245" s="4">
        <f ca="1">Table1[[#This Row],[ Total Number of Goals Set]]-RANDBETWEEN(1,49)</f>
        <v>13</v>
      </c>
      <c r="S245" s="4">
        <f t="shared" ca="1" si="74"/>
        <v>6</v>
      </c>
      <c r="T245" s="4">
        <f t="shared" ca="1" si="75"/>
        <v>1</v>
      </c>
      <c r="U245" s="4">
        <f t="shared" ca="1" si="76"/>
        <v>3</v>
      </c>
      <c r="V245" s="4">
        <f t="shared" ca="1" si="77"/>
        <v>1</v>
      </c>
      <c r="W245" s="4" t="str">
        <f t="shared" ca="1" si="78"/>
        <v>Completed</v>
      </c>
      <c r="X245" s="4">
        <f t="shared" ca="1" si="79"/>
        <v>3</v>
      </c>
      <c r="Y245" s="4">
        <f t="shared" ca="1" si="80"/>
        <v>35</v>
      </c>
      <c r="Z245" s="4">
        <f ca="1">Table1[[#This Row],[Number of Goals Achieved]]-RANDBETWEEN(1,5)</f>
        <v>9</v>
      </c>
      <c r="AA245" s="5">
        <f ca="1">Table1[[#This Row],[Join Date]]+ RANDBETWEEN(90, 180)</f>
        <v>43406</v>
      </c>
      <c r="AB245" s="4" t="str">
        <f t="shared" ca="1" si="81"/>
        <v>Ethics and Responsibilities</v>
      </c>
      <c r="AC245" s="4"/>
      <c r="AD245" s="4">
        <f t="shared" ca="1" si="82"/>
        <v>8</v>
      </c>
      <c r="AE245" s="4">
        <f t="shared" ca="1" si="83"/>
        <v>8</v>
      </c>
      <c r="AF245" s="4">
        <f t="shared" ca="1" si="84"/>
        <v>9</v>
      </c>
      <c r="AG245" s="8">
        <f t="shared" ca="1" si="85"/>
        <v>1966</v>
      </c>
      <c r="AH245" s="4" t="str">
        <f ca="1">IF(Table1[[#This Row],[Training Completion Status]]="Completed", IF(RAND() &lt;= 0.63, "Yes", "No"), "No")</f>
        <v>No</v>
      </c>
      <c r="AI245" s="4" t="str">
        <f ca="1">IF(AND(Table1[[#This Row],[Training Completion Status]]="Completed", Table1[[#This Row],[Status]]="Active"), "Yes", "No")</f>
        <v>Yes</v>
      </c>
      <c r="AJ245" s="15">
        <f ca="1">IF(Table1[[#This Row],[Training Completion Status]]="Completed", Table1[[#This Row],[Training Cost]]+RANDBETWEEN(300,800),0)</f>
        <v>2651</v>
      </c>
      <c r="AK245">
        <f ca="1">IF(Table1[[#This Row],[Training Completion Status]]="Completed", RANDBETWEEN(270,540),0)</f>
        <v>276</v>
      </c>
      <c r="AL245">
        <f ca="1">IF(Table1[[#This Row],[Training Completion Status]]="Completed", RANDBETWEEN(2,5),0)</f>
        <v>3</v>
      </c>
    </row>
    <row r="246" spans="1:38">
      <c r="A246" s="4" t="str">
        <f t="shared" si="86"/>
        <v>EMP245</v>
      </c>
      <c r="B246" s="4" t="str">
        <f t="shared" ca="1" si="64"/>
        <v>Male</v>
      </c>
      <c r="C246" s="4" t="str">
        <f t="shared" ca="1" si="65"/>
        <v>HR Manager</v>
      </c>
      <c r="D246" t="str" cm="1">
        <f t="array" aca="1" ref="D246" ca="1">_xlfn.XLOOKUP(C246, {"Software Engineer","HR Manager","Marketing Manager","Finance Manager","Data Analyst"}, {"IT","HR","Sales","Finance","Analytics"})</f>
        <v>HR</v>
      </c>
      <c r="E246" s="5">
        <f t="shared" ca="1" si="66"/>
        <v>43935</v>
      </c>
      <c r="F246" s="5">
        <f ca="1">Table1[[#This Row],[Job Posting Date]]+ RANDBETWEEN(15, 90)</f>
        <v>44008</v>
      </c>
      <c r="G246" s="5">
        <f ca="1">Table1[[#This Row],[Hire Date]]+ RANDBETWEEN(1, 15)</f>
        <v>44017</v>
      </c>
      <c r="H246" s="5">
        <f ca="1">IF(RAND() &lt; 0.5,  Table1[[#This Row],[Join Date]]+ RANDBETWEEN(30, TODAY()- Table1[[#This Row],[Join Date]]), "-")</f>
        <v>44502</v>
      </c>
      <c r="I246" s="4" t="str">
        <f ca="1">IF(Table1[[#This Row],[Exit Date]]= "-", "Active", "Exited")</f>
        <v>Exited</v>
      </c>
      <c r="J246" s="6">
        <f t="shared" ca="1" si="67"/>
        <v>4108</v>
      </c>
      <c r="K246" s="4">
        <f ca="1">Table1[[#This Row],[Offers Made]]*2</f>
        <v>12</v>
      </c>
      <c r="L246" s="4">
        <f t="shared" ca="1" si="68"/>
        <v>6</v>
      </c>
      <c r="M246" s="4">
        <f t="shared" ca="1" si="69"/>
        <v>2</v>
      </c>
      <c r="N246" s="4" t="str">
        <f t="shared" ca="1" si="70"/>
        <v>Employee Referrals</v>
      </c>
      <c r="O246" s="4">
        <f t="shared" ca="1" si="71"/>
        <v>3</v>
      </c>
      <c r="P246" s="4" t="str">
        <f t="shared" ca="1" si="72"/>
        <v>Yes</v>
      </c>
      <c r="Q246" s="4">
        <f t="shared" ca="1" si="73"/>
        <v>94</v>
      </c>
      <c r="R246" s="4">
        <f ca="1">Table1[[#This Row],[ Total Number of Goals Set]]-RANDBETWEEN(1,49)</f>
        <v>60</v>
      </c>
      <c r="S246" s="4">
        <f t="shared" ca="1" si="74"/>
        <v>5</v>
      </c>
      <c r="T246" s="4">
        <f t="shared" ca="1" si="75"/>
        <v>2</v>
      </c>
      <c r="U246" s="4">
        <f t="shared" ca="1" si="76"/>
        <v>4</v>
      </c>
      <c r="V246" s="4">
        <f t="shared" ca="1" si="77"/>
        <v>5</v>
      </c>
      <c r="W246" s="4" t="str">
        <f t="shared" ca="1" si="78"/>
        <v>Completed</v>
      </c>
      <c r="X246" s="4">
        <f t="shared" ca="1" si="79"/>
        <v>4</v>
      </c>
      <c r="Y246" s="4">
        <f t="shared" ca="1" si="80"/>
        <v>34</v>
      </c>
      <c r="Z246" s="4">
        <f ca="1">Table1[[#This Row],[Number of Goals Achieved]]-RANDBETWEEN(1,5)</f>
        <v>56</v>
      </c>
      <c r="AA246" s="5">
        <f ca="1">Table1[[#This Row],[Join Date]]+ RANDBETWEEN(90, 180)</f>
        <v>44183</v>
      </c>
      <c r="AB246" s="4" t="str">
        <f t="shared" ca="1" si="81"/>
        <v>Leadership Development</v>
      </c>
      <c r="AC246" s="4"/>
      <c r="AD246" s="4">
        <f t="shared" ca="1" si="82"/>
        <v>19</v>
      </c>
      <c r="AE246" s="4">
        <f t="shared" ca="1" si="83"/>
        <v>5</v>
      </c>
      <c r="AF246" s="4">
        <f t="shared" ca="1" si="84"/>
        <v>9</v>
      </c>
      <c r="AG246" s="8">
        <f t="shared" ca="1" si="85"/>
        <v>2388</v>
      </c>
      <c r="AH246" s="4" t="str">
        <f ca="1">IF(Table1[[#This Row],[Training Completion Status]]="Completed", IF(RAND() &lt;= 0.63, "Yes", "No"), "No")</f>
        <v>Yes</v>
      </c>
      <c r="AI246" s="4" t="str">
        <f ca="1">IF(AND(Table1[[#This Row],[Training Completion Status]]="Completed", Table1[[#This Row],[Status]]="Active"), "Yes", "No")</f>
        <v>No</v>
      </c>
      <c r="AJ246" s="15">
        <f ca="1">IF(Table1[[#This Row],[Training Completion Status]]="Completed", Table1[[#This Row],[Training Cost]]+RANDBETWEEN(300,800),0)</f>
        <v>2749</v>
      </c>
      <c r="AK246">
        <f ca="1">IF(Table1[[#This Row],[Training Completion Status]]="Completed", RANDBETWEEN(270,540),0)</f>
        <v>373</v>
      </c>
      <c r="AL246">
        <f ca="1">IF(Table1[[#This Row],[Training Completion Status]]="Completed", RANDBETWEEN(2,5),0)</f>
        <v>3</v>
      </c>
    </row>
    <row r="247" spans="1:38">
      <c r="A247" s="4" t="str">
        <f t="shared" si="86"/>
        <v>EMP246</v>
      </c>
      <c r="B247" s="4" t="str">
        <f t="shared" ca="1" si="64"/>
        <v>Female</v>
      </c>
      <c r="C247" s="4" t="str">
        <f t="shared" ca="1" si="65"/>
        <v>HR Manager</v>
      </c>
      <c r="D247" t="str" cm="1">
        <f t="array" aca="1" ref="D247" ca="1">_xlfn.XLOOKUP(C247, {"Software Engineer","HR Manager","Marketing Manager","Finance Manager","Data Analyst"}, {"IT","HR","Sales","Finance","Analytics"})</f>
        <v>HR</v>
      </c>
      <c r="E247" s="5">
        <f t="shared" ca="1" si="66"/>
        <v>44862</v>
      </c>
      <c r="F247" s="5">
        <f ca="1">Table1[[#This Row],[Job Posting Date]]+ RANDBETWEEN(15, 90)</f>
        <v>44894</v>
      </c>
      <c r="G247" s="5">
        <f ca="1">Table1[[#This Row],[Hire Date]]+ RANDBETWEEN(1, 15)</f>
        <v>44897</v>
      </c>
      <c r="H247" s="5" t="str">
        <f ca="1">IF(RAND() &lt; 0.5,  Table1[[#This Row],[Join Date]]+ RANDBETWEEN(30, TODAY()- Table1[[#This Row],[Join Date]]), "-")</f>
        <v>-</v>
      </c>
      <c r="I247" s="4" t="str">
        <f ca="1">IF(Table1[[#This Row],[Exit Date]]= "-", "Active", "Exited")</f>
        <v>Active</v>
      </c>
      <c r="J247" s="6">
        <f t="shared" ca="1" si="67"/>
        <v>4747</v>
      </c>
      <c r="K247" s="4">
        <f ca="1">Table1[[#This Row],[Offers Made]]*2</f>
        <v>10</v>
      </c>
      <c r="L247" s="4">
        <f t="shared" ca="1" si="68"/>
        <v>5</v>
      </c>
      <c r="M247" s="4">
        <f t="shared" ca="1" si="69"/>
        <v>4</v>
      </c>
      <c r="N247" s="4" t="str">
        <f t="shared" ca="1" si="70"/>
        <v>Campus Placements</v>
      </c>
      <c r="O247" s="4">
        <f t="shared" ca="1" si="71"/>
        <v>4</v>
      </c>
      <c r="P247" s="4" t="str">
        <f t="shared" ca="1" si="72"/>
        <v>No</v>
      </c>
      <c r="Q247" s="4">
        <f t="shared" ca="1" si="73"/>
        <v>52</v>
      </c>
      <c r="R247" s="4">
        <f ca="1">Table1[[#This Row],[ Total Number of Goals Set]]-RANDBETWEEN(1,49)</f>
        <v>22</v>
      </c>
      <c r="S247" s="4">
        <f t="shared" ca="1" si="74"/>
        <v>7</v>
      </c>
      <c r="T247" s="4">
        <f t="shared" ca="1" si="75"/>
        <v>4</v>
      </c>
      <c r="U247" s="4">
        <f t="shared" ca="1" si="76"/>
        <v>4</v>
      </c>
      <c r="V247" s="4">
        <f t="shared" ca="1" si="77"/>
        <v>4</v>
      </c>
      <c r="W247" s="4" t="str">
        <f t="shared" ca="1" si="78"/>
        <v>Not Completed</v>
      </c>
      <c r="X247" s="4">
        <f t="shared" ca="1" si="79"/>
        <v>2</v>
      </c>
      <c r="Y247" s="4">
        <f t="shared" ca="1" si="80"/>
        <v>21</v>
      </c>
      <c r="Z247" s="4">
        <f ca="1">Table1[[#This Row],[Number of Goals Achieved]]-RANDBETWEEN(1,5)</f>
        <v>21</v>
      </c>
      <c r="AA247" s="5">
        <f ca="1">Table1[[#This Row],[Join Date]]+ RANDBETWEEN(90, 180)</f>
        <v>44987</v>
      </c>
      <c r="AB247" s="4" t="str">
        <f t="shared" ca="1" si="81"/>
        <v>Ethics and Responsibilities</v>
      </c>
      <c r="AC247" s="4"/>
      <c r="AD247" s="4">
        <f t="shared" ca="1" si="82"/>
        <v>18</v>
      </c>
      <c r="AE247" s="4">
        <f t="shared" ca="1" si="83"/>
        <v>2</v>
      </c>
      <c r="AF247" s="4">
        <f t="shared" ca="1" si="84"/>
        <v>10</v>
      </c>
      <c r="AG247" s="8">
        <f t="shared" ca="1" si="85"/>
        <v>2131</v>
      </c>
      <c r="AH247" s="4" t="str">
        <f ca="1">IF(Table1[[#This Row],[Training Completion Status]]="Completed", IF(RAND() &lt;= 0.63, "Yes", "No"), "No")</f>
        <v>No</v>
      </c>
      <c r="AI247" s="4" t="str">
        <f ca="1">IF(AND(Table1[[#This Row],[Training Completion Status]]="Completed", Table1[[#This Row],[Status]]="Active"), "Yes", "No")</f>
        <v>No</v>
      </c>
      <c r="AJ247" s="15">
        <f ca="1">IF(Table1[[#This Row],[Training Completion Status]]="Completed", Table1[[#This Row],[Training Cost]]+RANDBETWEEN(300,800),0)</f>
        <v>0</v>
      </c>
      <c r="AK247">
        <f ca="1">IF(Table1[[#This Row],[Training Completion Status]]="Completed", RANDBETWEEN(270,540),0)</f>
        <v>0</v>
      </c>
      <c r="AL247">
        <f ca="1">IF(Table1[[#This Row],[Training Completion Status]]="Completed", RANDBETWEEN(2,5),0)</f>
        <v>0</v>
      </c>
    </row>
    <row r="248" spans="1:38">
      <c r="A248" s="4" t="str">
        <f t="shared" si="86"/>
        <v>EMP247</v>
      </c>
      <c r="B248" s="4" t="str">
        <f t="shared" ca="1" si="64"/>
        <v>Male</v>
      </c>
      <c r="C248" s="4" t="str">
        <f t="shared" ca="1" si="65"/>
        <v>Software Engineer</v>
      </c>
      <c r="D248" t="str" cm="1">
        <f t="array" aca="1" ref="D248" ca="1">_xlfn.XLOOKUP(C248, {"Software Engineer","HR Manager","Marketing Manager","Finance Manager","Data Analyst"}, {"IT","HR","Sales","Finance","Analytics"})</f>
        <v>IT</v>
      </c>
      <c r="E248" s="5">
        <f t="shared" ca="1" si="66"/>
        <v>44331</v>
      </c>
      <c r="F248" s="5">
        <f ca="1">Table1[[#This Row],[Job Posting Date]]+ RANDBETWEEN(15, 90)</f>
        <v>44385</v>
      </c>
      <c r="G248" s="5">
        <f ca="1">Table1[[#This Row],[Hire Date]]+ RANDBETWEEN(1, 15)</f>
        <v>44390</v>
      </c>
      <c r="H248" s="5">
        <f ca="1">IF(RAND() &lt; 0.5,  Table1[[#This Row],[Join Date]]+ RANDBETWEEN(30, TODAY()- Table1[[#This Row],[Join Date]]), "-")</f>
        <v>44943</v>
      </c>
      <c r="I248" s="4" t="str">
        <f ca="1">IF(Table1[[#This Row],[Exit Date]]= "-", "Active", "Exited")</f>
        <v>Exited</v>
      </c>
      <c r="J248" s="6">
        <f t="shared" ca="1" si="67"/>
        <v>2214</v>
      </c>
      <c r="K248" s="4">
        <f ca="1">Table1[[#This Row],[Offers Made]]*2</f>
        <v>14</v>
      </c>
      <c r="L248" s="4">
        <f t="shared" ca="1" si="68"/>
        <v>7</v>
      </c>
      <c r="M248" s="4">
        <f t="shared" ca="1" si="69"/>
        <v>1</v>
      </c>
      <c r="N248" s="4" t="str">
        <f t="shared" ca="1" si="70"/>
        <v>Job Portals</v>
      </c>
      <c r="O248" s="4">
        <f t="shared" ca="1" si="71"/>
        <v>2</v>
      </c>
      <c r="P248" s="4" t="str">
        <f t="shared" ca="1" si="72"/>
        <v>Yes</v>
      </c>
      <c r="Q248" s="4">
        <f t="shared" ca="1" si="73"/>
        <v>68</v>
      </c>
      <c r="R248" s="4">
        <f ca="1">Table1[[#This Row],[ Total Number of Goals Set]]-RANDBETWEEN(1,49)</f>
        <v>37</v>
      </c>
      <c r="S248" s="4">
        <f t="shared" ca="1" si="74"/>
        <v>7</v>
      </c>
      <c r="T248" s="4">
        <f t="shared" ca="1" si="75"/>
        <v>4</v>
      </c>
      <c r="U248" s="4">
        <f t="shared" ca="1" si="76"/>
        <v>3</v>
      </c>
      <c r="V248" s="4">
        <f t="shared" ca="1" si="77"/>
        <v>1</v>
      </c>
      <c r="W248" s="4" t="str">
        <f t="shared" ca="1" si="78"/>
        <v>Completed</v>
      </c>
      <c r="X248" s="4">
        <f t="shared" ca="1" si="79"/>
        <v>3</v>
      </c>
      <c r="Y248" s="4">
        <f t="shared" ca="1" si="80"/>
        <v>39</v>
      </c>
      <c r="Z248" s="4">
        <f ca="1">Table1[[#This Row],[Number of Goals Achieved]]-RANDBETWEEN(1,5)</f>
        <v>36</v>
      </c>
      <c r="AA248" s="5">
        <f ca="1">Table1[[#This Row],[Join Date]]+ RANDBETWEEN(90, 180)</f>
        <v>44535</v>
      </c>
      <c r="AB248" s="4" t="str">
        <f t="shared" ca="1" si="81"/>
        <v>Conflict Resolution</v>
      </c>
      <c r="AC248" s="4"/>
      <c r="AD248" s="4">
        <f t="shared" ca="1" si="82"/>
        <v>10</v>
      </c>
      <c r="AE248" s="4">
        <f t="shared" ca="1" si="83"/>
        <v>2</v>
      </c>
      <c r="AF248" s="4">
        <f t="shared" ca="1" si="84"/>
        <v>3</v>
      </c>
      <c r="AG248" s="8">
        <f t="shared" ca="1" si="85"/>
        <v>2045</v>
      </c>
      <c r="AH248" s="4" t="str">
        <f ca="1">IF(Table1[[#This Row],[Training Completion Status]]="Completed", IF(RAND() &lt;= 0.63, "Yes", "No"), "No")</f>
        <v>Yes</v>
      </c>
      <c r="AI248" s="4" t="str">
        <f ca="1">IF(AND(Table1[[#This Row],[Training Completion Status]]="Completed", Table1[[#This Row],[Status]]="Active"), "Yes", "No")</f>
        <v>No</v>
      </c>
      <c r="AJ248" s="15">
        <f ca="1">IF(Table1[[#This Row],[Training Completion Status]]="Completed", Table1[[#This Row],[Training Cost]]+RANDBETWEEN(300,800),0)</f>
        <v>2699</v>
      </c>
      <c r="AK248">
        <f ca="1">IF(Table1[[#This Row],[Training Completion Status]]="Completed", RANDBETWEEN(270,540),0)</f>
        <v>527</v>
      </c>
      <c r="AL248">
        <f ca="1">IF(Table1[[#This Row],[Training Completion Status]]="Completed", RANDBETWEEN(2,5),0)</f>
        <v>4</v>
      </c>
    </row>
    <row r="249" spans="1:38">
      <c r="A249" s="4" t="str">
        <f t="shared" si="86"/>
        <v>EMP248</v>
      </c>
      <c r="B249" s="4" t="str">
        <f t="shared" ca="1" si="64"/>
        <v>Female</v>
      </c>
      <c r="C249" s="4" t="str">
        <f t="shared" ca="1" si="65"/>
        <v>Marketing Manager</v>
      </c>
      <c r="D249" t="str" cm="1">
        <f t="array" aca="1" ref="D249" ca="1">_xlfn.XLOOKUP(C249, {"Software Engineer","HR Manager","Marketing Manager","Finance Manager","Data Analyst"}, {"IT","HR","Sales","Finance","Analytics"})</f>
        <v>Sales</v>
      </c>
      <c r="E249" s="5">
        <f t="shared" ca="1" si="66"/>
        <v>44208</v>
      </c>
      <c r="F249" s="5">
        <f ca="1">Table1[[#This Row],[Job Posting Date]]+ RANDBETWEEN(15, 90)</f>
        <v>44254</v>
      </c>
      <c r="G249" s="5">
        <f ca="1">Table1[[#This Row],[Hire Date]]+ RANDBETWEEN(1, 15)</f>
        <v>44260</v>
      </c>
      <c r="H249" s="5">
        <f ca="1">IF(RAND() &lt; 0.5,  Table1[[#This Row],[Join Date]]+ RANDBETWEEN(30, TODAY()- Table1[[#This Row],[Join Date]]), "-")</f>
        <v>45328</v>
      </c>
      <c r="I249" s="4" t="str">
        <f ca="1">IF(Table1[[#This Row],[Exit Date]]= "-", "Active", "Exited")</f>
        <v>Exited</v>
      </c>
      <c r="J249" s="6">
        <f t="shared" ca="1" si="67"/>
        <v>2957</v>
      </c>
      <c r="K249" s="4">
        <f ca="1">Table1[[#This Row],[Offers Made]]*2</f>
        <v>12</v>
      </c>
      <c r="L249" s="4">
        <f t="shared" ca="1" si="68"/>
        <v>6</v>
      </c>
      <c r="M249" s="4">
        <f t="shared" ca="1" si="69"/>
        <v>4</v>
      </c>
      <c r="N249" s="4" t="str">
        <f t="shared" ca="1" si="70"/>
        <v>Campus Placements</v>
      </c>
      <c r="O249" s="4">
        <f t="shared" ca="1" si="71"/>
        <v>3</v>
      </c>
      <c r="P249" s="4" t="str">
        <f t="shared" ca="1" si="72"/>
        <v>Yes</v>
      </c>
      <c r="Q249" s="4">
        <f t="shared" ca="1" si="73"/>
        <v>89</v>
      </c>
      <c r="R249" s="4">
        <f ca="1">Table1[[#This Row],[ Total Number of Goals Set]]-RANDBETWEEN(1,49)</f>
        <v>87</v>
      </c>
      <c r="S249" s="4">
        <f t="shared" ca="1" si="74"/>
        <v>9</v>
      </c>
      <c r="T249" s="4">
        <f t="shared" ca="1" si="75"/>
        <v>2</v>
      </c>
      <c r="U249" s="4">
        <f t="shared" ca="1" si="76"/>
        <v>2</v>
      </c>
      <c r="V249" s="4">
        <f t="shared" ca="1" si="77"/>
        <v>9</v>
      </c>
      <c r="W249" s="4" t="str">
        <f t="shared" ca="1" si="78"/>
        <v>Not Completed</v>
      </c>
      <c r="X249" s="4">
        <f t="shared" ca="1" si="79"/>
        <v>3</v>
      </c>
      <c r="Y249" s="4">
        <f t="shared" ca="1" si="80"/>
        <v>20</v>
      </c>
      <c r="Z249" s="4">
        <f ca="1">Table1[[#This Row],[Number of Goals Achieved]]-RANDBETWEEN(1,5)</f>
        <v>85</v>
      </c>
      <c r="AA249" s="5">
        <f ca="1">Table1[[#This Row],[Join Date]]+ RANDBETWEEN(90, 180)</f>
        <v>44412</v>
      </c>
      <c r="AB249" s="4" t="str">
        <f t="shared" ca="1" si="81"/>
        <v>Communication Skills</v>
      </c>
      <c r="AC249" s="4"/>
      <c r="AD249" s="4">
        <f t="shared" ca="1" si="82"/>
        <v>19</v>
      </c>
      <c r="AE249" s="4">
        <f t="shared" ca="1" si="83"/>
        <v>8</v>
      </c>
      <c r="AF249" s="4">
        <f t="shared" ca="1" si="84"/>
        <v>10</v>
      </c>
      <c r="AG249" s="8">
        <f t="shared" ca="1" si="85"/>
        <v>1625</v>
      </c>
      <c r="AH249" s="4" t="str">
        <f ca="1">IF(Table1[[#This Row],[Training Completion Status]]="Completed", IF(RAND() &lt;= 0.63, "Yes", "No"), "No")</f>
        <v>No</v>
      </c>
      <c r="AI249" s="4" t="str">
        <f ca="1">IF(AND(Table1[[#This Row],[Training Completion Status]]="Completed", Table1[[#This Row],[Status]]="Active"), "Yes", "No")</f>
        <v>No</v>
      </c>
      <c r="AJ249" s="15">
        <f ca="1">IF(Table1[[#This Row],[Training Completion Status]]="Completed", Table1[[#This Row],[Training Cost]]+RANDBETWEEN(300,800),0)</f>
        <v>0</v>
      </c>
      <c r="AK249">
        <f ca="1">IF(Table1[[#This Row],[Training Completion Status]]="Completed", RANDBETWEEN(270,540),0)</f>
        <v>0</v>
      </c>
      <c r="AL249">
        <f ca="1">IF(Table1[[#This Row],[Training Completion Status]]="Completed", RANDBETWEEN(2,5),0)</f>
        <v>0</v>
      </c>
    </row>
    <row r="250" spans="1:38">
      <c r="A250" s="4" t="str">
        <f t="shared" si="86"/>
        <v>EMP249</v>
      </c>
      <c r="B250" s="4" t="str">
        <f t="shared" ref="B250:B313" ca="1" si="87">CHOOSE(RANDBETWEEN(1, 2), "Male", "Female")</f>
        <v>Female</v>
      </c>
      <c r="C250" s="4" t="str">
        <f t="shared" ref="C250:C313" ca="1" si="88">CHOOSE(RANDBETWEEN(1,5), "Software Engineer", "HR Manager", "Marketing Manager", "Finance Manager", "Data Analyst")</f>
        <v>HR Manager</v>
      </c>
      <c r="D250" t="str" cm="1">
        <f t="array" aca="1" ref="D250" ca="1">_xlfn.XLOOKUP(C250, {"Software Engineer","HR Manager","Marketing Manager","Finance Manager","Data Analyst"}, {"IT","HR","Sales","Finance","Analytics"})</f>
        <v>HR</v>
      </c>
      <c r="E250" s="5">
        <f t="shared" ref="E250:E313" ca="1" si="89">DATE(RANDBETWEEN(2018, 2022), RANDBETWEEN(1, 12), RANDBETWEEN(1, 28))</f>
        <v>44442</v>
      </c>
      <c r="F250" s="5">
        <f ca="1">Table1[[#This Row],[Job Posting Date]]+ RANDBETWEEN(15, 90)</f>
        <v>44518</v>
      </c>
      <c r="G250" s="5">
        <f ca="1">Table1[[#This Row],[Hire Date]]+ RANDBETWEEN(1, 15)</f>
        <v>44519</v>
      </c>
      <c r="H250" s="5">
        <f ca="1">IF(RAND() &lt; 0.5,  Table1[[#This Row],[Join Date]]+ RANDBETWEEN(30, TODAY()- Table1[[#This Row],[Join Date]]), "-")</f>
        <v>45647</v>
      </c>
      <c r="I250" s="4" t="str">
        <f ca="1">IF(Table1[[#This Row],[Exit Date]]= "-", "Active", "Exited")</f>
        <v>Exited</v>
      </c>
      <c r="J250" s="6">
        <f t="shared" ref="J250:J313" ca="1" si="90">RANDBETWEEN(1500, 5000)</f>
        <v>2574</v>
      </c>
      <c r="K250" s="4">
        <f ca="1">Table1[[#This Row],[Offers Made]]*2</f>
        <v>16</v>
      </c>
      <c r="L250" s="4">
        <f t="shared" ref="L250:L313" ca="1" si="91">RANDBETWEEN(3, 8)</f>
        <v>8</v>
      </c>
      <c r="M250" s="4">
        <f t="shared" ref="M250:M313" ca="1" si="92">RANDBETWEEN(1, L250-1)</f>
        <v>6</v>
      </c>
      <c r="N250" s="4" t="str">
        <f t="shared" ref="N250:N313" ca="1" si="93">CHOOSE(RANDBETWEEN(1, 4), "Job Portals", "Campus Placements", "Employee Referrals", "Direct Hiring")</f>
        <v>Employee Referrals</v>
      </c>
      <c r="O250" s="4">
        <f t="shared" ref="O250:O313" ca="1" si="94">RANDBETWEEN(1,5)</f>
        <v>2</v>
      </c>
      <c r="P250" s="4" t="str">
        <f t="shared" ref="P250:P313" ca="1" si="95">CHOOSE(RANDBETWEEN(1, 2), "Yes", "No")</f>
        <v>Yes</v>
      </c>
      <c r="Q250" s="4">
        <f t="shared" ref="Q250:Q313" ca="1" si="96">RANDBETWEEN(50,100)</f>
        <v>96</v>
      </c>
      <c r="R250" s="4">
        <f ca="1">Table1[[#This Row],[ Total Number of Goals Set]]-RANDBETWEEN(1,49)</f>
        <v>89</v>
      </c>
      <c r="S250" s="4">
        <f t="shared" ref="S250:S313" ca="1" si="97">RANDBETWEEN(5,10)</f>
        <v>7</v>
      </c>
      <c r="T250" s="4">
        <f t="shared" ref="T250:T313" ca="1" si="98">RANDBETWEEN(1,4)</f>
        <v>3</v>
      </c>
      <c r="U250" s="4">
        <f t="shared" ref="U250:U313" ca="1" si="99">RANDBETWEEN(1,4)</f>
        <v>3</v>
      </c>
      <c r="V250" s="4">
        <f t="shared" ref="V250:V313" ca="1" si="100">RANDBETWEEN(1,9)</f>
        <v>9</v>
      </c>
      <c r="W250" s="4" t="str">
        <f t="shared" ref="W250:W313" ca="1" si="101">IF(RAND() &lt; 0.7, "Completed", "Not Completed")</f>
        <v>Completed</v>
      </c>
      <c r="X250" s="4">
        <f t="shared" ref="X250:X313" ca="1" si="102">RANDBETWEEN(1,4)</f>
        <v>2</v>
      </c>
      <c r="Y250" s="4">
        <f t="shared" ref="Y250:Y313" ca="1" si="103">RANDBETWEEN(10,40)</f>
        <v>31</v>
      </c>
      <c r="Z250" s="4">
        <f ca="1">Table1[[#This Row],[Number of Goals Achieved]]-RANDBETWEEN(1,5)</f>
        <v>88</v>
      </c>
      <c r="AA250" s="5">
        <f ca="1">Table1[[#This Row],[Join Date]]+ RANDBETWEEN(90, 180)</f>
        <v>44645</v>
      </c>
      <c r="AB250" s="4" t="str">
        <f t="shared" ref="AB250:AB313" ca="1" si="104">CHOOSE(RANDBETWEEN(1,5), "Leadership Development", "Advanced Excel Skills", "Conflict Resolution", "Communication Skills", "Ethics and Responsibilities")</f>
        <v>Leadership Development</v>
      </c>
      <c r="AC250" s="4"/>
      <c r="AD250" s="4">
        <f t="shared" ref="AD250:AD313" ca="1" si="105">RANDBETWEEN(0, 20)</f>
        <v>15</v>
      </c>
      <c r="AE250" s="4">
        <f t="shared" ref="AE250:AE313" ca="1" si="106">RANDBETWEEN(2,9)</f>
        <v>2</v>
      </c>
      <c r="AF250" s="4">
        <f t="shared" ref="AF250:AF313" ca="1" si="107">MIN(10, AE250 + RANDBETWEEN(1, 10 - AE250))</f>
        <v>3</v>
      </c>
      <c r="AG250" s="8">
        <f t="shared" ref="AG250:AG313" ca="1" si="108">RANDBETWEEN(1200, 2500)</f>
        <v>1618</v>
      </c>
      <c r="AH250" s="4" t="str">
        <f ca="1">IF(Table1[[#This Row],[Training Completion Status]]="Completed", IF(RAND() &lt;= 0.63, "Yes", "No"), "No")</f>
        <v>Yes</v>
      </c>
      <c r="AI250" s="4" t="str">
        <f ca="1">IF(AND(Table1[[#This Row],[Training Completion Status]]="Completed", Table1[[#This Row],[Status]]="Active"), "Yes", "No")</f>
        <v>No</v>
      </c>
      <c r="AJ250" s="15">
        <f ca="1">IF(Table1[[#This Row],[Training Completion Status]]="Completed", Table1[[#This Row],[Training Cost]]+RANDBETWEEN(300,800),0)</f>
        <v>2077</v>
      </c>
      <c r="AK250">
        <f ca="1">IF(Table1[[#This Row],[Training Completion Status]]="Completed", RANDBETWEEN(270,540),0)</f>
        <v>398</v>
      </c>
      <c r="AL250">
        <f ca="1">IF(Table1[[#This Row],[Training Completion Status]]="Completed", RANDBETWEEN(2,5),0)</f>
        <v>5</v>
      </c>
    </row>
    <row r="251" spans="1:38">
      <c r="A251" s="4" t="str">
        <f t="shared" si="86"/>
        <v>EMP250</v>
      </c>
      <c r="B251" s="4" t="str">
        <f t="shared" ca="1" si="87"/>
        <v>Male</v>
      </c>
      <c r="C251" s="4" t="str">
        <f t="shared" ca="1" si="88"/>
        <v>HR Manager</v>
      </c>
      <c r="D251" t="str" cm="1">
        <f t="array" aca="1" ref="D251" ca="1">_xlfn.XLOOKUP(C251, {"Software Engineer","HR Manager","Marketing Manager","Finance Manager","Data Analyst"}, {"IT","HR","Sales","Finance","Analytics"})</f>
        <v>HR</v>
      </c>
      <c r="E251" s="5">
        <f t="shared" ca="1" si="89"/>
        <v>43765</v>
      </c>
      <c r="F251" s="5">
        <f ca="1">Table1[[#This Row],[Job Posting Date]]+ RANDBETWEEN(15, 90)</f>
        <v>43849</v>
      </c>
      <c r="G251" s="5">
        <f ca="1">Table1[[#This Row],[Hire Date]]+ RANDBETWEEN(1, 15)</f>
        <v>43852</v>
      </c>
      <c r="H251" s="5">
        <f ca="1">IF(RAND() &lt; 0.5,  Table1[[#This Row],[Join Date]]+ RANDBETWEEN(30, TODAY()- Table1[[#This Row],[Join Date]]), "-")</f>
        <v>44084</v>
      </c>
      <c r="I251" s="4" t="str">
        <f ca="1">IF(Table1[[#This Row],[Exit Date]]= "-", "Active", "Exited")</f>
        <v>Exited</v>
      </c>
      <c r="J251" s="6">
        <f t="shared" ca="1" si="90"/>
        <v>2042</v>
      </c>
      <c r="K251" s="4">
        <f ca="1">Table1[[#This Row],[Offers Made]]*2</f>
        <v>10</v>
      </c>
      <c r="L251" s="4">
        <f t="shared" ca="1" si="91"/>
        <v>5</v>
      </c>
      <c r="M251" s="4">
        <f t="shared" ca="1" si="92"/>
        <v>4</v>
      </c>
      <c r="N251" s="4" t="str">
        <f t="shared" ca="1" si="93"/>
        <v>Direct Hiring</v>
      </c>
      <c r="O251" s="4">
        <f t="shared" ca="1" si="94"/>
        <v>2</v>
      </c>
      <c r="P251" s="4" t="str">
        <f t="shared" ca="1" si="95"/>
        <v>No</v>
      </c>
      <c r="Q251" s="4">
        <f t="shared" ca="1" si="96"/>
        <v>67</v>
      </c>
      <c r="R251" s="4">
        <f ca="1">Table1[[#This Row],[ Total Number of Goals Set]]-RANDBETWEEN(1,49)</f>
        <v>62</v>
      </c>
      <c r="S251" s="4">
        <f t="shared" ca="1" si="97"/>
        <v>5</v>
      </c>
      <c r="T251" s="4">
        <f t="shared" ca="1" si="98"/>
        <v>1</v>
      </c>
      <c r="U251" s="4">
        <f t="shared" ca="1" si="99"/>
        <v>1</v>
      </c>
      <c r="V251" s="4">
        <f t="shared" ca="1" si="100"/>
        <v>9</v>
      </c>
      <c r="W251" s="4" t="str">
        <f t="shared" ca="1" si="101"/>
        <v>Not Completed</v>
      </c>
      <c r="X251" s="4">
        <f t="shared" ca="1" si="102"/>
        <v>2</v>
      </c>
      <c r="Y251" s="4">
        <f t="shared" ca="1" si="103"/>
        <v>23</v>
      </c>
      <c r="Z251" s="4">
        <f ca="1">Table1[[#This Row],[Number of Goals Achieved]]-RANDBETWEEN(1,5)</f>
        <v>57</v>
      </c>
      <c r="AA251" s="5">
        <f ca="1">Table1[[#This Row],[Join Date]]+ RANDBETWEEN(90, 180)</f>
        <v>43945</v>
      </c>
      <c r="AB251" s="4" t="str">
        <f t="shared" ca="1" si="104"/>
        <v>Communication Skills</v>
      </c>
      <c r="AC251" s="4"/>
      <c r="AD251" s="4">
        <f t="shared" ca="1" si="105"/>
        <v>16</v>
      </c>
      <c r="AE251" s="4">
        <f t="shared" ca="1" si="106"/>
        <v>7</v>
      </c>
      <c r="AF251" s="4">
        <f t="shared" ca="1" si="107"/>
        <v>9</v>
      </c>
      <c r="AG251" s="8">
        <f t="shared" ca="1" si="108"/>
        <v>1354</v>
      </c>
      <c r="AH251" s="4" t="str">
        <f ca="1">IF(Table1[[#This Row],[Training Completion Status]]="Completed", IF(RAND() &lt;= 0.63, "Yes", "No"), "No")</f>
        <v>No</v>
      </c>
      <c r="AI251" s="4" t="str">
        <f ca="1">IF(AND(Table1[[#This Row],[Training Completion Status]]="Completed", Table1[[#This Row],[Status]]="Active"), "Yes", "No")</f>
        <v>No</v>
      </c>
      <c r="AJ251" s="15">
        <f ca="1">IF(Table1[[#This Row],[Training Completion Status]]="Completed", Table1[[#This Row],[Training Cost]]+RANDBETWEEN(300,800),0)</f>
        <v>0</v>
      </c>
      <c r="AK251">
        <f ca="1">IF(Table1[[#This Row],[Training Completion Status]]="Completed", RANDBETWEEN(270,540),0)</f>
        <v>0</v>
      </c>
      <c r="AL251">
        <f ca="1">IF(Table1[[#This Row],[Training Completion Status]]="Completed", RANDBETWEEN(2,5),0)</f>
        <v>0</v>
      </c>
    </row>
    <row r="252" spans="1:38">
      <c r="A252" s="4" t="str">
        <f t="shared" si="86"/>
        <v>EMP251</v>
      </c>
      <c r="B252" s="4" t="str">
        <f t="shared" ca="1" si="87"/>
        <v>Female</v>
      </c>
      <c r="C252" s="4" t="str">
        <f t="shared" ca="1" si="88"/>
        <v>Finance Manager</v>
      </c>
      <c r="D252" t="str" cm="1">
        <f t="array" aca="1" ref="D252" ca="1">_xlfn.XLOOKUP(C252, {"Software Engineer","HR Manager","Marketing Manager","Finance Manager","Data Analyst"}, {"IT","HR","Sales","Finance","Analytics"})</f>
        <v>Finance</v>
      </c>
      <c r="E252" s="5">
        <f t="shared" ca="1" si="89"/>
        <v>44567</v>
      </c>
      <c r="F252" s="5">
        <f ca="1">Table1[[#This Row],[Job Posting Date]]+ RANDBETWEEN(15, 90)</f>
        <v>44583</v>
      </c>
      <c r="G252" s="5">
        <f ca="1">Table1[[#This Row],[Hire Date]]+ RANDBETWEEN(1, 15)</f>
        <v>44595</v>
      </c>
      <c r="H252" s="5">
        <f ca="1">IF(RAND() &lt; 0.5,  Table1[[#This Row],[Join Date]]+ RANDBETWEEN(30, TODAY()- Table1[[#This Row],[Join Date]]), "-")</f>
        <v>45351</v>
      </c>
      <c r="I252" s="4" t="str">
        <f ca="1">IF(Table1[[#This Row],[Exit Date]]= "-", "Active", "Exited")</f>
        <v>Exited</v>
      </c>
      <c r="J252" s="6">
        <f t="shared" ca="1" si="90"/>
        <v>3485</v>
      </c>
      <c r="K252" s="4">
        <f ca="1">Table1[[#This Row],[Offers Made]]*2</f>
        <v>12</v>
      </c>
      <c r="L252" s="4">
        <f t="shared" ca="1" si="91"/>
        <v>6</v>
      </c>
      <c r="M252" s="4">
        <f t="shared" ca="1" si="92"/>
        <v>5</v>
      </c>
      <c r="N252" s="4" t="str">
        <f t="shared" ca="1" si="93"/>
        <v>Job Portals</v>
      </c>
      <c r="O252" s="4">
        <f t="shared" ca="1" si="94"/>
        <v>5</v>
      </c>
      <c r="P252" s="4" t="str">
        <f t="shared" ca="1" si="95"/>
        <v>No</v>
      </c>
      <c r="Q252" s="4">
        <f t="shared" ca="1" si="96"/>
        <v>93</v>
      </c>
      <c r="R252" s="4">
        <f ca="1">Table1[[#This Row],[ Total Number of Goals Set]]-RANDBETWEEN(1,49)</f>
        <v>54</v>
      </c>
      <c r="S252" s="4">
        <f t="shared" ca="1" si="97"/>
        <v>7</v>
      </c>
      <c r="T252" s="4">
        <f t="shared" ca="1" si="98"/>
        <v>4</v>
      </c>
      <c r="U252" s="4">
        <f t="shared" ca="1" si="99"/>
        <v>2</v>
      </c>
      <c r="V252" s="4">
        <f t="shared" ca="1" si="100"/>
        <v>3</v>
      </c>
      <c r="W252" s="4" t="str">
        <f t="shared" ca="1" si="101"/>
        <v>Not Completed</v>
      </c>
      <c r="X252" s="4">
        <f t="shared" ca="1" si="102"/>
        <v>1</v>
      </c>
      <c r="Y252" s="4">
        <f t="shared" ca="1" si="103"/>
        <v>37</v>
      </c>
      <c r="Z252" s="4">
        <f ca="1">Table1[[#This Row],[Number of Goals Achieved]]-RANDBETWEEN(1,5)</f>
        <v>51</v>
      </c>
      <c r="AA252" s="5">
        <f ca="1">Table1[[#This Row],[Join Date]]+ RANDBETWEEN(90, 180)</f>
        <v>44713</v>
      </c>
      <c r="AB252" s="4" t="str">
        <f t="shared" ca="1" si="104"/>
        <v>Communication Skills</v>
      </c>
      <c r="AC252" s="4"/>
      <c r="AD252" s="4">
        <f t="shared" ca="1" si="105"/>
        <v>8</v>
      </c>
      <c r="AE252" s="4">
        <f t="shared" ca="1" si="106"/>
        <v>5</v>
      </c>
      <c r="AF252" s="4">
        <f t="shared" ca="1" si="107"/>
        <v>10</v>
      </c>
      <c r="AG252" s="8">
        <f t="shared" ca="1" si="108"/>
        <v>1280</v>
      </c>
      <c r="AH252" s="4" t="str">
        <f ca="1">IF(Table1[[#This Row],[Training Completion Status]]="Completed", IF(RAND() &lt;= 0.63, "Yes", "No"), "No")</f>
        <v>No</v>
      </c>
      <c r="AI252" s="4" t="str">
        <f ca="1">IF(AND(Table1[[#This Row],[Training Completion Status]]="Completed", Table1[[#This Row],[Status]]="Active"), "Yes", "No")</f>
        <v>No</v>
      </c>
      <c r="AJ252" s="15">
        <f ca="1">IF(Table1[[#This Row],[Training Completion Status]]="Completed", Table1[[#This Row],[Training Cost]]+RANDBETWEEN(300,800),0)</f>
        <v>0</v>
      </c>
      <c r="AK252">
        <f ca="1">IF(Table1[[#This Row],[Training Completion Status]]="Completed", RANDBETWEEN(270,540),0)</f>
        <v>0</v>
      </c>
      <c r="AL252">
        <f ca="1">IF(Table1[[#This Row],[Training Completion Status]]="Completed", RANDBETWEEN(2,5),0)</f>
        <v>0</v>
      </c>
    </row>
    <row r="253" spans="1:38">
      <c r="A253" s="4" t="str">
        <f t="shared" si="86"/>
        <v>EMP252</v>
      </c>
      <c r="B253" s="4" t="str">
        <f t="shared" ca="1" si="87"/>
        <v>Female</v>
      </c>
      <c r="C253" s="4" t="str">
        <f t="shared" ca="1" si="88"/>
        <v>Software Engineer</v>
      </c>
      <c r="D253" t="str" cm="1">
        <f t="array" aca="1" ref="D253" ca="1">_xlfn.XLOOKUP(C253, {"Software Engineer","HR Manager","Marketing Manager","Finance Manager","Data Analyst"}, {"IT","HR","Sales","Finance","Analytics"})</f>
        <v>IT</v>
      </c>
      <c r="E253" s="5">
        <f t="shared" ca="1" si="89"/>
        <v>44874</v>
      </c>
      <c r="F253" s="5">
        <f ca="1">Table1[[#This Row],[Job Posting Date]]+ RANDBETWEEN(15, 90)</f>
        <v>44891</v>
      </c>
      <c r="G253" s="5">
        <f ca="1">Table1[[#This Row],[Hire Date]]+ RANDBETWEEN(1, 15)</f>
        <v>44898</v>
      </c>
      <c r="H253" s="5" t="str">
        <f ca="1">IF(RAND() &lt; 0.5,  Table1[[#This Row],[Join Date]]+ RANDBETWEEN(30, TODAY()- Table1[[#This Row],[Join Date]]), "-")</f>
        <v>-</v>
      </c>
      <c r="I253" s="4" t="str">
        <f ca="1">IF(Table1[[#This Row],[Exit Date]]= "-", "Active", "Exited")</f>
        <v>Active</v>
      </c>
      <c r="J253" s="6">
        <f t="shared" ca="1" si="90"/>
        <v>2731</v>
      </c>
      <c r="K253" s="4">
        <f ca="1">Table1[[#This Row],[Offers Made]]*2</f>
        <v>6</v>
      </c>
      <c r="L253" s="4">
        <f t="shared" ca="1" si="91"/>
        <v>3</v>
      </c>
      <c r="M253" s="4">
        <f t="shared" ca="1" si="92"/>
        <v>1</v>
      </c>
      <c r="N253" s="4" t="str">
        <f t="shared" ca="1" si="93"/>
        <v>Campus Placements</v>
      </c>
      <c r="O253" s="4">
        <f t="shared" ca="1" si="94"/>
        <v>4</v>
      </c>
      <c r="P253" s="4" t="str">
        <f t="shared" ca="1" si="95"/>
        <v>Yes</v>
      </c>
      <c r="Q253" s="4">
        <f t="shared" ca="1" si="96"/>
        <v>69</v>
      </c>
      <c r="R253" s="4">
        <f ca="1">Table1[[#This Row],[ Total Number of Goals Set]]-RANDBETWEEN(1,49)</f>
        <v>56</v>
      </c>
      <c r="S253" s="4">
        <f t="shared" ca="1" si="97"/>
        <v>8</v>
      </c>
      <c r="T253" s="4">
        <f t="shared" ca="1" si="98"/>
        <v>1</v>
      </c>
      <c r="U253" s="4">
        <f t="shared" ca="1" si="99"/>
        <v>3</v>
      </c>
      <c r="V253" s="4">
        <f t="shared" ca="1" si="100"/>
        <v>6</v>
      </c>
      <c r="W253" s="4" t="str">
        <f t="shared" ca="1" si="101"/>
        <v>Not Completed</v>
      </c>
      <c r="X253" s="4">
        <f t="shared" ca="1" si="102"/>
        <v>3</v>
      </c>
      <c r="Y253" s="4">
        <f t="shared" ca="1" si="103"/>
        <v>13</v>
      </c>
      <c r="Z253" s="4">
        <f ca="1">Table1[[#This Row],[Number of Goals Achieved]]-RANDBETWEEN(1,5)</f>
        <v>51</v>
      </c>
      <c r="AA253" s="5">
        <f ca="1">Table1[[#This Row],[Join Date]]+ RANDBETWEEN(90, 180)</f>
        <v>45055</v>
      </c>
      <c r="AB253" s="4" t="str">
        <f t="shared" ca="1" si="104"/>
        <v>Ethics and Responsibilities</v>
      </c>
      <c r="AC253" s="4"/>
      <c r="AD253" s="4">
        <f t="shared" ca="1" si="105"/>
        <v>13</v>
      </c>
      <c r="AE253" s="4">
        <f t="shared" ca="1" si="106"/>
        <v>4</v>
      </c>
      <c r="AF253" s="4">
        <f t="shared" ca="1" si="107"/>
        <v>8</v>
      </c>
      <c r="AG253" s="8">
        <f t="shared" ca="1" si="108"/>
        <v>1914</v>
      </c>
      <c r="AH253" s="4" t="str">
        <f ca="1">IF(Table1[[#This Row],[Training Completion Status]]="Completed", IF(RAND() &lt;= 0.63, "Yes", "No"), "No")</f>
        <v>No</v>
      </c>
      <c r="AI253" s="4" t="str">
        <f ca="1">IF(AND(Table1[[#This Row],[Training Completion Status]]="Completed", Table1[[#This Row],[Status]]="Active"), "Yes", "No")</f>
        <v>No</v>
      </c>
      <c r="AJ253" s="15">
        <f ca="1">IF(Table1[[#This Row],[Training Completion Status]]="Completed", Table1[[#This Row],[Training Cost]]+RANDBETWEEN(300,800),0)</f>
        <v>0</v>
      </c>
      <c r="AK253">
        <f ca="1">IF(Table1[[#This Row],[Training Completion Status]]="Completed", RANDBETWEEN(270,540),0)</f>
        <v>0</v>
      </c>
      <c r="AL253">
        <f ca="1">IF(Table1[[#This Row],[Training Completion Status]]="Completed", RANDBETWEEN(2,5),0)</f>
        <v>0</v>
      </c>
    </row>
    <row r="254" spans="1:38">
      <c r="A254" s="4" t="str">
        <f t="shared" si="86"/>
        <v>EMP253</v>
      </c>
      <c r="B254" s="4" t="str">
        <f t="shared" ca="1" si="87"/>
        <v>Male</v>
      </c>
      <c r="C254" s="4" t="str">
        <f t="shared" ca="1" si="88"/>
        <v>Software Engineer</v>
      </c>
      <c r="D254" t="str" cm="1">
        <f t="array" aca="1" ref="D254" ca="1">_xlfn.XLOOKUP(C254, {"Software Engineer","HR Manager","Marketing Manager","Finance Manager","Data Analyst"}, {"IT","HR","Sales","Finance","Analytics"})</f>
        <v>IT</v>
      </c>
      <c r="E254" s="5">
        <f t="shared" ca="1" si="89"/>
        <v>43119</v>
      </c>
      <c r="F254" s="5">
        <f ca="1">Table1[[#This Row],[Job Posting Date]]+ RANDBETWEEN(15, 90)</f>
        <v>43207</v>
      </c>
      <c r="G254" s="5">
        <f ca="1">Table1[[#This Row],[Hire Date]]+ RANDBETWEEN(1, 15)</f>
        <v>43209</v>
      </c>
      <c r="H254" s="5" t="str">
        <f ca="1">IF(RAND() &lt; 0.5,  Table1[[#This Row],[Join Date]]+ RANDBETWEEN(30, TODAY()- Table1[[#This Row],[Join Date]]), "-")</f>
        <v>-</v>
      </c>
      <c r="I254" s="4" t="str">
        <f ca="1">IF(Table1[[#This Row],[Exit Date]]= "-", "Active", "Exited")</f>
        <v>Active</v>
      </c>
      <c r="J254" s="6">
        <f t="shared" ca="1" si="90"/>
        <v>3787</v>
      </c>
      <c r="K254" s="4">
        <f ca="1">Table1[[#This Row],[Offers Made]]*2</f>
        <v>16</v>
      </c>
      <c r="L254" s="4">
        <f t="shared" ca="1" si="91"/>
        <v>8</v>
      </c>
      <c r="M254" s="4">
        <f t="shared" ca="1" si="92"/>
        <v>5</v>
      </c>
      <c r="N254" s="4" t="str">
        <f t="shared" ca="1" si="93"/>
        <v>Job Portals</v>
      </c>
      <c r="O254" s="4">
        <f t="shared" ca="1" si="94"/>
        <v>4</v>
      </c>
      <c r="P254" s="4" t="str">
        <f t="shared" ca="1" si="95"/>
        <v>Yes</v>
      </c>
      <c r="Q254" s="4">
        <f t="shared" ca="1" si="96"/>
        <v>67</v>
      </c>
      <c r="R254" s="4">
        <f ca="1">Table1[[#This Row],[ Total Number of Goals Set]]-RANDBETWEEN(1,49)</f>
        <v>26</v>
      </c>
      <c r="S254" s="4">
        <f t="shared" ca="1" si="97"/>
        <v>10</v>
      </c>
      <c r="T254" s="4">
        <f t="shared" ca="1" si="98"/>
        <v>4</v>
      </c>
      <c r="U254" s="4">
        <f t="shared" ca="1" si="99"/>
        <v>1</v>
      </c>
      <c r="V254" s="4">
        <f t="shared" ca="1" si="100"/>
        <v>4</v>
      </c>
      <c r="W254" s="4" t="str">
        <f t="shared" ca="1" si="101"/>
        <v>Completed</v>
      </c>
      <c r="X254" s="4">
        <f t="shared" ca="1" si="102"/>
        <v>1</v>
      </c>
      <c r="Y254" s="4">
        <f t="shared" ca="1" si="103"/>
        <v>36</v>
      </c>
      <c r="Z254" s="4">
        <f ca="1">Table1[[#This Row],[Number of Goals Achieved]]-RANDBETWEEN(1,5)</f>
        <v>25</v>
      </c>
      <c r="AA254" s="5">
        <f ca="1">Table1[[#This Row],[Join Date]]+ RANDBETWEEN(90, 180)</f>
        <v>43321</v>
      </c>
      <c r="AB254" s="4" t="str">
        <f t="shared" ca="1" si="104"/>
        <v>Ethics and Responsibilities</v>
      </c>
      <c r="AC254" s="4"/>
      <c r="AD254" s="4">
        <f t="shared" ca="1" si="105"/>
        <v>19</v>
      </c>
      <c r="AE254" s="4">
        <f t="shared" ca="1" si="106"/>
        <v>6</v>
      </c>
      <c r="AF254" s="4">
        <f t="shared" ca="1" si="107"/>
        <v>8</v>
      </c>
      <c r="AG254" s="8">
        <f t="shared" ca="1" si="108"/>
        <v>1347</v>
      </c>
      <c r="AH254" s="4" t="str">
        <f ca="1">IF(Table1[[#This Row],[Training Completion Status]]="Completed", IF(RAND() &lt;= 0.63, "Yes", "No"), "No")</f>
        <v>Yes</v>
      </c>
      <c r="AI254" s="4" t="str">
        <f ca="1">IF(AND(Table1[[#This Row],[Training Completion Status]]="Completed", Table1[[#This Row],[Status]]="Active"), "Yes", "No")</f>
        <v>Yes</v>
      </c>
      <c r="AJ254" s="15">
        <f ca="1">IF(Table1[[#This Row],[Training Completion Status]]="Completed", Table1[[#This Row],[Training Cost]]+RANDBETWEEN(300,800),0)</f>
        <v>1994</v>
      </c>
      <c r="AK254">
        <f ca="1">IF(Table1[[#This Row],[Training Completion Status]]="Completed", RANDBETWEEN(270,540),0)</f>
        <v>467</v>
      </c>
      <c r="AL254">
        <f ca="1">IF(Table1[[#This Row],[Training Completion Status]]="Completed", RANDBETWEEN(2,5),0)</f>
        <v>2</v>
      </c>
    </row>
    <row r="255" spans="1:38">
      <c r="A255" s="4" t="str">
        <f t="shared" si="86"/>
        <v>EMP254</v>
      </c>
      <c r="B255" s="4" t="str">
        <f t="shared" ca="1" si="87"/>
        <v>Male</v>
      </c>
      <c r="C255" s="4" t="str">
        <f t="shared" ca="1" si="88"/>
        <v>Data Analyst</v>
      </c>
      <c r="D255" t="str" cm="1">
        <f t="array" aca="1" ref="D255" ca="1">_xlfn.XLOOKUP(C255, {"Software Engineer","HR Manager","Marketing Manager","Finance Manager","Data Analyst"}, {"IT","HR","Sales","Finance","Analytics"})</f>
        <v>Analytics</v>
      </c>
      <c r="E255" s="5">
        <f t="shared" ca="1" si="89"/>
        <v>43660</v>
      </c>
      <c r="F255" s="5">
        <f ca="1">Table1[[#This Row],[Job Posting Date]]+ RANDBETWEEN(15, 90)</f>
        <v>43745</v>
      </c>
      <c r="G255" s="5">
        <f ca="1">Table1[[#This Row],[Hire Date]]+ RANDBETWEEN(1, 15)</f>
        <v>43747</v>
      </c>
      <c r="H255" s="5" t="str">
        <f ca="1">IF(RAND() &lt; 0.5,  Table1[[#This Row],[Join Date]]+ RANDBETWEEN(30, TODAY()- Table1[[#This Row],[Join Date]]), "-")</f>
        <v>-</v>
      </c>
      <c r="I255" s="4" t="str">
        <f ca="1">IF(Table1[[#This Row],[Exit Date]]= "-", "Active", "Exited")</f>
        <v>Active</v>
      </c>
      <c r="J255" s="6">
        <f t="shared" ca="1" si="90"/>
        <v>3647</v>
      </c>
      <c r="K255" s="4">
        <f ca="1">Table1[[#This Row],[Offers Made]]*2</f>
        <v>8</v>
      </c>
      <c r="L255" s="4">
        <f t="shared" ca="1" si="91"/>
        <v>4</v>
      </c>
      <c r="M255" s="4">
        <f t="shared" ca="1" si="92"/>
        <v>2</v>
      </c>
      <c r="N255" s="4" t="str">
        <f t="shared" ca="1" si="93"/>
        <v>Campus Placements</v>
      </c>
      <c r="O255" s="4">
        <f t="shared" ca="1" si="94"/>
        <v>5</v>
      </c>
      <c r="P255" s="4" t="str">
        <f t="shared" ca="1" si="95"/>
        <v>Yes</v>
      </c>
      <c r="Q255" s="4">
        <f t="shared" ca="1" si="96"/>
        <v>90</v>
      </c>
      <c r="R255" s="4">
        <f ca="1">Table1[[#This Row],[ Total Number of Goals Set]]-RANDBETWEEN(1,49)</f>
        <v>64</v>
      </c>
      <c r="S255" s="4">
        <f t="shared" ca="1" si="97"/>
        <v>6</v>
      </c>
      <c r="T255" s="4">
        <f t="shared" ca="1" si="98"/>
        <v>4</v>
      </c>
      <c r="U255" s="4">
        <f t="shared" ca="1" si="99"/>
        <v>3</v>
      </c>
      <c r="V255" s="4">
        <f t="shared" ca="1" si="100"/>
        <v>2</v>
      </c>
      <c r="W255" s="4" t="str">
        <f t="shared" ca="1" si="101"/>
        <v>Not Completed</v>
      </c>
      <c r="X255" s="4">
        <f t="shared" ca="1" si="102"/>
        <v>2</v>
      </c>
      <c r="Y255" s="4">
        <f t="shared" ca="1" si="103"/>
        <v>30</v>
      </c>
      <c r="Z255" s="4">
        <f ca="1">Table1[[#This Row],[Number of Goals Achieved]]-RANDBETWEEN(1,5)</f>
        <v>60</v>
      </c>
      <c r="AA255" s="5">
        <f ca="1">Table1[[#This Row],[Join Date]]+ RANDBETWEEN(90, 180)</f>
        <v>43860</v>
      </c>
      <c r="AB255" s="4" t="str">
        <f t="shared" ca="1" si="104"/>
        <v>Advanced Excel Skills</v>
      </c>
      <c r="AC255" s="4"/>
      <c r="AD255" s="4">
        <f t="shared" ca="1" si="105"/>
        <v>11</v>
      </c>
      <c r="AE255" s="4">
        <f t="shared" ca="1" si="106"/>
        <v>4</v>
      </c>
      <c r="AF255" s="4">
        <f t="shared" ca="1" si="107"/>
        <v>10</v>
      </c>
      <c r="AG255" s="8">
        <f t="shared" ca="1" si="108"/>
        <v>2497</v>
      </c>
      <c r="AH255" s="4" t="str">
        <f ca="1">IF(Table1[[#This Row],[Training Completion Status]]="Completed", IF(RAND() &lt;= 0.63, "Yes", "No"), "No")</f>
        <v>No</v>
      </c>
      <c r="AI255" s="4" t="str">
        <f ca="1">IF(AND(Table1[[#This Row],[Training Completion Status]]="Completed", Table1[[#This Row],[Status]]="Active"), "Yes", "No")</f>
        <v>No</v>
      </c>
      <c r="AJ255" s="15">
        <f ca="1">IF(Table1[[#This Row],[Training Completion Status]]="Completed", Table1[[#This Row],[Training Cost]]+RANDBETWEEN(300,800),0)</f>
        <v>0</v>
      </c>
      <c r="AK255">
        <f ca="1">IF(Table1[[#This Row],[Training Completion Status]]="Completed", RANDBETWEEN(270,540),0)</f>
        <v>0</v>
      </c>
      <c r="AL255">
        <f ca="1">IF(Table1[[#This Row],[Training Completion Status]]="Completed", RANDBETWEEN(2,5),0)</f>
        <v>0</v>
      </c>
    </row>
    <row r="256" spans="1:38">
      <c r="A256" s="4" t="str">
        <f t="shared" si="86"/>
        <v>EMP255</v>
      </c>
      <c r="B256" s="4" t="str">
        <f t="shared" ca="1" si="87"/>
        <v>Male</v>
      </c>
      <c r="C256" s="4" t="str">
        <f t="shared" ca="1" si="88"/>
        <v>Software Engineer</v>
      </c>
      <c r="D256" t="str" cm="1">
        <f t="array" aca="1" ref="D256" ca="1">_xlfn.XLOOKUP(C256, {"Software Engineer","HR Manager","Marketing Manager","Finance Manager","Data Analyst"}, {"IT","HR","Sales","Finance","Analytics"})</f>
        <v>IT</v>
      </c>
      <c r="E256" s="5">
        <f t="shared" ca="1" si="89"/>
        <v>44146</v>
      </c>
      <c r="F256" s="5">
        <f ca="1">Table1[[#This Row],[Job Posting Date]]+ RANDBETWEEN(15, 90)</f>
        <v>44214</v>
      </c>
      <c r="G256" s="5">
        <f ca="1">Table1[[#This Row],[Hire Date]]+ RANDBETWEEN(1, 15)</f>
        <v>44223</v>
      </c>
      <c r="H256" s="5" t="str">
        <f ca="1">IF(RAND() &lt; 0.5,  Table1[[#This Row],[Join Date]]+ RANDBETWEEN(30, TODAY()- Table1[[#This Row],[Join Date]]), "-")</f>
        <v>-</v>
      </c>
      <c r="I256" s="4" t="str">
        <f ca="1">IF(Table1[[#This Row],[Exit Date]]= "-", "Active", "Exited")</f>
        <v>Active</v>
      </c>
      <c r="J256" s="6">
        <f t="shared" ca="1" si="90"/>
        <v>4428</v>
      </c>
      <c r="K256" s="4">
        <f ca="1">Table1[[#This Row],[Offers Made]]*2</f>
        <v>14</v>
      </c>
      <c r="L256" s="4">
        <f t="shared" ca="1" si="91"/>
        <v>7</v>
      </c>
      <c r="M256" s="4">
        <f t="shared" ca="1" si="92"/>
        <v>6</v>
      </c>
      <c r="N256" s="4" t="str">
        <f t="shared" ca="1" si="93"/>
        <v>Job Portals</v>
      </c>
      <c r="O256" s="4">
        <f t="shared" ca="1" si="94"/>
        <v>4</v>
      </c>
      <c r="P256" s="4" t="str">
        <f t="shared" ca="1" si="95"/>
        <v>No</v>
      </c>
      <c r="Q256" s="4">
        <f t="shared" ca="1" si="96"/>
        <v>92</v>
      </c>
      <c r="R256" s="4">
        <f ca="1">Table1[[#This Row],[ Total Number of Goals Set]]-RANDBETWEEN(1,49)</f>
        <v>82</v>
      </c>
      <c r="S256" s="4">
        <f t="shared" ca="1" si="97"/>
        <v>7</v>
      </c>
      <c r="T256" s="4">
        <f t="shared" ca="1" si="98"/>
        <v>2</v>
      </c>
      <c r="U256" s="4">
        <f t="shared" ca="1" si="99"/>
        <v>4</v>
      </c>
      <c r="V256" s="4">
        <f t="shared" ca="1" si="100"/>
        <v>2</v>
      </c>
      <c r="W256" s="4" t="str">
        <f t="shared" ca="1" si="101"/>
        <v>Completed</v>
      </c>
      <c r="X256" s="4">
        <f t="shared" ca="1" si="102"/>
        <v>2</v>
      </c>
      <c r="Y256" s="4">
        <f t="shared" ca="1" si="103"/>
        <v>27</v>
      </c>
      <c r="Z256" s="4">
        <f ca="1">Table1[[#This Row],[Number of Goals Achieved]]-RANDBETWEEN(1,5)</f>
        <v>80</v>
      </c>
      <c r="AA256" s="5">
        <f ca="1">Table1[[#This Row],[Join Date]]+ RANDBETWEEN(90, 180)</f>
        <v>44379</v>
      </c>
      <c r="AB256" s="4" t="str">
        <f t="shared" ca="1" si="104"/>
        <v>Advanced Excel Skills</v>
      </c>
      <c r="AC256" s="4"/>
      <c r="AD256" s="4">
        <f t="shared" ca="1" si="105"/>
        <v>4</v>
      </c>
      <c r="AE256" s="4">
        <f t="shared" ca="1" si="106"/>
        <v>4</v>
      </c>
      <c r="AF256" s="4">
        <f t="shared" ca="1" si="107"/>
        <v>6</v>
      </c>
      <c r="AG256" s="8">
        <f t="shared" ca="1" si="108"/>
        <v>1818</v>
      </c>
      <c r="AH256" s="4" t="str">
        <f ca="1">IF(Table1[[#This Row],[Training Completion Status]]="Completed", IF(RAND() &lt;= 0.63, "Yes", "No"), "No")</f>
        <v>Yes</v>
      </c>
      <c r="AI256" s="4" t="str">
        <f ca="1">IF(AND(Table1[[#This Row],[Training Completion Status]]="Completed", Table1[[#This Row],[Status]]="Active"), "Yes", "No")</f>
        <v>Yes</v>
      </c>
      <c r="AJ256" s="15">
        <f ca="1">IF(Table1[[#This Row],[Training Completion Status]]="Completed", Table1[[#This Row],[Training Cost]]+RANDBETWEEN(300,800),0)</f>
        <v>2223</v>
      </c>
      <c r="AK256">
        <f ca="1">IF(Table1[[#This Row],[Training Completion Status]]="Completed", RANDBETWEEN(270,540),0)</f>
        <v>449</v>
      </c>
      <c r="AL256">
        <f ca="1">IF(Table1[[#This Row],[Training Completion Status]]="Completed", RANDBETWEEN(2,5),0)</f>
        <v>5</v>
      </c>
    </row>
    <row r="257" spans="1:38">
      <c r="A257" s="4" t="str">
        <f t="shared" si="86"/>
        <v>EMP256</v>
      </c>
      <c r="B257" s="4" t="str">
        <f t="shared" ca="1" si="87"/>
        <v>Female</v>
      </c>
      <c r="C257" s="4" t="str">
        <f t="shared" ca="1" si="88"/>
        <v>HR Manager</v>
      </c>
      <c r="D257" t="str" cm="1">
        <f t="array" aca="1" ref="D257" ca="1">_xlfn.XLOOKUP(C257, {"Software Engineer","HR Manager","Marketing Manager","Finance Manager","Data Analyst"}, {"IT","HR","Sales","Finance","Analytics"})</f>
        <v>HR</v>
      </c>
      <c r="E257" s="5">
        <f t="shared" ca="1" si="89"/>
        <v>43827</v>
      </c>
      <c r="F257" s="5">
        <f ca="1">Table1[[#This Row],[Job Posting Date]]+ RANDBETWEEN(15, 90)</f>
        <v>43870</v>
      </c>
      <c r="G257" s="5">
        <f ca="1">Table1[[#This Row],[Hire Date]]+ RANDBETWEEN(1, 15)</f>
        <v>43881</v>
      </c>
      <c r="H257" s="5" t="str">
        <f ca="1">IF(RAND() &lt; 0.5,  Table1[[#This Row],[Join Date]]+ RANDBETWEEN(30, TODAY()- Table1[[#This Row],[Join Date]]), "-")</f>
        <v>-</v>
      </c>
      <c r="I257" s="4" t="str">
        <f ca="1">IF(Table1[[#This Row],[Exit Date]]= "-", "Active", "Exited")</f>
        <v>Active</v>
      </c>
      <c r="J257" s="6">
        <f t="shared" ca="1" si="90"/>
        <v>1899</v>
      </c>
      <c r="K257" s="4">
        <f ca="1">Table1[[#This Row],[Offers Made]]*2</f>
        <v>6</v>
      </c>
      <c r="L257" s="4">
        <f t="shared" ca="1" si="91"/>
        <v>3</v>
      </c>
      <c r="M257" s="4">
        <f t="shared" ca="1" si="92"/>
        <v>2</v>
      </c>
      <c r="N257" s="4" t="str">
        <f t="shared" ca="1" si="93"/>
        <v>Direct Hiring</v>
      </c>
      <c r="O257" s="4">
        <f t="shared" ca="1" si="94"/>
        <v>5</v>
      </c>
      <c r="P257" s="4" t="str">
        <f t="shared" ca="1" si="95"/>
        <v>Yes</v>
      </c>
      <c r="Q257" s="4">
        <f t="shared" ca="1" si="96"/>
        <v>84</v>
      </c>
      <c r="R257" s="4">
        <f ca="1">Table1[[#This Row],[ Total Number of Goals Set]]-RANDBETWEEN(1,49)</f>
        <v>45</v>
      </c>
      <c r="S257" s="4">
        <f t="shared" ca="1" si="97"/>
        <v>6</v>
      </c>
      <c r="T257" s="4">
        <f t="shared" ca="1" si="98"/>
        <v>1</v>
      </c>
      <c r="U257" s="4">
        <f t="shared" ca="1" si="99"/>
        <v>1</v>
      </c>
      <c r="V257" s="4">
        <f t="shared" ca="1" si="100"/>
        <v>5</v>
      </c>
      <c r="W257" s="4" t="str">
        <f t="shared" ca="1" si="101"/>
        <v>Not Completed</v>
      </c>
      <c r="X257" s="4">
        <f t="shared" ca="1" si="102"/>
        <v>2</v>
      </c>
      <c r="Y257" s="4">
        <f t="shared" ca="1" si="103"/>
        <v>23</v>
      </c>
      <c r="Z257" s="4">
        <f ca="1">Table1[[#This Row],[Number of Goals Achieved]]-RANDBETWEEN(1,5)</f>
        <v>40</v>
      </c>
      <c r="AA257" s="5">
        <f ca="1">Table1[[#This Row],[Join Date]]+ RANDBETWEEN(90, 180)</f>
        <v>43981</v>
      </c>
      <c r="AB257" s="4" t="str">
        <f t="shared" ca="1" si="104"/>
        <v>Ethics and Responsibilities</v>
      </c>
      <c r="AC257" s="4"/>
      <c r="AD257" s="4">
        <f t="shared" ca="1" si="105"/>
        <v>10</v>
      </c>
      <c r="AE257" s="4">
        <f t="shared" ca="1" si="106"/>
        <v>8</v>
      </c>
      <c r="AF257" s="4">
        <f t="shared" ca="1" si="107"/>
        <v>9</v>
      </c>
      <c r="AG257" s="8">
        <f t="shared" ca="1" si="108"/>
        <v>1344</v>
      </c>
      <c r="AH257" s="4" t="str">
        <f ca="1">IF(Table1[[#This Row],[Training Completion Status]]="Completed", IF(RAND() &lt;= 0.63, "Yes", "No"), "No")</f>
        <v>No</v>
      </c>
      <c r="AI257" s="4" t="str">
        <f ca="1">IF(AND(Table1[[#This Row],[Training Completion Status]]="Completed", Table1[[#This Row],[Status]]="Active"), "Yes", "No")</f>
        <v>No</v>
      </c>
      <c r="AJ257" s="15">
        <f ca="1">IF(Table1[[#This Row],[Training Completion Status]]="Completed", Table1[[#This Row],[Training Cost]]+RANDBETWEEN(300,800),0)</f>
        <v>0</v>
      </c>
      <c r="AK257">
        <f ca="1">IF(Table1[[#This Row],[Training Completion Status]]="Completed", RANDBETWEEN(270,540),0)</f>
        <v>0</v>
      </c>
      <c r="AL257">
        <f ca="1">IF(Table1[[#This Row],[Training Completion Status]]="Completed", RANDBETWEEN(2,5),0)</f>
        <v>0</v>
      </c>
    </row>
    <row r="258" spans="1:38">
      <c r="A258" s="4" t="str">
        <f t="shared" ref="A258:A321" si="109">"EMP" &amp; TEXT(ROW(A257), "000")</f>
        <v>EMP257</v>
      </c>
      <c r="B258" s="4" t="str">
        <f t="shared" ca="1" si="87"/>
        <v>Female</v>
      </c>
      <c r="C258" s="4" t="str">
        <f t="shared" ca="1" si="88"/>
        <v>Marketing Manager</v>
      </c>
      <c r="D258" t="str" cm="1">
        <f t="array" aca="1" ref="D258" ca="1">_xlfn.XLOOKUP(C258, {"Software Engineer","HR Manager","Marketing Manager","Finance Manager","Data Analyst"}, {"IT","HR","Sales","Finance","Analytics"})</f>
        <v>Sales</v>
      </c>
      <c r="E258" s="5">
        <f t="shared" ca="1" si="89"/>
        <v>44122</v>
      </c>
      <c r="F258" s="5">
        <f ca="1">Table1[[#This Row],[Job Posting Date]]+ RANDBETWEEN(15, 90)</f>
        <v>44199</v>
      </c>
      <c r="G258" s="5">
        <f ca="1">Table1[[#This Row],[Hire Date]]+ RANDBETWEEN(1, 15)</f>
        <v>44204</v>
      </c>
      <c r="H258" s="5">
        <f ca="1">IF(RAND() &lt; 0.5,  Table1[[#This Row],[Join Date]]+ RANDBETWEEN(30, TODAY()- Table1[[#This Row],[Join Date]]), "-")</f>
        <v>44511</v>
      </c>
      <c r="I258" s="4" t="str">
        <f ca="1">IF(Table1[[#This Row],[Exit Date]]= "-", "Active", "Exited")</f>
        <v>Exited</v>
      </c>
      <c r="J258" s="6">
        <f t="shared" ca="1" si="90"/>
        <v>2947</v>
      </c>
      <c r="K258" s="4">
        <f ca="1">Table1[[#This Row],[Offers Made]]*2</f>
        <v>6</v>
      </c>
      <c r="L258" s="4">
        <f t="shared" ca="1" si="91"/>
        <v>3</v>
      </c>
      <c r="M258" s="4">
        <f t="shared" ca="1" si="92"/>
        <v>1</v>
      </c>
      <c r="N258" s="4" t="str">
        <f t="shared" ca="1" si="93"/>
        <v>Campus Placements</v>
      </c>
      <c r="O258" s="4">
        <f t="shared" ca="1" si="94"/>
        <v>3</v>
      </c>
      <c r="P258" s="4" t="str">
        <f t="shared" ca="1" si="95"/>
        <v>No</v>
      </c>
      <c r="Q258" s="4">
        <f t="shared" ca="1" si="96"/>
        <v>77</v>
      </c>
      <c r="R258" s="4">
        <f ca="1">Table1[[#This Row],[ Total Number of Goals Set]]-RANDBETWEEN(1,49)</f>
        <v>37</v>
      </c>
      <c r="S258" s="4">
        <f t="shared" ca="1" si="97"/>
        <v>6</v>
      </c>
      <c r="T258" s="4">
        <f t="shared" ca="1" si="98"/>
        <v>2</v>
      </c>
      <c r="U258" s="4">
        <f t="shared" ca="1" si="99"/>
        <v>1</v>
      </c>
      <c r="V258" s="4">
        <f t="shared" ca="1" si="100"/>
        <v>3</v>
      </c>
      <c r="W258" s="4" t="str">
        <f t="shared" ca="1" si="101"/>
        <v>Not Completed</v>
      </c>
      <c r="X258" s="4">
        <f t="shared" ca="1" si="102"/>
        <v>1</v>
      </c>
      <c r="Y258" s="4">
        <f t="shared" ca="1" si="103"/>
        <v>24</v>
      </c>
      <c r="Z258" s="4">
        <f ca="1">Table1[[#This Row],[Number of Goals Achieved]]-RANDBETWEEN(1,5)</f>
        <v>33</v>
      </c>
      <c r="AA258" s="5">
        <f ca="1">Table1[[#This Row],[Join Date]]+ RANDBETWEEN(90, 180)</f>
        <v>44341</v>
      </c>
      <c r="AB258" s="4" t="str">
        <f t="shared" ca="1" si="104"/>
        <v>Conflict Resolution</v>
      </c>
      <c r="AC258" s="4"/>
      <c r="AD258" s="4">
        <f t="shared" ca="1" si="105"/>
        <v>0</v>
      </c>
      <c r="AE258" s="4">
        <f t="shared" ca="1" si="106"/>
        <v>9</v>
      </c>
      <c r="AF258" s="4">
        <f t="shared" ca="1" si="107"/>
        <v>10</v>
      </c>
      <c r="AG258" s="8">
        <f t="shared" ca="1" si="108"/>
        <v>1325</v>
      </c>
      <c r="AH258" s="4" t="str">
        <f ca="1">IF(Table1[[#This Row],[Training Completion Status]]="Completed", IF(RAND() &lt;= 0.63, "Yes", "No"), "No")</f>
        <v>No</v>
      </c>
      <c r="AI258" s="4" t="str">
        <f ca="1">IF(AND(Table1[[#This Row],[Training Completion Status]]="Completed", Table1[[#This Row],[Status]]="Active"), "Yes", "No")</f>
        <v>No</v>
      </c>
      <c r="AJ258" s="15">
        <f ca="1">IF(Table1[[#This Row],[Training Completion Status]]="Completed", Table1[[#This Row],[Training Cost]]+RANDBETWEEN(300,800),0)</f>
        <v>0</v>
      </c>
      <c r="AK258">
        <f ca="1">IF(Table1[[#This Row],[Training Completion Status]]="Completed", RANDBETWEEN(270,540),0)</f>
        <v>0</v>
      </c>
      <c r="AL258">
        <f ca="1">IF(Table1[[#This Row],[Training Completion Status]]="Completed", RANDBETWEEN(2,5),0)</f>
        <v>0</v>
      </c>
    </row>
    <row r="259" spans="1:38">
      <c r="A259" s="4" t="str">
        <f t="shared" si="109"/>
        <v>EMP258</v>
      </c>
      <c r="B259" s="4" t="str">
        <f t="shared" ca="1" si="87"/>
        <v>Female</v>
      </c>
      <c r="C259" s="4" t="str">
        <f t="shared" ca="1" si="88"/>
        <v>Marketing Manager</v>
      </c>
      <c r="D259" t="str" cm="1">
        <f t="array" aca="1" ref="D259" ca="1">_xlfn.XLOOKUP(C259, {"Software Engineer","HR Manager","Marketing Manager","Finance Manager","Data Analyst"}, {"IT","HR","Sales","Finance","Analytics"})</f>
        <v>Sales</v>
      </c>
      <c r="E259" s="5">
        <f t="shared" ca="1" si="89"/>
        <v>43169</v>
      </c>
      <c r="F259" s="5">
        <f ca="1">Table1[[#This Row],[Job Posting Date]]+ RANDBETWEEN(15, 90)</f>
        <v>43229</v>
      </c>
      <c r="G259" s="5">
        <f ca="1">Table1[[#This Row],[Hire Date]]+ RANDBETWEEN(1, 15)</f>
        <v>43240</v>
      </c>
      <c r="H259" s="5" t="str">
        <f ca="1">IF(RAND() &lt; 0.5,  Table1[[#This Row],[Join Date]]+ RANDBETWEEN(30, TODAY()- Table1[[#This Row],[Join Date]]), "-")</f>
        <v>-</v>
      </c>
      <c r="I259" s="4" t="str">
        <f ca="1">IF(Table1[[#This Row],[Exit Date]]= "-", "Active", "Exited")</f>
        <v>Active</v>
      </c>
      <c r="J259" s="6">
        <f t="shared" ca="1" si="90"/>
        <v>1700</v>
      </c>
      <c r="K259" s="4">
        <f ca="1">Table1[[#This Row],[Offers Made]]*2</f>
        <v>16</v>
      </c>
      <c r="L259" s="4">
        <f t="shared" ca="1" si="91"/>
        <v>8</v>
      </c>
      <c r="M259" s="4">
        <f t="shared" ca="1" si="92"/>
        <v>5</v>
      </c>
      <c r="N259" s="4" t="str">
        <f t="shared" ca="1" si="93"/>
        <v>Direct Hiring</v>
      </c>
      <c r="O259" s="4">
        <f t="shared" ca="1" si="94"/>
        <v>3</v>
      </c>
      <c r="P259" s="4" t="str">
        <f t="shared" ca="1" si="95"/>
        <v>Yes</v>
      </c>
      <c r="Q259" s="4">
        <f t="shared" ca="1" si="96"/>
        <v>54</v>
      </c>
      <c r="R259" s="4">
        <f ca="1">Table1[[#This Row],[ Total Number of Goals Set]]-RANDBETWEEN(1,49)</f>
        <v>31</v>
      </c>
      <c r="S259" s="4">
        <f t="shared" ca="1" si="97"/>
        <v>7</v>
      </c>
      <c r="T259" s="4">
        <f t="shared" ca="1" si="98"/>
        <v>4</v>
      </c>
      <c r="U259" s="4">
        <f t="shared" ca="1" si="99"/>
        <v>3</v>
      </c>
      <c r="V259" s="4">
        <f t="shared" ca="1" si="100"/>
        <v>3</v>
      </c>
      <c r="W259" s="4" t="str">
        <f t="shared" ca="1" si="101"/>
        <v>Completed</v>
      </c>
      <c r="X259" s="4">
        <f t="shared" ca="1" si="102"/>
        <v>2</v>
      </c>
      <c r="Y259" s="4">
        <f t="shared" ca="1" si="103"/>
        <v>27</v>
      </c>
      <c r="Z259" s="4">
        <f ca="1">Table1[[#This Row],[Number of Goals Achieved]]-RANDBETWEEN(1,5)</f>
        <v>29</v>
      </c>
      <c r="AA259" s="5">
        <f ca="1">Table1[[#This Row],[Join Date]]+ RANDBETWEEN(90, 180)</f>
        <v>43341</v>
      </c>
      <c r="AB259" s="4" t="str">
        <f t="shared" ca="1" si="104"/>
        <v>Advanced Excel Skills</v>
      </c>
      <c r="AC259" s="4"/>
      <c r="AD259" s="4">
        <f t="shared" ca="1" si="105"/>
        <v>2</v>
      </c>
      <c r="AE259" s="4">
        <f t="shared" ca="1" si="106"/>
        <v>5</v>
      </c>
      <c r="AF259" s="4">
        <f t="shared" ca="1" si="107"/>
        <v>6</v>
      </c>
      <c r="AG259" s="8">
        <f t="shared" ca="1" si="108"/>
        <v>1651</v>
      </c>
      <c r="AH259" s="4" t="str">
        <f ca="1">IF(Table1[[#This Row],[Training Completion Status]]="Completed", IF(RAND() &lt;= 0.63, "Yes", "No"), "No")</f>
        <v>Yes</v>
      </c>
      <c r="AI259" s="4" t="str">
        <f ca="1">IF(AND(Table1[[#This Row],[Training Completion Status]]="Completed", Table1[[#This Row],[Status]]="Active"), "Yes", "No")</f>
        <v>Yes</v>
      </c>
      <c r="AJ259" s="15">
        <f ca="1">IF(Table1[[#This Row],[Training Completion Status]]="Completed", Table1[[#This Row],[Training Cost]]+RANDBETWEEN(300,800),0)</f>
        <v>1974</v>
      </c>
      <c r="AK259">
        <f ca="1">IF(Table1[[#This Row],[Training Completion Status]]="Completed", RANDBETWEEN(270,540),0)</f>
        <v>420</v>
      </c>
      <c r="AL259">
        <f ca="1">IF(Table1[[#This Row],[Training Completion Status]]="Completed", RANDBETWEEN(2,5),0)</f>
        <v>2</v>
      </c>
    </row>
    <row r="260" spans="1:38">
      <c r="A260" s="4" t="str">
        <f t="shared" si="109"/>
        <v>EMP259</v>
      </c>
      <c r="B260" s="4" t="str">
        <f t="shared" ca="1" si="87"/>
        <v>Male</v>
      </c>
      <c r="C260" s="4" t="str">
        <f t="shared" ca="1" si="88"/>
        <v>Marketing Manager</v>
      </c>
      <c r="D260" t="str" cm="1">
        <f t="array" aca="1" ref="D260" ca="1">_xlfn.XLOOKUP(C260, {"Software Engineer","HR Manager","Marketing Manager","Finance Manager","Data Analyst"}, {"IT","HR","Sales","Finance","Analytics"})</f>
        <v>Sales</v>
      </c>
      <c r="E260" s="5">
        <f t="shared" ca="1" si="89"/>
        <v>43191</v>
      </c>
      <c r="F260" s="5">
        <f ca="1">Table1[[#This Row],[Job Posting Date]]+ RANDBETWEEN(15, 90)</f>
        <v>43234</v>
      </c>
      <c r="G260" s="5">
        <f ca="1">Table1[[#This Row],[Hire Date]]+ RANDBETWEEN(1, 15)</f>
        <v>43239</v>
      </c>
      <c r="H260" s="5">
        <f ca="1">IF(RAND() &lt; 0.5,  Table1[[#This Row],[Join Date]]+ RANDBETWEEN(30, TODAY()- Table1[[#This Row],[Join Date]]), "-")</f>
        <v>44514</v>
      </c>
      <c r="I260" s="4" t="str">
        <f ca="1">IF(Table1[[#This Row],[Exit Date]]= "-", "Active", "Exited")</f>
        <v>Exited</v>
      </c>
      <c r="J260" s="6">
        <f t="shared" ca="1" si="90"/>
        <v>3463</v>
      </c>
      <c r="K260" s="4">
        <f ca="1">Table1[[#This Row],[Offers Made]]*2</f>
        <v>6</v>
      </c>
      <c r="L260" s="4">
        <f t="shared" ca="1" si="91"/>
        <v>3</v>
      </c>
      <c r="M260" s="4">
        <f t="shared" ca="1" si="92"/>
        <v>2</v>
      </c>
      <c r="N260" s="4" t="str">
        <f t="shared" ca="1" si="93"/>
        <v>Direct Hiring</v>
      </c>
      <c r="O260" s="4">
        <f t="shared" ca="1" si="94"/>
        <v>3</v>
      </c>
      <c r="P260" s="4" t="str">
        <f t="shared" ca="1" si="95"/>
        <v>No</v>
      </c>
      <c r="Q260" s="4">
        <f t="shared" ca="1" si="96"/>
        <v>62</v>
      </c>
      <c r="R260" s="4">
        <f ca="1">Table1[[#This Row],[ Total Number of Goals Set]]-RANDBETWEEN(1,49)</f>
        <v>34</v>
      </c>
      <c r="S260" s="4">
        <f t="shared" ca="1" si="97"/>
        <v>7</v>
      </c>
      <c r="T260" s="4">
        <f t="shared" ca="1" si="98"/>
        <v>2</v>
      </c>
      <c r="U260" s="4">
        <f t="shared" ca="1" si="99"/>
        <v>1</v>
      </c>
      <c r="V260" s="4">
        <f t="shared" ca="1" si="100"/>
        <v>6</v>
      </c>
      <c r="W260" s="4" t="str">
        <f t="shared" ca="1" si="101"/>
        <v>Completed</v>
      </c>
      <c r="X260" s="4">
        <f t="shared" ca="1" si="102"/>
        <v>3</v>
      </c>
      <c r="Y260" s="4">
        <f t="shared" ca="1" si="103"/>
        <v>30</v>
      </c>
      <c r="Z260" s="4">
        <f ca="1">Table1[[#This Row],[Number of Goals Achieved]]-RANDBETWEEN(1,5)</f>
        <v>31</v>
      </c>
      <c r="AA260" s="5">
        <f ca="1">Table1[[#This Row],[Join Date]]+ RANDBETWEEN(90, 180)</f>
        <v>43362</v>
      </c>
      <c r="AB260" s="4" t="str">
        <f t="shared" ca="1" si="104"/>
        <v>Conflict Resolution</v>
      </c>
      <c r="AC260" s="4"/>
      <c r="AD260" s="4">
        <f t="shared" ca="1" si="105"/>
        <v>18</v>
      </c>
      <c r="AE260" s="4">
        <f t="shared" ca="1" si="106"/>
        <v>3</v>
      </c>
      <c r="AF260" s="4">
        <f t="shared" ca="1" si="107"/>
        <v>6</v>
      </c>
      <c r="AG260" s="8">
        <f t="shared" ca="1" si="108"/>
        <v>1898</v>
      </c>
      <c r="AH260" s="4" t="str">
        <f ca="1">IF(Table1[[#This Row],[Training Completion Status]]="Completed", IF(RAND() &lt;= 0.63, "Yes", "No"), "No")</f>
        <v>No</v>
      </c>
      <c r="AI260" s="4" t="str">
        <f ca="1">IF(AND(Table1[[#This Row],[Training Completion Status]]="Completed", Table1[[#This Row],[Status]]="Active"), "Yes", "No")</f>
        <v>No</v>
      </c>
      <c r="AJ260" s="15">
        <f ca="1">IF(Table1[[#This Row],[Training Completion Status]]="Completed", Table1[[#This Row],[Training Cost]]+RANDBETWEEN(300,800),0)</f>
        <v>2439</v>
      </c>
      <c r="AK260">
        <f ca="1">IF(Table1[[#This Row],[Training Completion Status]]="Completed", RANDBETWEEN(270,540),0)</f>
        <v>317</v>
      </c>
      <c r="AL260">
        <f ca="1">IF(Table1[[#This Row],[Training Completion Status]]="Completed", RANDBETWEEN(2,5),0)</f>
        <v>5</v>
      </c>
    </row>
    <row r="261" spans="1:38">
      <c r="A261" s="4" t="str">
        <f t="shared" si="109"/>
        <v>EMP260</v>
      </c>
      <c r="B261" s="4" t="str">
        <f t="shared" ca="1" si="87"/>
        <v>Male</v>
      </c>
      <c r="C261" s="4" t="str">
        <f t="shared" ca="1" si="88"/>
        <v>Marketing Manager</v>
      </c>
      <c r="D261" t="str" cm="1">
        <f t="array" aca="1" ref="D261" ca="1">_xlfn.XLOOKUP(C261, {"Software Engineer","HR Manager","Marketing Manager","Finance Manager","Data Analyst"}, {"IT","HR","Sales","Finance","Analytics"})</f>
        <v>Sales</v>
      </c>
      <c r="E261" s="5">
        <f t="shared" ca="1" si="89"/>
        <v>44627</v>
      </c>
      <c r="F261" s="5">
        <f ca="1">Table1[[#This Row],[Job Posting Date]]+ RANDBETWEEN(15, 90)</f>
        <v>44703</v>
      </c>
      <c r="G261" s="5">
        <f ca="1">Table1[[#This Row],[Hire Date]]+ RANDBETWEEN(1, 15)</f>
        <v>44704</v>
      </c>
      <c r="H261" s="5">
        <f ca="1">IF(RAND() &lt; 0.5,  Table1[[#This Row],[Join Date]]+ RANDBETWEEN(30, TODAY()- Table1[[#This Row],[Join Date]]), "-")</f>
        <v>45279</v>
      </c>
      <c r="I261" s="4" t="str">
        <f ca="1">IF(Table1[[#This Row],[Exit Date]]= "-", "Active", "Exited")</f>
        <v>Exited</v>
      </c>
      <c r="J261" s="6">
        <f t="shared" ca="1" si="90"/>
        <v>1574</v>
      </c>
      <c r="K261" s="4">
        <f ca="1">Table1[[#This Row],[Offers Made]]*2</f>
        <v>8</v>
      </c>
      <c r="L261" s="4">
        <f t="shared" ca="1" si="91"/>
        <v>4</v>
      </c>
      <c r="M261" s="4">
        <f t="shared" ca="1" si="92"/>
        <v>3</v>
      </c>
      <c r="N261" s="4" t="str">
        <f t="shared" ca="1" si="93"/>
        <v>Employee Referrals</v>
      </c>
      <c r="O261" s="4">
        <f t="shared" ca="1" si="94"/>
        <v>2</v>
      </c>
      <c r="P261" s="4" t="str">
        <f t="shared" ca="1" si="95"/>
        <v>Yes</v>
      </c>
      <c r="Q261" s="4">
        <f t="shared" ca="1" si="96"/>
        <v>82</v>
      </c>
      <c r="R261" s="4">
        <f ca="1">Table1[[#This Row],[ Total Number of Goals Set]]-RANDBETWEEN(1,49)</f>
        <v>44</v>
      </c>
      <c r="S261" s="4">
        <f t="shared" ca="1" si="97"/>
        <v>10</v>
      </c>
      <c r="T261" s="4">
        <f t="shared" ca="1" si="98"/>
        <v>1</v>
      </c>
      <c r="U261" s="4">
        <f t="shared" ca="1" si="99"/>
        <v>3</v>
      </c>
      <c r="V261" s="4">
        <f t="shared" ca="1" si="100"/>
        <v>9</v>
      </c>
      <c r="W261" s="4" t="str">
        <f t="shared" ca="1" si="101"/>
        <v>Completed</v>
      </c>
      <c r="X261" s="4">
        <f t="shared" ca="1" si="102"/>
        <v>4</v>
      </c>
      <c r="Y261" s="4">
        <f t="shared" ca="1" si="103"/>
        <v>24</v>
      </c>
      <c r="Z261" s="4">
        <f ca="1">Table1[[#This Row],[Number of Goals Achieved]]-RANDBETWEEN(1,5)</f>
        <v>39</v>
      </c>
      <c r="AA261" s="5">
        <f ca="1">Table1[[#This Row],[Join Date]]+ RANDBETWEEN(90, 180)</f>
        <v>44849</v>
      </c>
      <c r="AB261" s="4" t="str">
        <f t="shared" ca="1" si="104"/>
        <v>Communication Skills</v>
      </c>
      <c r="AC261" s="4"/>
      <c r="AD261" s="4">
        <f t="shared" ca="1" si="105"/>
        <v>0</v>
      </c>
      <c r="AE261" s="4">
        <f t="shared" ca="1" si="106"/>
        <v>7</v>
      </c>
      <c r="AF261" s="4">
        <f t="shared" ca="1" si="107"/>
        <v>10</v>
      </c>
      <c r="AG261" s="8">
        <f t="shared" ca="1" si="108"/>
        <v>2171</v>
      </c>
      <c r="AH261" s="4" t="str">
        <f ca="1">IF(Table1[[#This Row],[Training Completion Status]]="Completed", IF(RAND() &lt;= 0.63, "Yes", "No"), "No")</f>
        <v>No</v>
      </c>
      <c r="AI261" s="4" t="str">
        <f ca="1">IF(AND(Table1[[#This Row],[Training Completion Status]]="Completed", Table1[[#This Row],[Status]]="Active"), "Yes", "No")</f>
        <v>No</v>
      </c>
      <c r="AJ261" s="15">
        <f ca="1">IF(Table1[[#This Row],[Training Completion Status]]="Completed", Table1[[#This Row],[Training Cost]]+RANDBETWEEN(300,800),0)</f>
        <v>2723</v>
      </c>
      <c r="AK261">
        <f ca="1">IF(Table1[[#This Row],[Training Completion Status]]="Completed", RANDBETWEEN(270,540),0)</f>
        <v>456</v>
      </c>
      <c r="AL261">
        <f ca="1">IF(Table1[[#This Row],[Training Completion Status]]="Completed", RANDBETWEEN(2,5),0)</f>
        <v>3</v>
      </c>
    </row>
    <row r="262" spans="1:38">
      <c r="A262" s="4" t="str">
        <f t="shared" si="109"/>
        <v>EMP261</v>
      </c>
      <c r="B262" s="4" t="str">
        <f t="shared" ca="1" si="87"/>
        <v>Male</v>
      </c>
      <c r="C262" s="4" t="str">
        <f t="shared" ca="1" si="88"/>
        <v>Software Engineer</v>
      </c>
      <c r="D262" t="str" cm="1">
        <f t="array" aca="1" ref="D262" ca="1">_xlfn.XLOOKUP(C262, {"Software Engineer","HR Manager","Marketing Manager","Finance Manager","Data Analyst"}, {"IT","HR","Sales","Finance","Analytics"})</f>
        <v>IT</v>
      </c>
      <c r="E262" s="5">
        <f t="shared" ca="1" si="89"/>
        <v>43210</v>
      </c>
      <c r="F262" s="5">
        <f ca="1">Table1[[#This Row],[Job Posting Date]]+ RANDBETWEEN(15, 90)</f>
        <v>43279</v>
      </c>
      <c r="G262" s="5">
        <f ca="1">Table1[[#This Row],[Hire Date]]+ RANDBETWEEN(1, 15)</f>
        <v>43294</v>
      </c>
      <c r="H262" s="5" t="str">
        <f ca="1">IF(RAND() &lt; 0.5,  Table1[[#This Row],[Join Date]]+ RANDBETWEEN(30, TODAY()- Table1[[#This Row],[Join Date]]), "-")</f>
        <v>-</v>
      </c>
      <c r="I262" s="4" t="str">
        <f ca="1">IF(Table1[[#This Row],[Exit Date]]= "-", "Active", "Exited")</f>
        <v>Active</v>
      </c>
      <c r="J262" s="6">
        <f t="shared" ca="1" si="90"/>
        <v>3045</v>
      </c>
      <c r="K262" s="4">
        <f ca="1">Table1[[#This Row],[Offers Made]]*2</f>
        <v>12</v>
      </c>
      <c r="L262" s="4">
        <f t="shared" ca="1" si="91"/>
        <v>6</v>
      </c>
      <c r="M262" s="4">
        <f t="shared" ca="1" si="92"/>
        <v>2</v>
      </c>
      <c r="N262" s="4" t="str">
        <f t="shared" ca="1" si="93"/>
        <v>Employee Referrals</v>
      </c>
      <c r="O262" s="4">
        <f t="shared" ca="1" si="94"/>
        <v>2</v>
      </c>
      <c r="P262" s="4" t="str">
        <f t="shared" ca="1" si="95"/>
        <v>Yes</v>
      </c>
      <c r="Q262" s="4">
        <f t="shared" ca="1" si="96"/>
        <v>72</v>
      </c>
      <c r="R262" s="4">
        <f ca="1">Table1[[#This Row],[ Total Number of Goals Set]]-RANDBETWEEN(1,49)</f>
        <v>56</v>
      </c>
      <c r="S262" s="4">
        <f t="shared" ca="1" si="97"/>
        <v>7</v>
      </c>
      <c r="T262" s="4">
        <f t="shared" ca="1" si="98"/>
        <v>4</v>
      </c>
      <c r="U262" s="4">
        <f t="shared" ca="1" si="99"/>
        <v>2</v>
      </c>
      <c r="V262" s="4">
        <f t="shared" ca="1" si="100"/>
        <v>4</v>
      </c>
      <c r="W262" s="4" t="str">
        <f t="shared" ca="1" si="101"/>
        <v>Not Completed</v>
      </c>
      <c r="X262" s="4">
        <f t="shared" ca="1" si="102"/>
        <v>2</v>
      </c>
      <c r="Y262" s="4">
        <f t="shared" ca="1" si="103"/>
        <v>29</v>
      </c>
      <c r="Z262" s="4">
        <f ca="1">Table1[[#This Row],[Number of Goals Achieved]]-RANDBETWEEN(1,5)</f>
        <v>52</v>
      </c>
      <c r="AA262" s="5">
        <f ca="1">Table1[[#This Row],[Join Date]]+ RANDBETWEEN(90, 180)</f>
        <v>43429</v>
      </c>
      <c r="AB262" s="4" t="str">
        <f t="shared" ca="1" si="104"/>
        <v>Advanced Excel Skills</v>
      </c>
      <c r="AC262" s="4"/>
      <c r="AD262" s="4">
        <f t="shared" ca="1" si="105"/>
        <v>10</v>
      </c>
      <c r="AE262" s="4">
        <f t="shared" ca="1" si="106"/>
        <v>3</v>
      </c>
      <c r="AF262" s="4">
        <f t="shared" ca="1" si="107"/>
        <v>6</v>
      </c>
      <c r="AG262" s="8">
        <f t="shared" ca="1" si="108"/>
        <v>2465</v>
      </c>
      <c r="AH262" s="4" t="str">
        <f ca="1">IF(Table1[[#This Row],[Training Completion Status]]="Completed", IF(RAND() &lt;= 0.63, "Yes", "No"), "No")</f>
        <v>No</v>
      </c>
      <c r="AI262" s="4" t="str">
        <f ca="1">IF(AND(Table1[[#This Row],[Training Completion Status]]="Completed", Table1[[#This Row],[Status]]="Active"), "Yes", "No")</f>
        <v>No</v>
      </c>
      <c r="AJ262" s="15">
        <f ca="1">IF(Table1[[#This Row],[Training Completion Status]]="Completed", Table1[[#This Row],[Training Cost]]+RANDBETWEEN(300,800),0)</f>
        <v>0</v>
      </c>
      <c r="AK262">
        <f ca="1">IF(Table1[[#This Row],[Training Completion Status]]="Completed", RANDBETWEEN(270,540),0)</f>
        <v>0</v>
      </c>
      <c r="AL262">
        <f ca="1">IF(Table1[[#This Row],[Training Completion Status]]="Completed", RANDBETWEEN(2,5),0)</f>
        <v>0</v>
      </c>
    </row>
    <row r="263" spans="1:38">
      <c r="A263" s="4" t="str">
        <f t="shared" si="109"/>
        <v>EMP262</v>
      </c>
      <c r="B263" s="4" t="str">
        <f t="shared" ca="1" si="87"/>
        <v>Male</v>
      </c>
      <c r="C263" s="4" t="str">
        <f t="shared" ca="1" si="88"/>
        <v>Marketing Manager</v>
      </c>
      <c r="D263" t="str" cm="1">
        <f t="array" aca="1" ref="D263" ca="1">_xlfn.XLOOKUP(C263, {"Software Engineer","HR Manager","Marketing Manager","Finance Manager","Data Analyst"}, {"IT","HR","Sales","Finance","Analytics"})</f>
        <v>Sales</v>
      </c>
      <c r="E263" s="5">
        <f t="shared" ca="1" si="89"/>
        <v>43200</v>
      </c>
      <c r="F263" s="5">
        <f ca="1">Table1[[#This Row],[Job Posting Date]]+ RANDBETWEEN(15, 90)</f>
        <v>43272</v>
      </c>
      <c r="G263" s="5">
        <f ca="1">Table1[[#This Row],[Hire Date]]+ RANDBETWEEN(1, 15)</f>
        <v>43279</v>
      </c>
      <c r="H263" s="5" t="str">
        <f ca="1">IF(RAND() &lt; 0.5,  Table1[[#This Row],[Join Date]]+ RANDBETWEEN(30, TODAY()- Table1[[#This Row],[Join Date]]), "-")</f>
        <v>-</v>
      </c>
      <c r="I263" s="4" t="str">
        <f ca="1">IF(Table1[[#This Row],[Exit Date]]= "-", "Active", "Exited")</f>
        <v>Active</v>
      </c>
      <c r="J263" s="6">
        <f t="shared" ca="1" si="90"/>
        <v>3016</v>
      </c>
      <c r="K263" s="4">
        <f ca="1">Table1[[#This Row],[Offers Made]]*2</f>
        <v>6</v>
      </c>
      <c r="L263" s="4">
        <f t="shared" ca="1" si="91"/>
        <v>3</v>
      </c>
      <c r="M263" s="4">
        <f t="shared" ca="1" si="92"/>
        <v>1</v>
      </c>
      <c r="N263" s="4" t="str">
        <f t="shared" ca="1" si="93"/>
        <v>Employee Referrals</v>
      </c>
      <c r="O263" s="4">
        <f t="shared" ca="1" si="94"/>
        <v>1</v>
      </c>
      <c r="P263" s="4" t="str">
        <f t="shared" ca="1" si="95"/>
        <v>Yes</v>
      </c>
      <c r="Q263" s="4">
        <f t="shared" ca="1" si="96"/>
        <v>100</v>
      </c>
      <c r="R263" s="4">
        <f ca="1">Table1[[#This Row],[ Total Number of Goals Set]]-RANDBETWEEN(1,49)</f>
        <v>94</v>
      </c>
      <c r="S263" s="4">
        <f t="shared" ca="1" si="97"/>
        <v>5</v>
      </c>
      <c r="T263" s="4">
        <f t="shared" ca="1" si="98"/>
        <v>4</v>
      </c>
      <c r="U263" s="4">
        <f t="shared" ca="1" si="99"/>
        <v>3</v>
      </c>
      <c r="V263" s="4">
        <f t="shared" ca="1" si="100"/>
        <v>6</v>
      </c>
      <c r="W263" s="4" t="str">
        <f t="shared" ca="1" si="101"/>
        <v>Completed</v>
      </c>
      <c r="X263" s="4">
        <f t="shared" ca="1" si="102"/>
        <v>4</v>
      </c>
      <c r="Y263" s="4">
        <f t="shared" ca="1" si="103"/>
        <v>36</v>
      </c>
      <c r="Z263" s="4">
        <f ca="1">Table1[[#This Row],[Number of Goals Achieved]]-RANDBETWEEN(1,5)</f>
        <v>91</v>
      </c>
      <c r="AA263" s="5">
        <f ca="1">Table1[[#This Row],[Join Date]]+ RANDBETWEEN(90, 180)</f>
        <v>43376</v>
      </c>
      <c r="AB263" s="4" t="str">
        <f t="shared" ca="1" si="104"/>
        <v>Leadership Development</v>
      </c>
      <c r="AC263" s="4"/>
      <c r="AD263" s="4">
        <f t="shared" ca="1" si="105"/>
        <v>19</v>
      </c>
      <c r="AE263" s="4">
        <f t="shared" ca="1" si="106"/>
        <v>3</v>
      </c>
      <c r="AF263" s="4">
        <f t="shared" ca="1" si="107"/>
        <v>5</v>
      </c>
      <c r="AG263" s="8">
        <f t="shared" ca="1" si="108"/>
        <v>2177</v>
      </c>
      <c r="AH263" s="4" t="str">
        <f ca="1">IF(Table1[[#This Row],[Training Completion Status]]="Completed", IF(RAND() &lt;= 0.63, "Yes", "No"), "No")</f>
        <v>Yes</v>
      </c>
      <c r="AI263" s="4" t="str">
        <f ca="1">IF(AND(Table1[[#This Row],[Training Completion Status]]="Completed", Table1[[#This Row],[Status]]="Active"), "Yes", "No")</f>
        <v>Yes</v>
      </c>
      <c r="AJ263" s="15">
        <f ca="1">IF(Table1[[#This Row],[Training Completion Status]]="Completed", Table1[[#This Row],[Training Cost]]+RANDBETWEEN(300,800),0)</f>
        <v>2973</v>
      </c>
      <c r="AK263">
        <f ca="1">IF(Table1[[#This Row],[Training Completion Status]]="Completed", RANDBETWEEN(270,540),0)</f>
        <v>508</v>
      </c>
      <c r="AL263">
        <f ca="1">IF(Table1[[#This Row],[Training Completion Status]]="Completed", RANDBETWEEN(2,5),0)</f>
        <v>5</v>
      </c>
    </row>
    <row r="264" spans="1:38">
      <c r="A264" s="4" t="str">
        <f t="shared" si="109"/>
        <v>EMP263</v>
      </c>
      <c r="B264" s="4" t="str">
        <f t="shared" ca="1" si="87"/>
        <v>Male</v>
      </c>
      <c r="C264" s="4" t="str">
        <f t="shared" ca="1" si="88"/>
        <v>Marketing Manager</v>
      </c>
      <c r="D264" t="str" cm="1">
        <f t="array" aca="1" ref="D264" ca="1">_xlfn.XLOOKUP(C264, {"Software Engineer","HR Manager","Marketing Manager","Finance Manager","Data Analyst"}, {"IT","HR","Sales","Finance","Analytics"})</f>
        <v>Sales</v>
      </c>
      <c r="E264" s="5">
        <f t="shared" ca="1" si="89"/>
        <v>44244</v>
      </c>
      <c r="F264" s="5">
        <f ca="1">Table1[[#This Row],[Job Posting Date]]+ RANDBETWEEN(15, 90)</f>
        <v>44293</v>
      </c>
      <c r="G264" s="5">
        <f ca="1">Table1[[#This Row],[Hire Date]]+ RANDBETWEEN(1, 15)</f>
        <v>44294</v>
      </c>
      <c r="H264" s="5">
        <f ca="1">IF(RAND() &lt; 0.5,  Table1[[#This Row],[Join Date]]+ RANDBETWEEN(30, TODAY()- Table1[[#This Row],[Join Date]]), "-")</f>
        <v>44635</v>
      </c>
      <c r="I264" s="4" t="str">
        <f ca="1">IF(Table1[[#This Row],[Exit Date]]= "-", "Active", "Exited")</f>
        <v>Exited</v>
      </c>
      <c r="J264" s="6">
        <f t="shared" ca="1" si="90"/>
        <v>3629</v>
      </c>
      <c r="K264" s="4">
        <f ca="1">Table1[[#This Row],[Offers Made]]*2</f>
        <v>12</v>
      </c>
      <c r="L264" s="4">
        <f t="shared" ca="1" si="91"/>
        <v>6</v>
      </c>
      <c r="M264" s="4">
        <f t="shared" ca="1" si="92"/>
        <v>4</v>
      </c>
      <c r="N264" s="4" t="str">
        <f t="shared" ca="1" si="93"/>
        <v>Direct Hiring</v>
      </c>
      <c r="O264" s="4">
        <f t="shared" ca="1" si="94"/>
        <v>3</v>
      </c>
      <c r="P264" s="4" t="str">
        <f t="shared" ca="1" si="95"/>
        <v>No</v>
      </c>
      <c r="Q264" s="4">
        <f t="shared" ca="1" si="96"/>
        <v>84</v>
      </c>
      <c r="R264" s="4">
        <f ca="1">Table1[[#This Row],[ Total Number of Goals Set]]-RANDBETWEEN(1,49)</f>
        <v>64</v>
      </c>
      <c r="S264" s="4">
        <f t="shared" ca="1" si="97"/>
        <v>10</v>
      </c>
      <c r="T264" s="4">
        <f t="shared" ca="1" si="98"/>
        <v>4</v>
      </c>
      <c r="U264" s="4">
        <f t="shared" ca="1" si="99"/>
        <v>3</v>
      </c>
      <c r="V264" s="4">
        <f t="shared" ca="1" si="100"/>
        <v>8</v>
      </c>
      <c r="W264" s="4" t="str">
        <f t="shared" ca="1" si="101"/>
        <v>Completed</v>
      </c>
      <c r="X264" s="4">
        <f t="shared" ca="1" si="102"/>
        <v>1</v>
      </c>
      <c r="Y264" s="4">
        <f t="shared" ca="1" si="103"/>
        <v>19</v>
      </c>
      <c r="Z264" s="4">
        <f ca="1">Table1[[#This Row],[Number of Goals Achieved]]-RANDBETWEEN(1,5)</f>
        <v>61</v>
      </c>
      <c r="AA264" s="5">
        <f ca="1">Table1[[#This Row],[Join Date]]+ RANDBETWEEN(90, 180)</f>
        <v>44454</v>
      </c>
      <c r="AB264" s="4" t="str">
        <f t="shared" ca="1" si="104"/>
        <v>Advanced Excel Skills</v>
      </c>
      <c r="AC264" s="4"/>
      <c r="AD264" s="4">
        <f t="shared" ca="1" si="105"/>
        <v>13</v>
      </c>
      <c r="AE264" s="4">
        <f t="shared" ca="1" si="106"/>
        <v>6</v>
      </c>
      <c r="AF264" s="4">
        <f t="shared" ca="1" si="107"/>
        <v>7</v>
      </c>
      <c r="AG264" s="8">
        <f t="shared" ca="1" si="108"/>
        <v>1638</v>
      </c>
      <c r="AH264" s="4" t="str">
        <f ca="1">IF(Table1[[#This Row],[Training Completion Status]]="Completed", IF(RAND() &lt;= 0.63, "Yes", "No"), "No")</f>
        <v>No</v>
      </c>
      <c r="AI264" s="4" t="str">
        <f ca="1">IF(AND(Table1[[#This Row],[Training Completion Status]]="Completed", Table1[[#This Row],[Status]]="Active"), "Yes", "No")</f>
        <v>No</v>
      </c>
      <c r="AJ264" s="15">
        <f ca="1">IF(Table1[[#This Row],[Training Completion Status]]="Completed", Table1[[#This Row],[Training Cost]]+RANDBETWEEN(300,800),0)</f>
        <v>1993</v>
      </c>
      <c r="AK264">
        <f ca="1">IF(Table1[[#This Row],[Training Completion Status]]="Completed", RANDBETWEEN(270,540),0)</f>
        <v>327</v>
      </c>
      <c r="AL264">
        <f ca="1">IF(Table1[[#This Row],[Training Completion Status]]="Completed", RANDBETWEEN(2,5),0)</f>
        <v>5</v>
      </c>
    </row>
    <row r="265" spans="1:38">
      <c r="A265" s="4" t="str">
        <f t="shared" si="109"/>
        <v>EMP264</v>
      </c>
      <c r="B265" s="4" t="str">
        <f t="shared" ca="1" si="87"/>
        <v>Male</v>
      </c>
      <c r="C265" s="4" t="str">
        <f t="shared" ca="1" si="88"/>
        <v>Finance Manager</v>
      </c>
      <c r="D265" t="str" cm="1">
        <f t="array" aca="1" ref="D265" ca="1">_xlfn.XLOOKUP(C265, {"Software Engineer","HR Manager","Marketing Manager","Finance Manager","Data Analyst"}, {"IT","HR","Sales","Finance","Analytics"})</f>
        <v>Finance</v>
      </c>
      <c r="E265" s="5">
        <f t="shared" ca="1" si="89"/>
        <v>44533</v>
      </c>
      <c r="F265" s="5">
        <f ca="1">Table1[[#This Row],[Job Posting Date]]+ RANDBETWEEN(15, 90)</f>
        <v>44584</v>
      </c>
      <c r="G265" s="5">
        <f ca="1">Table1[[#This Row],[Hire Date]]+ RANDBETWEEN(1, 15)</f>
        <v>44588</v>
      </c>
      <c r="H265" s="5">
        <f ca="1">IF(RAND() &lt; 0.5,  Table1[[#This Row],[Join Date]]+ RANDBETWEEN(30, TODAY()- Table1[[#This Row],[Join Date]]), "-")</f>
        <v>44860</v>
      </c>
      <c r="I265" s="4" t="str">
        <f ca="1">IF(Table1[[#This Row],[Exit Date]]= "-", "Active", "Exited")</f>
        <v>Exited</v>
      </c>
      <c r="J265" s="6">
        <f t="shared" ca="1" si="90"/>
        <v>4663</v>
      </c>
      <c r="K265" s="4">
        <f ca="1">Table1[[#This Row],[Offers Made]]*2</f>
        <v>16</v>
      </c>
      <c r="L265" s="4">
        <f t="shared" ca="1" si="91"/>
        <v>8</v>
      </c>
      <c r="M265" s="4">
        <f t="shared" ca="1" si="92"/>
        <v>4</v>
      </c>
      <c r="N265" s="4" t="str">
        <f t="shared" ca="1" si="93"/>
        <v>Campus Placements</v>
      </c>
      <c r="O265" s="4">
        <f t="shared" ca="1" si="94"/>
        <v>1</v>
      </c>
      <c r="P265" s="4" t="str">
        <f t="shared" ca="1" si="95"/>
        <v>Yes</v>
      </c>
      <c r="Q265" s="4">
        <f t="shared" ca="1" si="96"/>
        <v>69</v>
      </c>
      <c r="R265" s="4">
        <f ca="1">Table1[[#This Row],[ Total Number of Goals Set]]-RANDBETWEEN(1,49)</f>
        <v>35</v>
      </c>
      <c r="S265" s="4">
        <f t="shared" ca="1" si="97"/>
        <v>8</v>
      </c>
      <c r="T265" s="4">
        <f t="shared" ca="1" si="98"/>
        <v>2</v>
      </c>
      <c r="U265" s="4">
        <f t="shared" ca="1" si="99"/>
        <v>2</v>
      </c>
      <c r="V265" s="4">
        <f t="shared" ca="1" si="100"/>
        <v>4</v>
      </c>
      <c r="W265" s="4" t="str">
        <f t="shared" ca="1" si="101"/>
        <v>Completed</v>
      </c>
      <c r="X265" s="4">
        <f t="shared" ca="1" si="102"/>
        <v>4</v>
      </c>
      <c r="Y265" s="4">
        <f t="shared" ca="1" si="103"/>
        <v>26</v>
      </c>
      <c r="Z265" s="4">
        <f ca="1">Table1[[#This Row],[Number of Goals Achieved]]-RANDBETWEEN(1,5)</f>
        <v>34</v>
      </c>
      <c r="AA265" s="5">
        <f ca="1">Table1[[#This Row],[Join Date]]+ RANDBETWEEN(90, 180)</f>
        <v>44720</v>
      </c>
      <c r="AB265" s="4" t="str">
        <f t="shared" ca="1" si="104"/>
        <v>Leadership Development</v>
      </c>
      <c r="AC265" s="4"/>
      <c r="AD265" s="4">
        <f t="shared" ca="1" si="105"/>
        <v>17</v>
      </c>
      <c r="AE265" s="4">
        <f t="shared" ca="1" si="106"/>
        <v>8</v>
      </c>
      <c r="AF265" s="4">
        <f t="shared" ca="1" si="107"/>
        <v>9</v>
      </c>
      <c r="AG265" s="8">
        <f t="shared" ca="1" si="108"/>
        <v>2142</v>
      </c>
      <c r="AH265" s="4" t="str">
        <f ca="1">IF(Table1[[#This Row],[Training Completion Status]]="Completed", IF(RAND() &lt;= 0.63, "Yes", "No"), "No")</f>
        <v>Yes</v>
      </c>
      <c r="AI265" s="4" t="str">
        <f ca="1">IF(AND(Table1[[#This Row],[Training Completion Status]]="Completed", Table1[[#This Row],[Status]]="Active"), "Yes", "No")</f>
        <v>No</v>
      </c>
      <c r="AJ265" s="15">
        <f ca="1">IF(Table1[[#This Row],[Training Completion Status]]="Completed", Table1[[#This Row],[Training Cost]]+RANDBETWEEN(300,800),0)</f>
        <v>2545</v>
      </c>
      <c r="AK265">
        <f ca="1">IF(Table1[[#This Row],[Training Completion Status]]="Completed", RANDBETWEEN(270,540),0)</f>
        <v>297</v>
      </c>
      <c r="AL265">
        <f ca="1">IF(Table1[[#This Row],[Training Completion Status]]="Completed", RANDBETWEEN(2,5),0)</f>
        <v>5</v>
      </c>
    </row>
    <row r="266" spans="1:38">
      <c r="A266" s="4" t="str">
        <f t="shared" si="109"/>
        <v>EMP265</v>
      </c>
      <c r="B266" s="4" t="str">
        <f t="shared" ca="1" si="87"/>
        <v>Female</v>
      </c>
      <c r="C266" s="4" t="str">
        <f t="shared" ca="1" si="88"/>
        <v>Software Engineer</v>
      </c>
      <c r="D266" t="str" cm="1">
        <f t="array" aca="1" ref="D266" ca="1">_xlfn.XLOOKUP(C266, {"Software Engineer","HR Manager","Marketing Manager","Finance Manager","Data Analyst"}, {"IT","HR","Sales","Finance","Analytics"})</f>
        <v>IT</v>
      </c>
      <c r="E266" s="5">
        <f t="shared" ca="1" si="89"/>
        <v>43277</v>
      </c>
      <c r="F266" s="5">
        <f ca="1">Table1[[#This Row],[Job Posting Date]]+ RANDBETWEEN(15, 90)</f>
        <v>43328</v>
      </c>
      <c r="G266" s="5">
        <f ca="1">Table1[[#This Row],[Hire Date]]+ RANDBETWEEN(1, 15)</f>
        <v>43338</v>
      </c>
      <c r="H266" s="5">
        <f ca="1">IF(RAND() &lt; 0.5,  Table1[[#This Row],[Join Date]]+ RANDBETWEEN(30, TODAY()- Table1[[#This Row],[Join Date]]), "-")</f>
        <v>43435</v>
      </c>
      <c r="I266" s="4" t="str">
        <f ca="1">IF(Table1[[#This Row],[Exit Date]]= "-", "Active", "Exited")</f>
        <v>Exited</v>
      </c>
      <c r="J266" s="6">
        <f t="shared" ca="1" si="90"/>
        <v>3820</v>
      </c>
      <c r="K266" s="4">
        <f ca="1">Table1[[#This Row],[Offers Made]]*2</f>
        <v>8</v>
      </c>
      <c r="L266" s="4">
        <f t="shared" ca="1" si="91"/>
        <v>4</v>
      </c>
      <c r="M266" s="4">
        <f t="shared" ca="1" si="92"/>
        <v>1</v>
      </c>
      <c r="N266" s="4" t="str">
        <f t="shared" ca="1" si="93"/>
        <v>Direct Hiring</v>
      </c>
      <c r="O266" s="4">
        <f t="shared" ca="1" si="94"/>
        <v>4</v>
      </c>
      <c r="P266" s="4" t="str">
        <f t="shared" ca="1" si="95"/>
        <v>Yes</v>
      </c>
      <c r="Q266" s="4">
        <f t="shared" ca="1" si="96"/>
        <v>98</v>
      </c>
      <c r="R266" s="4">
        <f ca="1">Table1[[#This Row],[ Total Number of Goals Set]]-RANDBETWEEN(1,49)</f>
        <v>50</v>
      </c>
      <c r="S266" s="4">
        <f t="shared" ca="1" si="97"/>
        <v>8</v>
      </c>
      <c r="T266" s="4">
        <f t="shared" ca="1" si="98"/>
        <v>3</v>
      </c>
      <c r="U266" s="4">
        <f t="shared" ca="1" si="99"/>
        <v>2</v>
      </c>
      <c r="V266" s="4">
        <f t="shared" ca="1" si="100"/>
        <v>7</v>
      </c>
      <c r="W266" s="4" t="str">
        <f t="shared" ca="1" si="101"/>
        <v>Completed</v>
      </c>
      <c r="X266" s="4">
        <f t="shared" ca="1" si="102"/>
        <v>3</v>
      </c>
      <c r="Y266" s="4">
        <f t="shared" ca="1" si="103"/>
        <v>28</v>
      </c>
      <c r="Z266" s="4">
        <f ca="1">Table1[[#This Row],[Number of Goals Achieved]]-RANDBETWEEN(1,5)</f>
        <v>46</v>
      </c>
      <c r="AA266" s="5">
        <f ca="1">Table1[[#This Row],[Join Date]]+ RANDBETWEEN(90, 180)</f>
        <v>43439</v>
      </c>
      <c r="AB266" s="4" t="str">
        <f t="shared" ca="1" si="104"/>
        <v>Leadership Development</v>
      </c>
      <c r="AC266" s="4"/>
      <c r="AD266" s="4">
        <f t="shared" ca="1" si="105"/>
        <v>11</v>
      </c>
      <c r="AE266" s="4">
        <f t="shared" ca="1" si="106"/>
        <v>2</v>
      </c>
      <c r="AF266" s="4">
        <f t="shared" ca="1" si="107"/>
        <v>4</v>
      </c>
      <c r="AG266" s="8">
        <f t="shared" ca="1" si="108"/>
        <v>1389</v>
      </c>
      <c r="AH266" s="4" t="str">
        <f ca="1">IF(Table1[[#This Row],[Training Completion Status]]="Completed", IF(RAND() &lt;= 0.63, "Yes", "No"), "No")</f>
        <v>No</v>
      </c>
      <c r="AI266" s="4" t="str">
        <f ca="1">IF(AND(Table1[[#This Row],[Training Completion Status]]="Completed", Table1[[#This Row],[Status]]="Active"), "Yes", "No")</f>
        <v>No</v>
      </c>
      <c r="AJ266" s="15">
        <f ca="1">IF(Table1[[#This Row],[Training Completion Status]]="Completed", Table1[[#This Row],[Training Cost]]+RANDBETWEEN(300,800),0)</f>
        <v>2189</v>
      </c>
      <c r="AK266">
        <f ca="1">IF(Table1[[#This Row],[Training Completion Status]]="Completed", RANDBETWEEN(270,540),0)</f>
        <v>446</v>
      </c>
      <c r="AL266">
        <f ca="1">IF(Table1[[#This Row],[Training Completion Status]]="Completed", RANDBETWEEN(2,5),0)</f>
        <v>2</v>
      </c>
    </row>
    <row r="267" spans="1:38">
      <c r="A267" s="4" t="str">
        <f t="shared" si="109"/>
        <v>EMP266</v>
      </c>
      <c r="B267" s="4" t="str">
        <f t="shared" ca="1" si="87"/>
        <v>Male</v>
      </c>
      <c r="C267" s="4" t="str">
        <f t="shared" ca="1" si="88"/>
        <v>HR Manager</v>
      </c>
      <c r="D267" t="str" cm="1">
        <f t="array" aca="1" ref="D267" ca="1">_xlfn.XLOOKUP(C267, {"Software Engineer","HR Manager","Marketing Manager","Finance Manager","Data Analyst"}, {"IT","HR","Sales","Finance","Analytics"})</f>
        <v>HR</v>
      </c>
      <c r="E267" s="5">
        <f t="shared" ca="1" si="89"/>
        <v>44571</v>
      </c>
      <c r="F267" s="5">
        <f ca="1">Table1[[#This Row],[Job Posting Date]]+ RANDBETWEEN(15, 90)</f>
        <v>44624</v>
      </c>
      <c r="G267" s="5">
        <f ca="1">Table1[[#This Row],[Hire Date]]+ RANDBETWEEN(1, 15)</f>
        <v>44635</v>
      </c>
      <c r="H267" s="5" t="str">
        <f ca="1">IF(RAND() &lt; 0.5,  Table1[[#This Row],[Join Date]]+ RANDBETWEEN(30, TODAY()- Table1[[#This Row],[Join Date]]), "-")</f>
        <v>-</v>
      </c>
      <c r="I267" s="4" t="str">
        <f ca="1">IF(Table1[[#This Row],[Exit Date]]= "-", "Active", "Exited")</f>
        <v>Active</v>
      </c>
      <c r="J267" s="6">
        <f t="shared" ca="1" si="90"/>
        <v>2641</v>
      </c>
      <c r="K267" s="4">
        <f ca="1">Table1[[#This Row],[Offers Made]]*2</f>
        <v>14</v>
      </c>
      <c r="L267" s="4">
        <f t="shared" ca="1" si="91"/>
        <v>7</v>
      </c>
      <c r="M267" s="4">
        <f t="shared" ca="1" si="92"/>
        <v>2</v>
      </c>
      <c r="N267" s="4" t="str">
        <f t="shared" ca="1" si="93"/>
        <v>Campus Placements</v>
      </c>
      <c r="O267" s="4">
        <f t="shared" ca="1" si="94"/>
        <v>2</v>
      </c>
      <c r="P267" s="4" t="str">
        <f t="shared" ca="1" si="95"/>
        <v>Yes</v>
      </c>
      <c r="Q267" s="4">
        <f t="shared" ca="1" si="96"/>
        <v>82</v>
      </c>
      <c r="R267" s="4">
        <f ca="1">Table1[[#This Row],[ Total Number of Goals Set]]-RANDBETWEEN(1,49)</f>
        <v>44</v>
      </c>
      <c r="S267" s="4">
        <f t="shared" ca="1" si="97"/>
        <v>8</v>
      </c>
      <c r="T267" s="4">
        <f t="shared" ca="1" si="98"/>
        <v>3</v>
      </c>
      <c r="U267" s="4">
        <f t="shared" ca="1" si="99"/>
        <v>1</v>
      </c>
      <c r="V267" s="4">
        <f t="shared" ca="1" si="100"/>
        <v>4</v>
      </c>
      <c r="W267" s="4" t="str">
        <f t="shared" ca="1" si="101"/>
        <v>Completed</v>
      </c>
      <c r="X267" s="4">
        <f t="shared" ca="1" si="102"/>
        <v>4</v>
      </c>
      <c r="Y267" s="4">
        <f t="shared" ca="1" si="103"/>
        <v>24</v>
      </c>
      <c r="Z267" s="4">
        <f ca="1">Table1[[#This Row],[Number of Goals Achieved]]-RANDBETWEEN(1,5)</f>
        <v>42</v>
      </c>
      <c r="AA267" s="5">
        <f ca="1">Table1[[#This Row],[Join Date]]+ RANDBETWEEN(90, 180)</f>
        <v>44741</v>
      </c>
      <c r="AB267" s="4" t="str">
        <f t="shared" ca="1" si="104"/>
        <v>Conflict Resolution</v>
      </c>
      <c r="AC267" s="4"/>
      <c r="AD267" s="4">
        <f t="shared" ca="1" si="105"/>
        <v>11</v>
      </c>
      <c r="AE267" s="4">
        <f t="shared" ca="1" si="106"/>
        <v>4</v>
      </c>
      <c r="AF267" s="4">
        <f t="shared" ca="1" si="107"/>
        <v>8</v>
      </c>
      <c r="AG267" s="8">
        <f t="shared" ca="1" si="108"/>
        <v>1886</v>
      </c>
      <c r="AH267" s="4" t="str">
        <f ca="1">IF(Table1[[#This Row],[Training Completion Status]]="Completed", IF(RAND() &lt;= 0.63, "Yes", "No"), "No")</f>
        <v>Yes</v>
      </c>
      <c r="AI267" s="4" t="str">
        <f ca="1">IF(AND(Table1[[#This Row],[Training Completion Status]]="Completed", Table1[[#This Row],[Status]]="Active"), "Yes", "No")</f>
        <v>Yes</v>
      </c>
      <c r="AJ267" s="15">
        <f ca="1">IF(Table1[[#This Row],[Training Completion Status]]="Completed", Table1[[#This Row],[Training Cost]]+RANDBETWEEN(300,800),0)</f>
        <v>2336</v>
      </c>
      <c r="AK267">
        <f ca="1">IF(Table1[[#This Row],[Training Completion Status]]="Completed", RANDBETWEEN(270,540),0)</f>
        <v>296</v>
      </c>
      <c r="AL267">
        <f ca="1">IF(Table1[[#This Row],[Training Completion Status]]="Completed", RANDBETWEEN(2,5),0)</f>
        <v>2</v>
      </c>
    </row>
    <row r="268" spans="1:38">
      <c r="A268" s="4" t="str">
        <f t="shared" si="109"/>
        <v>EMP267</v>
      </c>
      <c r="B268" s="4" t="str">
        <f t="shared" ca="1" si="87"/>
        <v>Female</v>
      </c>
      <c r="C268" s="4" t="str">
        <f t="shared" ca="1" si="88"/>
        <v>Finance Manager</v>
      </c>
      <c r="D268" t="str" cm="1">
        <f t="array" aca="1" ref="D268" ca="1">_xlfn.XLOOKUP(C268, {"Software Engineer","HR Manager","Marketing Manager","Finance Manager","Data Analyst"}, {"IT","HR","Sales","Finance","Analytics"})</f>
        <v>Finance</v>
      </c>
      <c r="E268" s="5">
        <f t="shared" ca="1" si="89"/>
        <v>43611</v>
      </c>
      <c r="F268" s="5">
        <f ca="1">Table1[[#This Row],[Job Posting Date]]+ RANDBETWEEN(15, 90)</f>
        <v>43668</v>
      </c>
      <c r="G268" s="5">
        <f ca="1">Table1[[#This Row],[Hire Date]]+ RANDBETWEEN(1, 15)</f>
        <v>43678</v>
      </c>
      <c r="H268" s="5" t="str">
        <f ca="1">IF(RAND() &lt; 0.5,  Table1[[#This Row],[Join Date]]+ RANDBETWEEN(30, TODAY()- Table1[[#This Row],[Join Date]]), "-")</f>
        <v>-</v>
      </c>
      <c r="I268" s="4" t="str">
        <f ca="1">IF(Table1[[#This Row],[Exit Date]]= "-", "Active", "Exited")</f>
        <v>Active</v>
      </c>
      <c r="J268" s="6">
        <f t="shared" ca="1" si="90"/>
        <v>4518</v>
      </c>
      <c r="K268" s="4">
        <f ca="1">Table1[[#This Row],[Offers Made]]*2</f>
        <v>10</v>
      </c>
      <c r="L268" s="4">
        <f t="shared" ca="1" si="91"/>
        <v>5</v>
      </c>
      <c r="M268" s="4">
        <f t="shared" ca="1" si="92"/>
        <v>3</v>
      </c>
      <c r="N268" s="4" t="str">
        <f t="shared" ca="1" si="93"/>
        <v>Campus Placements</v>
      </c>
      <c r="O268" s="4">
        <f t="shared" ca="1" si="94"/>
        <v>3</v>
      </c>
      <c r="P268" s="4" t="str">
        <f t="shared" ca="1" si="95"/>
        <v>No</v>
      </c>
      <c r="Q268" s="4">
        <f t="shared" ca="1" si="96"/>
        <v>75</v>
      </c>
      <c r="R268" s="4">
        <f ca="1">Table1[[#This Row],[ Total Number of Goals Set]]-RANDBETWEEN(1,49)</f>
        <v>38</v>
      </c>
      <c r="S268" s="4">
        <f t="shared" ca="1" si="97"/>
        <v>9</v>
      </c>
      <c r="T268" s="4">
        <f t="shared" ca="1" si="98"/>
        <v>4</v>
      </c>
      <c r="U268" s="4">
        <f t="shared" ca="1" si="99"/>
        <v>4</v>
      </c>
      <c r="V268" s="4">
        <f t="shared" ca="1" si="100"/>
        <v>3</v>
      </c>
      <c r="W268" s="4" t="str">
        <f t="shared" ca="1" si="101"/>
        <v>Completed</v>
      </c>
      <c r="X268" s="4">
        <f t="shared" ca="1" si="102"/>
        <v>1</v>
      </c>
      <c r="Y268" s="4">
        <f t="shared" ca="1" si="103"/>
        <v>12</v>
      </c>
      <c r="Z268" s="4">
        <f ca="1">Table1[[#This Row],[Number of Goals Achieved]]-RANDBETWEEN(1,5)</f>
        <v>37</v>
      </c>
      <c r="AA268" s="5">
        <f ca="1">Table1[[#This Row],[Join Date]]+ RANDBETWEEN(90, 180)</f>
        <v>43839</v>
      </c>
      <c r="AB268" s="4" t="str">
        <f t="shared" ca="1" si="104"/>
        <v>Advanced Excel Skills</v>
      </c>
      <c r="AC268" s="4"/>
      <c r="AD268" s="4">
        <f t="shared" ca="1" si="105"/>
        <v>5</v>
      </c>
      <c r="AE268" s="4">
        <f t="shared" ca="1" si="106"/>
        <v>4</v>
      </c>
      <c r="AF268" s="4">
        <f t="shared" ca="1" si="107"/>
        <v>7</v>
      </c>
      <c r="AG268" s="8">
        <f t="shared" ca="1" si="108"/>
        <v>2135</v>
      </c>
      <c r="AH268" s="4" t="str">
        <f ca="1">IF(Table1[[#This Row],[Training Completion Status]]="Completed", IF(RAND() &lt;= 0.63, "Yes", "No"), "No")</f>
        <v>No</v>
      </c>
      <c r="AI268" s="4" t="str">
        <f ca="1">IF(AND(Table1[[#This Row],[Training Completion Status]]="Completed", Table1[[#This Row],[Status]]="Active"), "Yes", "No")</f>
        <v>Yes</v>
      </c>
      <c r="AJ268" s="15">
        <f ca="1">IF(Table1[[#This Row],[Training Completion Status]]="Completed", Table1[[#This Row],[Training Cost]]+RANDBETWEEN(300,800),0)</f>
        <v>2573</v>
      </c>
      <c r="AK268">
        <f ca="1">IF(Table1[[#This Row],[Training Completion Status]]="Completed", RANDBETWEEN(270,540),0)</f>
        <v>327</v>
      </c>
      <c r="AL268">
        <f ca="1">IF(Table1[[#This Row],[Training Completion Status]]="Completed", RANDBETWEEN(2,5),0)</f>
        <v>3</v>
      </c>
    </row>
    <row r="269" spans="1:38">
      <c r="A269" s="4" t="str">
        <f t="shared" si="109"/>
        <v>EMP268</v>
      </c>
      <c r="B269" s="4" t="str">
        <f t="shared" ca="1" si="87"/>
        <v>Male</v>
      </c>
      <c r="C269" s="4" t="str">
        <f t="shared" ca="1" si="88"/>
        <v>Software Engineer</v>
      </c>
      <c r="D269" t="str" cm="1">
        <f t="array" aca="1" ref="D269" ca="1">_xlfn.XLOOKUP(C269, {"Software Engineer","HR Manager","Marketing Manager","Finance Manager","Data Analyst"}, {"IT","HR","Sales","Finance","Analytics"})</f>
        <v>IT</v>
      </c>
      <c r="E269" s="5">
        <f t="shared" ca="1" si="89"/>
        <v>44697</v>
      </c>
      <c r="F269" s="5">
        <f ca="1">Table1[[#This Row],[Job Posting Date]]+ RANDBETWEEN(15, 90)</f>
        <v>44733</v>
      </c>
      <c r="G269" s="5">
        <f ca="1">Table1[[#This Row],[Hire Date]]+ RANDBETWEEN(1, 15)</f>
        <v>44739</v>
      </c>
      <c r="H269" s="5">
        <f ca="1">IF(RAND() &lt; 0.5,  Table1[[#This Row],[Join Date]]+ RANDBETWEEN(30, TODAY()- Table1[[#This Row],[Join Date]]), "-")</f>
        <v>45213</v>
      </c>
      <c r="I269" s="4" t="str">
        <f ca="1">IF(Table1[[#This Row],[Exit Date]]= "-", "Active", "Exited")</f>
        <v>Exited</v>
      </c>
      <c r="J269" s="6">
        <f t="shared" ca="1" si="90"/>
        <v>1939</v>
      </c>
      <c r="K269" s="4">
        <f ca="1">Table1[[#This Row],[Offers Made]]*2</f>
        <v>12</v>
      </c>
      <c r="L269" s="4">
        <f t="shared" ca="1" si="91"/>
        <v>6</v>
      </c>
      <c r="M269" s="4">
        <f t="shared" ca="1" si="92"/>
        <v>1</v>
      </c>
      <c r="N269" s="4" t="str">
        <f t="shared" ca="1" si="93"/>
        <v>Campus Placements</v>
      </c>
      <c r="O269" s="4">
        <f t="shared" ca="1" si="94"/>
        <v>3</v>
      </c>
      <c r="P269" s="4" t="str">
        <f t="shared" ca="1" si="95"/>
        <v>Yes</v>
      </c>
      <c r="Q269" s="4">
        <f t="shared" ca="1" si="96"/>
        <v>61</v>
      </c>
      <c r="R269" s="4">
        <f ca="1">Table1[[#This Row],[ Total Number of Goals Set]]-RANDBETWEEN(1,49)</f>
        <v>28</v>
      </c>
      <c r="S269" s="4">
        <f t="shared" ca="1" si="97"/>
        <v>6</v>
      </c>
      <c r="T269" s="4">
        <f t="shared" ca="1" si="98"/>
        <v>2</v>
      </c>
      <c r="U269" s="4">
        <f t="shared" ca="1" si="99"/>
        <v>1</v>
      </c>
      <c r="V269" s="4">
        <f t="shared" ca="1" si="100"/>
        <v>4</v>
      </c>
      <c r="W269" s="4" t="str">
        <f t="shared" ca="1" si="101"/>
        <v>Completed</v>
      </c>
      <c r="X269" s="4">
        <f t="shared" ca="1" si="102"/>
        <v>2</v>
      </c>
      <c r="Y269" s="4">
        <f t="shared" ca="1" si="103"/>
        <v>25</v>
      </c>
      <c r="Z269" s="4">
        <f ca="1">Table1[[#This Row],[Number of Goals Achieved]]-RANDBETWEEN(1,5)</f>
        <v>24</v>
      </c>
      <c r="AA269" s="5">
        <f ca="1">Table1[[#This Row],[Join Date]]+ RANDBETWEEN(90, 180)</f>
        <v>44830</v>
      </c>
      <c r="AB269" s="4" t="str">
        <f t="shared" ca="1" si="104"/>
        <v>Ethics and Responsibilities</v>
      </c>
      <c r="AC269" s="4"/>
      <c r="AD269" s="4">
        <f t="shared" ca="1" si="105"/>
        <v>1</v>
      </c>
      <c r="AE269" s="4">
        <f t="shared" ca="1" si="106"/>
        <v>2</v>
      </c>
      <c r="AF269" s="4">
        <f t="shared" ca="1" si="107"/>
        <v>8</v>
      </c>
      <c r="AG269" s="8">
        <f t="shared" ca="1" si="108"/>
        <v>2455</v>
      </c>
      <c r="AH269" s="4" t="str">
        <f ca="1">IF(Table1[[#This Row],[Training Completion Status]]="Completed", IF(RAND() &lt;= 0.63, "Yes", "No"), "No")</f>
        <v>Yes</v>
      </c>
      <c r="AI269" s="4" t="str">
        <f ca="1">IF(AND(Table1[[#This Row],[Training Completion Status]]="Completed", Table1[[#This Row],[Status]]="Active"), "Yes", "No")</f>
        <v>No</v>
      </c>
      <c r="AJ269" s="15">
        <f ca="1">IF(Table1[[#This Row],[Training Completion Status]]="Completed", Table1[[#This Row],[Training Cost]]+RANDBETWEEN(300,800),0)</f>
        <v>2955</v>
      </c>
      <c r="AK269">
        <f ca="1">IF(Table1[[#This Row],[Training Completion Status]]="Completed", RANDBETWEEN(270,540),0)</f>
        <v>514</v>
      </c>
      <c r="AL269">
        <f ca="1">IF(Table1[[#This Row],[Training Completion Status]]="Completed", RANDBETWEEN(2,5),0)</f>
        <v>5</v>
      </c>
    </row>
    <row r="270" spans="1:38">
      <c r="A270" s="4" t="str">
        <f t="shared" si="109"/>
        <v>EMP269</v>
      </c>
      <c r="B270" s="4" t="str">
        <f t="shared" ca="1" si="87"/>
        <v>Male</v>
      </c>
      <c r="C270" s="4" t="str">
        <f t="shared" ca="1" si="88"/>
        <v>HR Manager</v>
      </c>
      <c r="D270" t="str" cm="1">
        <f t="array" aca="1" ref="D270" ca="1">_xlfn.XLOOKUP(C270, {"Software Engineer","HR Manager","Marketing Manager","Finance Manager","Data Analyst"}, {"IT","HR","Sales","Finance","Analytics"})</f>
        <v>HR</v>
      </c>
      <c r="E270" s="5">
        <f t="shared" ca="1" si="89"/>
        <v>43227</v>
      </c>
      <c r="F270" s="5">
        <f ca="1">Table1[[#This Row],[Job Posting Date]]+ RANDBETWEEN(15, 90)</f>
        <v>43314</v>
      </c>
      <c r="G270" s="5">
        <f ca="1">Table1[[#This Row],[Hire Date]]+ RANDBETWEEN(1, 15)</f>
        <v>43329</v>
      </c>
      <c r="H270" s="5" t="str">
        <f ca="1">IF(RAND() &lt; 0.5,  Table1[[#This Row],[Join Date]]+ RANDBETWEEN(30, TODAY()- Table1[[#This Row],[Join Date]]), "-")</f>
        <v>-</v>
      </c>
      <c r="I270" s="4" t="str">
        <f ca="1">IF(Table1[[#This Row],[Exit Date]]= "-", "Active", "Exited")</f>
        <v>Active</v>
      </c>
      <c r="J270" s="6">
        <f t="shared" ca="1" si="90"/>
        <v>2499</v>
      </c>
      <c r="K270" s="4">
        <f ca="1">Table1[[#This Row],[Offers Made]]*2</f>
        <v>16</v>
      </c>
      <c r="L270" s="4">
        <f t="shared" ca="1" si="91"/>
        <v>8</v>
      </c>
      <c r="M270" s="4">
        <f t="shared" ca="1" si="92"/>
        <v>1</v>
      </c>
      <c r="N270" s="4" t="str">
        <f t="shared" ca="1" si="93"/>
        <v>Direct Hiring</v>
      </c>
      <c r="O270" s="4">
        <f t="shared" ca="1" si="94"/>
        <v>4</v>
      </c>
      <c r="P270" s="4" t="str">
        <f t="shared" ca="1" si="95"/>
        <v>Yes</v>
      </c>
      <c r="Q270" s="4">
        <f t="shared" ca="1" si="96"/>
        <v>51</v>
      </c>
      <c r="R270" s="4">
        <f ca="1">Table1[[#This Row],[ Total Number of Goals Set]]-RANDBETWEEN(1,49)</f>
        <v>41</v>
      </c>
      <c r="S270" s="4">
        <f t="shared" ca="1" si="97"/>
        <v>7</v>
      </c>
      <c r="T270" s="4">
        <f t="shared" ca="1" si="98"/>
        <v>3</v>
      </c>
      <c r="U270" s="4">
        <f t="shared" ca="1" si="99"/>
        <v>2</v>
      </c>
      <c r="V270" s="4">
        <f t="shared" ca="1" si="100"/>
        <v>6</v>
      </c>
      <c r="W270" s="4" t="str">
        <f t="shared" ca="1" si="101"/>
        <v>Not Completed</v>
      </c>
      <c r="X270" s="4">
        <f t="shared" ca="1" si="102"/>
        <v>1</v>
      </c>
      <c r="Y270" s="4">
        <f t="shared" ca="1" si="103"/>
        <v>39</v>
      </c>
      <c r="Z270" s="4">
        <f ca="1">Table1[[#This Row],[Number of Goals Achieved]]-RANDBETWEEN(1,5)</f>
        <v>40</v>
      </c>
      <c r="AA270" s="5">
        <f ca="1">Table1[[#This Row],[Join Date]]+ RANDBETWEEN(90, 180)</f>
        <v>43476</v>
      </c>
      <c r="AB270" s="4" t="str">
        <f t="shared" ca="1" si="104"/>
        <v>Conflict Resolution</v>
      </c>
      <c r="AC270" s="4"/>
      <c r="AD270" s="4">
        <f t="shared" ca="1" si="105"/>
        <v>13</v>
      </c>
      <c r="AE270" s="4">
        <f t="shared" ca="1" si="106"/>
        <v>3</v>
      </c>
      <c r="AF270" s="4">
        <f t="shared" ca="1" si="107"/>
        <v>10</v>
      </c>
      <c r="AG270" s="8">
        <f t="shared" ca="1" si="108"/>
        <v>2013</v>
      </c>
      <c r="AH270" s="4" t="str">
        <f ca="1">IF(Table1[[#This Row],[Training Completion Status]]="Completed", IF(RAND() &lt;= 0.63, "Yes", "No"), "No")</f>
        <v>No</v>
      </c>
      <c r="AI270" s="4" t="str">
        <f ca="1">IF(AND(Table1[[#This Row],[Training Completion Status]]="Completed", Table1[[#This Row],[Status]]="Active"), "Yes", "No")</f>
        <v>No</v>
      </c>
      <c r="AJ270" s="15">
        <f ca="1">IF(Table1[[#This Row],[Training Completion Status]]="Completed", Table1[[#This Row],[Training Cost]]+RANDBETWEEN(300,800),0)</f>
        <v>0</v>
      </c>
      <c r="AK270">
        <f ca="1">IF(Table1[[#This Row],[Training Completion Status]]="Completed", RANDBETWEEN(270,540),0)</f>
        <v>0</v>
      </c>
      <c r="AL270">
        <f ca="1">IF(Table1[[#This Row],[Training Completion Status]]="Completed", RANDBETWEEN(2,5),0)</f>
        <v>0</v>
      </c>
    </row>
    <row r="271" spans="1:38">
      <c r="A271" s="4" t="str">
        <f t="shared" si="109"/>
        <v>EMP270</v>
      </c>
      <c r="B271" s="4" t="str">
        <f t="shared" ca="1" si="87"/>
        <v>Male</v>
      </c>
      <c r="C271" s="4" t="str">
        <f t="shared" ca="1" si="88"/>
        <v>Finance Manager</v>
      </c>
      <c r="D271" t="str" cm="1">
        <f t="array" aca="1" ref="D271" ca="1">_xlfn.XLOOKUP(C271, {"Software Engineer","HR Manager","Marketing Manager","Finance Manager","Data Analyst"}, {"IT","HR","Sales","Finance","Analytics"})</f>
        <v>Finance</v>
      </c>
      <c r="E271" s="5">
        <f t="shared" ca="1" si="89"/>
        <v>44869</v>
      </c>
      <c r="F271" s="5">
        <f ca="1">Table1[[#This Row],[Job Posting Date]]+ RANDBETWEEN(15, 90)</f>
        <v>44890</v>
      </c>
      <c r="G271" s="5">
        <f ca="1">Table1[[#This Row],[Hire Date]]+ RANDBETWEEN(1, 15)</f>
        <v>44891</v>
      </c>
      <c r="H271" s="5" t="str">
        <f ca="1">IF(RAND() &lt; 0.5,  Table1[[#This Row],[Join Date]]+ RANDBETWEEN(30, TODAY()- Table1[[#This Row],[Join Date]]), "-")</f>
        <v>-</v>
      </c>
      <c r="I271" s="4" t="str">
        <f ca="1">IF(Table1[[#This Row],[Exit Date]]= "-", "Active", "Exited")</f>
        <v>Active</v>
      </c>
      <c r="J271" s="6">
        <f t="shared" ca="1" si="90"/>
        <v>4101</v>
      </c>
      <c r="K271" s="4">
        <f ca="1">Table1[[#This Row],[Offers Made]]*2</f>
        <v>6</v>
      </c>
      <c r="L271" s="4">
        <f t="shared" ca="1" si="91"/>
        <v>3</v>
      </c>
      <c r="M271" s="4">
        <f t="shared" ca="1" si="92"/>
        <v>2</v>
      </c>
      <c r="N271" s="4" t="str">
        <f t="shared" ca="1" si="93"/>
        <v>Direct Hiring</v>
      </c>
      <c r="O271" s="4">
        <f t="shared" ca="1" si="94"/>
        <v>2</v>
      </c>
      <c r="P271" s="4" t="str">
        <f t="shared" ca="1" si="95"/>
        <v>No</v>
      </c>
      <c r="Q271" s="4">
        <f t="shared" ca="1" si="96"/>
        <v>86</v>
      </c>
      <c r="R271" s="4">
        <f ca="1">Table1[[#This Row],[ Total Number of Goals Set]]-RANDBETWEEN(1,49)</f>
        <v>72</v>
      </c>
      <c r="S271" s="4">
        <f t="shared" ca="1" si="97"/>
        <v>10</v>
      </c>
      <c r="T271" s="4">
        <f t="shared" ca="1" si="98"/>
        <v>4</v>
      </c>
      <c r="U271" s="4">
        <f t="shared" ca="1" si="99"/>
        <v>1</v>
      </c>
      <c r="V271" s="4">
        <f t="shared" ca="1" si="100"/>
        <v>1</v>
      </c>
      <c r="W271" s="4" t="str">
        <f t="shared" ca="1" si="101"/>
        <v>Completed</v>
      </c>
      <c r="X271" s="4">
        <f t="shared" ca="1" si="102"/>
        <v>4</v>
      </c>
      <c r="Y271" s="4">
        <f t="shared" ca="1" si="103"/>
        <v>32</v>
      </c>
      <c r="Z271" s="4">
        <f ca="1">Table1[[#This Row],[Number of Goals Achieved]]-RANDBETWEEN(1,5)</f>
        <v>70</v>
      </c>
      <c r="AA271" s="5">
        <f ca="1">Table1[[#This Row],[Join Date]]+ RANDBETWEEN(90, 180)</f>
        <v>45005</v>
      </c>
      <c r="AB271" s="4" t="str">
        <f t="shared" ca="1" si="104"/>
        <v>Ethics and Responsibilities</v>
      </c>
      <c r="AC271" s="4"/>
      <c r="AD271" s="4">
        <f t="shared" ca="1" si="105"/>
        <v>9</v>
      </c>
      <c r="AE271" s="4">
        <f t="shared" ca="1" si="106"/>
        <v>6</v>
      </c>
      <c r="AF271" s="4">
        <f t="shared" ca="1" si="107"/>
        <v>10</v>
      </c>
      <c r="AG271" s="8">
        <f t="shared" ca="1" si="108"/>
        <v>2309</v>
      </c>
      <c r="AH271" s="4" t="str">
        <f ca="1">IF(Table1[[#This Row],[Training Completion Status]]="Completed", IF(RAND() &lt;= 0.63, "Yes", "No"), "No")</f>
        <v>No</v>
      </c>
      <c r="AI271" s="4" t="str">
        <f ca="1">IF(AND(Table1[[#This Row],[Training Completion Status]]="Completed", Table1[[#This Row],[Status]]="Active"), "Yes", "No")</f>
        <v>Yes</v>
      </c>
      <c r="AJ271" s="15">
        <f ca="1">IF(Table1[[#This Row],[Training Completion Status]]="Completed", Table1[[#This Row],[Training Cost]]+RANDBETWEEN(300,800),0)</f>
        <v>3069</v>
      </c>
      <c r="AK271">
        <f ca="1">IF(Table1[[#This Row],[Training Completion Status]]="Completed", RANDBETWEEN(270,540),0)</f>
        <v>473</v>
      </c>
      <c r="AL271">
        <f ca="1">IF(Table1[[#This Row],[Training Completion Status]]="Completed", RANDBETWEEN(2,5),0)</f>
        <v>3</v>
      </c>
    </row>
    <row r="272" spans="1:38">
      <c r="A272" s="4" t="str">
        <f t="shared" si="109"/>
        <v>EMP271</v>
      </c>
      <c r="B272" s="4" t="str">
        <f t="shared" ca="1" si="87"/>
        <v>Female</v>
      </c>
      <c r="C272" s="4" t="str">
        <f t="shared" ca="1" si="88"/>
        <v>HR Manager</v>
      </c>
      <c r="D272" t="str" cm="1">
        <f t="array" aca="1" ref="D272" ca="1">_xlfn.XLOOKUP(C272, {"Software Engineer","HR Manager","Marketing Manager","Finance Manager","Data Analyst"}, {"IT","HR","Sales","Finance","Analytics"})</f>
        <v>HR</v>
      </c>
      <c r="E272" s="5">
        <f t="shared" ca="1" si="89"/>
        <v>43935</v>
      </c>
      <c r="F272" s="5">
        <f ca="1">Table1[[#This Row],[Job Posting Date]]+ RANDBETWEEN(15, 90)</f>
        <v>43988</v>
      </c>
      <c r="G272" s="5">
        <f ca="1">Table1[[#This Row],[Hire Date]]+ RANDBETWEEN(1, 15)</f>
        <v>43999</v>
      </c>
      <c r="H272" s="5">
        <f ca="1">IF(RAND() &lt; 0.5,  Table1[[#This Row],[Join Date]]+ RANDBETWEEN(30, TODAY()- Table1[[#This Row],[Join Date]]), "-")</f>
        <v>45517</v>
      </c>
      <c r="I272" s="4" t="str">
        <f ca="1">IF(Table1[[#This Row],[Exit Date]]= "-", "Active", "Exited")</f>
        <v>Exited</v>
      </c>
      <c r="J272" s="6">
        <f t="shared" ca="1" si="90"/>
        <v>4912</v>
      </c>
      <c r="K272" s="4">
        <f ca="1">Table1[[#This Row],[Offers Made]]*2</f>
        <v>8</v>
      </c>
      <c r="L272" s="4">
        <f t="shared" ca="1" si="91"/>
        <v>4</v>
      </c>
      <c r="M272" s="4">
        <f t="shared" ca="1" si="92"/>
        <v>3</v>
      </c>
      <c r="N272" s="4" t="str">
        <f t="shared" ca="1" si="93"/>
        <v>Job Portals</v>
      </c>
      <c r="O272" s="4">
        <f t="shared" ca="1" si="94"/>
        <v>1</v>
      </c>
      <c r="P272" s="4" t="str">
        <f t="shared" ca="1" si="95"/>
        <v>No</v>
      </c>
      <c r="Q272" s="4">
        <f t="shared" ca="1" si="96"/>
        <v>67</v>
      </c>
      <c r="R272" s="4">
        <f ca="1">Table1[[#This Row],[ Total Number of Goals Set]]-RANDBETWEEN(1,49)</f>
        <v>36</v>
      </c>
      <c r="S272" s="4">
        <f t="shared" ca="1" si="97"/>
        <v>8</v>
      </c>
      <c r="T272" s="4">
        <f t="shared" ca="1" si="98"/>
        <v>3</v>
      </c>
      <c r="U272" s="4">
        <f t="shared" ca="1" si="99"/>
        <v>2</v>
      </c>
      <c r="V272" s="4">
        <f t="shared" ca="1" si="100"/>
        <v>7</v>
      </c>
      <c r="W272" s="4" t="str">
        <f t="shared" ca="1" si="101"/>
        <v>Completed</v>
      </c>
      <c r="X272" s="4">
        <f t="shared" ca="1" si="102"/>
        <v>2</v>
      </c>
      <c r="Y272" s="4">
        <f t="shared" ca="1" si="103"/>
        <v>38</v>
      </c>
      <c r="Z272" s="4">
        <f ca="1">Table1[[#This Row],[Number of Goals Achieved]]-RANDBETWEEN(1,5)</f>
        <v>31</v>
      </c>
      <c r="AA272" s="5">
        <f ca="1">Table1[[#This Row],[Join Date]]+ RANDBETWEEN(90, 180)</f>
        <v>44107</v>
      </c>
      <c r="AB272" s="4" t="str">
        <f t="shared" ca="1" si="104"/>
        <v>Conflict Resolution</v>
      </c>
      <c r="AC272" s="4"/>
      <c r="AD272" s="4">
        <f t="shared" ca="1" si="105"/>
        <v>0</v>
      </c>
      <c r="AE272" s="4">
        <f t="shared" ca="1" si="106"/>
        <v>3</v>
      </c>
      <c r="AF272" s="4">
        <f t="shared" ca="1" si="107"/>
        <v>6</v>
      </c>
      <c r="AG272" s="8">
        <f t="shared" ca="1" si="108"/>
        <v>2002</v>
      </c>
      <c r="AH272" s="4" t="str">
        <f ca="1">IF(Table1[[#This Row],[Training Completion Status]]="Completed", IF(RAND() &lt;= 0.63, "Yes", "No"), "No")</f>
        <v>No</v>
      </c>
      <c r="AI272" s="4" t="str">
        <f ca="1">IF(AND(Table1[[#This Row],[Training Completion Status]]="Completed", Table1[[#This Row],[Status]]="Active"), "Yes", "No")</f>
        <v>No</v>
      </c>
      <c r="AJ272" s="15">
        <f ca="1">IF(Table1[[#This Row],[Training Completion Status]]="Completed", Table1[[#This Row],[Training Cost]]+RANDBETWEEN(300,800),0)</f>
        <v>2749</v>
      </c>
      <c r="AK272">
        <f ca="1">IF(Table1[[#This Row],[Training Completion Status]]="Completed", RANDBETWEEN(270,540),0)</f>
        <v>501</v>
      </c>
      <c r="AL272">
        <f ca="1">IF(Table1[[#This Row],[Training Completion Status]]="Completed", RANDBETWEEN(2,5),0)</f>
        <v>3</v>
      </c>
    </row>
    <row r="273" spans="1:38">
      <c r="A273" s="4" t="str">
        <f t="shared" si="109"/>
        <v>EMP272</v>
      </c>
      <c r="B273" s="4" t="str">
        <f t="shared" ca="1" si="87"/>
        <v>Female</v>
      </c>
      <c r="C273" s="4" t="str">
        <f t="shared" ca="1" si="88"/>
        <v>Software Engineer</v>
      </c>
      <c r="D273" t="str" cm="1">
        <f t="array" aca="1" ref="D273" ca="1">_xlfn.XLOOKUP(C273, {"Software Engineer","HR Manager","Marketing Manager","Finance Manager","Data Analyst"}, {"IT","HR","Sales","Finance","Analytics"})</f>
        <v>IT</v>
      </c>
      <c r="E273" s="5">
        <f t="shared" ca="1" si="89"/>
        <v>43627</v>
      </c>
      <c r="F273" s="5">
        <f ca="1">Table1[[#This Row],[Job Posting Date]]+ RANDBETWEEN(15, 90)</f>
        <v>43692</v>
      </c>
      <c r="G273" s="5">
        <f ca="1">Table1[[#This Row],[Hire Date]]+ RANDBETWEEN(1, 15)</f>
        <v>43699</v>
      </c>
      <c r="H273" s="5" t="str">
        <f ca="1">IF(RAND() &lt; 0.5,  Table1[[#This Row],[Join Date]]+ RANDBETWEEN(30, TODAY()- Table1[[#This Row],[Join Date]]), "-")</f>
        <v>-</v>
      </c>
      <c r="I273" s="4" t="str">
        <f ca="1">IF(Table1[[#This Row],[Exit Date]]= "-", "Active", "Exited")</f>
        <v>Active</v>
      </c>
      <c r="J273" s="6">
        <f t="shared" ca="1" si="90"/>
        <v>2397</v>
      </c>
      <c r="K273" s="4">
        <f ca="1">Table1[[#This Row],[Offers Made]]*2</f>
        <v>14</v>
      </c>
      <c r="L273" s="4">
        <f t="shared" ca="1" si="91"/>
        <v>7</v>
      </c>
      <c r="M273" s="4">
        <f t="shared" ca="1" si="92"/>
        <v>1</v>
      </c>
      <c r="N273" s="4" t="str">
        <f t="shared" ca="1" si="93"/>
        <v>Employee Referrals</v>
      </c>
      <c r="O273" s="4">
        <f t="shared" ca="1" si="94"/>
        <v>3</v>
      </c>
      <c r="P273" s="4" t="str">
        <f t="shared" ca="1" si="95"/>
        <v>No</v>
      </c>
      <c r="Q273" s="4">
        <f t="shared" ca="1" si="96"/>
        <v>51</v>
      </c>
      <c r="R273" s="4">
        <f ca="1">Table1[[#This Row],[ Total Number of Goals Set]]-RANDBETWEEN(1,49)</f>
        <v>31</v>
      </c>
      <c r="S273" s="4">
        <f t="shared" ca="1" si="97"/>
        <v>6</v>
      </c>
      <c r="T273" s="4">
        <f t="shared" ca="1" si="98"/>
        <v>3</v>
      </c>
      <c r="U273" s="4">
        <f t="shared" ca="1" si="99"/>
        <v>2</v>
      </c>
      <c r="V273" s="4">
        <f t="shared" ca="1" si="100"/>
        <v>9</v>
      </c>
      <c r="W273" s="4" t="str">
        <f t="shared" ca="1" si="101"/>
        <v>Completed</v>
      </c>
      <c r="X273" s="4">
        <f t="shared" ca="1" si="102"/>
        <v>3</v>
      </c>
      <c r="Y273" s="4">
        <f t="shared" ca="1" si="103"/>
        <v>19</v>
      </c>
      <c r="Z273" s="4">
        <f ca="1">Table1[[#This Row],[Number of Goals Achieved]]-RANDBETWEEN(1,5)</f>
        <v>26</v>
      </c>
      <c r="AA273" s="5">
        <f ca="1">Table1[[#This Row],[Join Date]]+ RANDBETWEEN(90, 180)</f>
        <v>43870</v>
      </c>
      <c r="AB273" s="4" t="str">
        <f t="shared" ca="1" si="104"/>
        <v>Leadership Development</v>
      </c>
      <c r="AC273" s="4"/>
      <c r="AD273" s="4">
        <f t="shared" ca="1" si="105"/>
        <v>11</v>
      </c>
      <c r="AE273" s="4">
        <f t="shared" ca="1" si="106"/>
        <v>3</v>
      </c>
      <c r="AF273" s="4">
        <f t="shared" ca="1" si="107"/>
        <v>10</v>
      </c>
      <c r="AG273" s="8">
        <f t="shared" ca="1" si="108"/>
        <v>2212</v>
      </c>
      <c r="AH273" s="4" t="str">
        <f ca="1">IF(Table1[[#This Row],[Training Completion Status]]="Completed", IF(RAND() &lt;= 0.63, "Yes", "No"), "No")</f>
        <v>Yes</v>
      </c>
      <c r="AI273" s="4" t="str">
        <f ca="1">IF(AND(Table1[[#This Row],[Training Completion Status]]="Completed", Table1[[#This Row],[Status]]="Active"), "Yes", "No")</f>
        <v>Yes</v>
      </c>
      <c r="AJ273" s="15">
        <f ca="1">IF(Table1[[#This Row],[Training Completion Status]]="Completed", Table1[[#This Row],[Training Cost]]+RANDBETWEEN(300,800),0)</f>
        <v>2583</v>
      </c>
      <c r="AK273">
        <f ca="1">IF(Table1[[#This Row],[Training Completion Status]]="Completed", RANDBETWEEN(270,540),0)</f>
        <v>431</v>
      </c>
      <c r="AL273">
        <f ca="1">IF(Table1[[#This Row],[Training Completion Status]]="Completed", RANDBETWEEN(2,5),0)</f>
        <v>2</v>
      </c>
    </row>
    <row r="274" spans="1:38">
      <c r="A274" s="4" t="str">
        <f t="shared" si="109"/>
        <v>EMP273</v>
      </c>
      <c r="B274" s="4" t="str">
        <f t="shared" ca="1" si="87"/>
        <v>Female</v>
      </c>
      <c r="C274" s="4" t="str">
        <f t="shared" ca="1" si="88"/>
        <v>Software Engineer</v>
      </c>
      <c r="D274" t="str" cm="1">
        <f t="array" aca="1" ref="D274" ca="1">_xlfn.XLOOKUP(C274, {"Software Engineer","HR Manager","Marketing Manager","Finance Manager","Data Analyst"}, {"IT","HR","Sales","Finance","Analytics"})</f>
        <v>IT</v>
      </c>
      <c r="E274" s="5">
        <f t="shared" ca="1" si="89"/>
        <v>44783</v>
      </c>
      <c r="F274" s="5">
        <f ca="1">Table1[[#This Row],[Job Posting Date]]+ RANDBETWEEN(15, 90)</f>
        <v>44859</v>
      </c>
      <c r="G274" s="5">
        <f ca="1">Table1[[#This Row],[Hire Date]]+ RANDBETWEEN(1, 15)</f>
        <v>44862</v>
      </c>
      <c r="H274" s="5">
        <f ca="1">IF(RAND() &lt; 0.5,  Table1[[#This Row],[Join Date]]+ RANDBETWEEN(30, TODAY()- Table1[[#This Row],[Join Date]]), "-")</f>
        <v>45187</v>
      </c>
      <c r="I274" s="4" t="str">
        <f ca="1">IF(Table1[[#This Row],[Exit Date]]= "-", "Active", "Exited")</f>
        <v>Exited</v>
      </c>
      <c r="J274" s="6">
        <f t="shared" ca="1" si="90"/>
        <v>2111</v>
      </c>
      <c r="K274" s="4">
        <f ca="1">Table1[[#This Row],[Offers Made]]*2</f>
        <v>14</v>
      </c>
      <c r="L274" s="4">
        <f t="shared" ca="1" si="91"/>
        <v>7</v>
      </c>
      <c r="M274" s="4">
        <f t="shared" ca="1" si="92"/>
        <v>3</v>
      </c>
      <c r="N274" s="4" t="str">
        <f t="shared" ca="1" si="93"/>
        <v>Campus Placements</v>
      </c>
      <c r="O274" s="4">
        <f t="shared" ca="1" si="94"/>
        <v>3</v>
      </c>
      <c r="P274" s="4" t="str">
        <f t="shared" ca="1" si="95"/>
        <v>No</v>
      </c>
      <c r="Q274" s="4">
        <f t="shared" ca="1" si="96"/>
        <v>79</v>
      </c>
      <c r="R274" s="4">
        <f ca="1">Table1[[#This Row],[ Total Number of Goals Set]]-RANDBETWEEN(1,49)</f>
        <v>54</v>
      </c>
      <c r="S274" s="4">
        <f t="shared" ca="1" si="97"/>
        <v>10</v>
      </c>
      <c r="T274" s="4">
        <f t="shared" ca="1" si="98"/>
        <v>1</v>
      </c>
      <c r="U274" s="4">
        <f t="shared" ca="1" si="99"/>
        <v>2</v>
      </c>
      <c r="V274" s="4">
        <f t="shared" ca="1" si="100"/>
        <v>8</v>
      </c>
      <c r="W274" s="4" t="str">
        <f t="shared" ca="1" si="101"/>
        <v>Completed</v>
      </c>
      <c r="X274" s="4">
        <f t="shared" ca="1" si="102"/>
        <v>3</v>
      </c>
      <c r="Y274" s="4">
        <f t="shared" ca="1" si="103"/>
        <v>33</v>
      </c>
      <c r="Z274" s="4">
        <f ca="1">Table1[[#This Row],[Number of Goals Achieved]]-RANDBETWEEN(1,5)</f>
        <v>50</v>
      </c>
      <c r="AA274" s="5">
        <f ca="1">Table1[[#This Row],[Join Date]]+ RANDBETWEEN(90, 180)</f>
        <v>44954</v>
      </c>
      <c r="AB274" s="4" t="str">
        <f t="shared" ca="1" si="104"/>
        <v>Advanced Excel Skills</v>
      </c>
      <c r="AC274" s="4"/>
      <c r="AD274" s="4">
        <f t="shared" ca="1" si="105"/>
        <v>5</v>
      </c>
      <c r="AE274" s="4">
        <f t="shared" ca="1" si="106"/>
        <v>5</v>
      </c>
      <c r="AF274" s="4">
        <f t="shared" ca="1" si="107"/>
        <v>7</v>
      </c>
      <c r="AG274" s="8">
        <f t="shared" ca="1" si="108"/>
        <v>2223</v>
      </c>
      <c r="AH274" s="4" t="str">
        <f ca="1">IF(Table1[[#This Row],[Training Completion Status]]="Completed", IF(RAND() &lt;= 0.63, "Yes", "No"), "No")</f>
        <v>No</v>
      </c>
      <c r="AI274" s="4" t="str">
        <f ca="1">IF(AND(Table1[[#This Row],[Training Completion Status]]="Completed", Table1[[#This Row],[Status]]="Active"), "Yes", "No")</f>
        <v>No</v>
      </c>
      <c r="AJ274" s="15">
        <f ca="1">IF(Table1[[#This Row],[Training Completion Status]]="Completed", Table1[[#This Row],[Training Cost]]+RANDBETWEEN(300,800),0)</f>
        <v>2644</v>
      </c>
      <c r="AK274">
        <f ca="1">IF(Table1[[#This Row],[Training Completion Status]]="Completed", RANDBETWEEN(270,540),0)</f>
        <v>411</v>
      </c>
      <c r="AL274">
        <f ca="1">IF(Table1[[#This Row],[Training Completion Status]]="Completed", RANDBETWEEN(2,5),0)</f>
        <v>3</v>
      </c>
    </row>
    <row r="275" spans="1:38">
      <c r="A275" s="4" t="str">
        <f t="shared" si="109"/>
        <v>EMP274</v>
      </c>
      <c r="B275" s="4" t="str">
        <f t="shared" ca="1" si="87"/>
        <v>Male</v>
      </c>
      <c r="C275" s="4" t="str">
        <f t="shared" ca="1" si="88"/>
        <v>Finance Manager</v>
      </c>
      <c r="D275" t="str" cm="1">
        <f t="array" aca="1" ref="D275" ca="1">_xlfn.XLOOKUP(C275, {"Software Engineer","HR Manager","Marketing Manager","Finance Manager","Data Analyst"}, {"IT","HR","Sales","Finance","Analytics"})</f>
        <v>Finance</v>
      </c>
      <c r="E275" s="5">
        <f t="shared" ca="1" si="89"/>
        <v>43814</v>
      </c>
      <c r="F275" s="5">
        <f ca="1">Table1[[#This Row],[Job Posting Date]]+ RANDBETWEEN(15, 90)</f>
        <v>43886</v>
      </c>
      <c r="G275" s="5">
        <f ca="1">Table1[[#This Row],[Hire Date]]+ RANDBETWEEN(1, 15)</f>
        <v>43895</v>
      </c>
      <c r="H275" s="5" t="str">
        <f ca="1">IF(RAND() &lt; 0.5,  Table1[[#This Row],[Join Date]]+ RANDBETWEEN(30, TODAY()- Table1[[#This Row],[Join Date]]), "-")</f>
        <v>-</v>
      </c>
      <c r="I275" s="4" t="str">
        <f ca="1">IF(Table1[[#This Row],[Exit Date]]= "-", "Active", "Exited")</f>
        <v>Active</v>
      </c>
      <c r="J275" s="6">
        <f t="shared" ca="1" si="90"/>
        <v>3426</v>
      </c>
      <c r="K275" s="4">
        <f ca="1">Table1[[#This Row],[Offers Made]]*2</f>
        <v>8</v>
      </c>
      <c r="L275" s="4">
        <f t="shared" ca="1" si="91"/>
        <v>4</v>
      </c>
      <c r="M275" s="4">
        <f t="shared" ca="1" si="92"/>
        <v>3</v>
      </c>
      <c r="N275" s="4" t="str">
        <f t="shared" ca="1" si="93"/>
        <v>Job Portals</v>
      </c>
      <c r="O275" s="4">
        <f t="shared" ca="1" si="94"/>
        <v>5</v>
      </c>
      <c r="P275" s="4" t="str">
        <f t="shared" ca="1" si="95"/>
        <v>No</v>
      </c>
      <c r="Q275" s="4">
        <f t="shared" ca="1" si="96"/>
        <v>65</v>
      </c>
      <c r="R275" s="4">
        <f ca="1">Table1[[#This Row],[ Total Number of Goals Set]]-RANDBETWEEN(1,49)</f>
        <v>19</v>
      </c>
      <c r="S275" s="4">
        <f t="shared" ca="1" si="97"/>
        <v>7</v>
      </c>
      <c r="T275" s="4">
        <f t="shared" ca="1" si="98"/>
        <v>2</v>
      </c>
      <c r="U275" s="4">
        <f t="shared" ca="1" si="99"/>
        <v>1</v>
      </c>
      <c r="V275" s="4">
        <f t="shared" ca="1" si="100"/>
        <v>6</v>
      </c>
      <c r="W275" s="4" t="str">
        <f t="shared" ca="1" si="101"/>
        <v>Not Completed</v>
      </c>
      <c r="X275" s="4">
        <f t="shared" ca="1" si="102"/>
        <v>4</v>
      </c>
      <c r="Y275" s="4">
        <f t="shared" ca="1" si="103"/>
        <v>20</v>
      </c>
      <c r="Z275" s="4">
        <f ca="1">Table1[[#This Row],[Number of Goals Achieved]]-RANDBETWEEN(1,5)</f>
        <v>17</v>
      </c>
      <c r="AA275" s="5">
        <f ca="1">Table1[[#This Row],[Join Date]]+ RANDBETWEEN(90, 180)</f>
        <v>44031</v>
      </c>
      <c r="AB275" s="4" t="str">
        <f t="shared" ca="1" si="104"/>
        <v>Conflict Resolution</v>
      </c>
      <c r="AC275" s="4"/>
      <c r="AD275" s="4">
        <f t="shared" ca="1" si="105"/>
        <v>5</v>
      </c>
      <c r="AE275" s="4">
        <f t="shared" ca="1" si="106"/>
        <v>6</v>
      </c>
      <c r="AF275" s="4">
        <f t="shared" ca="1" si="107"/>
        <v>10</v>
      </c>
      <c r="AG275" s="8">
        <f t="shared" ca="1" si="108"/>
        <v>1356</v>
      </c>
      <c r="AH275" s="4" t="str">
        <f ca="1">IF(Table1[[#This Row],[Training Completion Status]]="Completed", IF(RAND() &lt;= 0.63, "Yes", "No"), "No")</f>
        <v>No</v>
      </c>
      <c r="AI275" s="4" t="str">
        <f ca="1">IF(AND(Table1[[#This Row],[Training Completion Status]]="Completed", Table1[[#This Row],[Status]]="Active"), "Yes", "No")</f>
        <v>No</v>
      </c>
      <c r="AJ275" s="15">
        <f ca="1">IF(Table1[[#This Row],[Training Completion Status]]="Completed", Table1[[#This Row],[Training Cost]]+RANDBETWEEN(300,800),0)</f>
        <v>0</v>
      </c>
      <c r="AK275">
        <f ca="1">IF(Table1[[#This Row],[Training Completion Status]]="Completed", RANDBETWEEN(270,540),0)</f>
        <v>0</v>
      </c>
      <c r="AL275">
        <f ca="1">IF(Table1[[#This Row],[Training Completion Status]]="Completed", RANDBETWEEN(2,5),0)</f>
        <v>0</v>
      </c>
    </row>
    <row r="276" spans="1:38">
      <c r="A276" s="4" t="str">
        <f t="shared" si="109"/>
        <v>EMP275</v>
      </c>
      <c r="B276" s="4" t="str">
        <f t="shared" ca="1" si="87"/>
        <v>Female</v>
      </c>
      <c r="C276" s="4" t="str">
        <f t="shared" ca="1" si="88"/>
        <v>Marketing Manager</v>
      </c>
      <c r="D276" t="str" cm="1">
        <f t="array" aca="1" ref="D276" ca="1">_xlfn.XLOOKUP(C276, {"Software Engineer","HR Manager","Marketing Manager","Finance Manager","Data Analyst"}, {"IT","HR","Sales","Finance","Analytics"})</f>
        <v>Sales</v>
      </c>
      <c r="E276" s="5">
        <f t="shared" ca="1" si="89"/>
        <v>44392</v>
      </c>
      <c r="F276" s="5">
        <f ca="1">Table1[[#This Row],[Job Posting Date]]+ RANDBETWEEN(15, 90)</f>
        <v>44467</v>
      </c>
      <c r="G276" s="5">
        <f ca="1">Table1[[#This Row],[Hire Date]]+ RANDBETWEEN(1, 15)</f>
        <v>44473</v>
      </c>
      <c r="H276" s="5">
        <f ca="1">IF(RAND() &lt; 0.5,  Table1[[#This Row],[Join Date]]+ RANDBETWEEN(30, TODAY()- Table1[[#This Row],[Join Date]]), "-")</f>
        <v>45436</v>
      </c>
      <c r="I276" s="4" t="str">
        <f ca="1">IF(Table1[[#This Row],[Exit Date]]= "-", "Active", "Exited")</f>
        <v>Exited</v>
      </c>
      <c r="J276" s="6">
        <f t="shared" ca="1" si="90"/>
        <v>2490</v>
      </c>
      <c r="K276" s="4">
        <f ca="1">Table1[[#This Row],[Offers Made]]*2</f>
        <v>14</v>
      </c>
      <c r="L276" s="4">
        <f t="shared" ca="1" si="91"/>
        <v>7</v>
      </c>
      <c r="M276" s="4">
        <f t="shared" ca="1" si="92"/>
        <v>2</v>
      </c>
      <c r="N276" s="4" t="str">
        <f t="shared" ca="1" si="93"/>
        <v>Employee Referrals</v>
      </c>
      <c r="O276" s="4">
        <f t="shared" ca="1" si="94"/>
        <v>1</v>
      </c>
      <c r="P276" s="4" t="str">
        <f t="shared" ca="1" si="95"/>
        <v>No</v>
      </c>
      <c r="Q276" s="4">
        <f t="shared" ca="1" si="96"/>
        <v>65</v>
      </c>
      <c r="R276" s="4">
        <f ca="1">Table1[[#This Row],[ Total Number of Goals Set]]-RANDBETWEEN(1,49)</f>
        <v>41</v>
      </c>
      <c r="S276" s="4">
        <f t="shared" ca="1" si="97"/>
        <v>10</v>
      </c>
      <c r="T276" s="4">
        <f t="shared" ca="1" si="98"/>
        <v>3</v>
      </c>
      <c r="U276" s="4">
        <f t="shared" ca="1" si="99"/>
        <v>3</v>
      </c>
      <c r="V276" s="4">
        <f t="shared" ca="1" si="100"/>
        <v>3</v>
      </c>
      <c r="W276" s="4" t="str">
        <f t="shared" ca="1" si="101"/>
        <v>Completed</v>
      </c>
      <c r="X276" s="4">
        <f t="shared" ca="1" si="102"/>
        <v>4</v>
      </c>
      <c r="Y276" s="4">
        <f t="shared" ca="1" si="103"/>
        <v>10</v>
      </c>
      <c r="Z276" s="4">
        <f ca="1">Table1[[#This Row],[Number of Goals Achieved]]-RANDBETWEEN(1,5)</f>
        <v>40</v>
      </c>
      <c r="AA276" s="5">
        <f ca="1">Table1[[#This Row],[Join Date]]+ RANDBETWEEN(90, 180)</f>
        <v>44647</v>
      </c>
      <c r="AB276" s="4" t="str">
        <f t="shared" ca="1" si="104"/>
        <v>Ethics and Responsibilities</v>
      </c>
      <c r="AC276" s="4"/>
      <c r="AD276" s="4">
        <f t="shared" ca="1" si="105"/>
        <v>1</v>
      </c>
      <c r="AE276" s="4">
        <f t="shared" ca="1" si="106"/>
        <v>7</v>
      </c>
      <c r="AF276" s="4">
        <f t="shared" ca="1" si="107"/>
        <v>8</v>
      </c>
      <c r="AG276" s="8">
        <f t="shared" ca="1" si="108"/>
        <v>1309</v>
      </c>
      <c r="AH276" s="4" t="str">
        <f ca="1">IF(Table1[[#This Row],[Training Completion Status]]="Completed", IF(RAND() &lt;= 0.63, "Yes", "No"), "No")</f>
        <v>No</v>
      </c>
      <c r="AI276" s="4" t="str">
        <f ca="1">IF(AND(Table1[[#This Row],[Training Completion Status]]="Completed", Table1[[#This Row],[Status]]="Active"), "Yes", "No")</f>
        <v>No</v>
      </c>
      <c r="AJ276" s="15">
        <f ca="1">IF(Table1[[#This Row],[Training Completion Status]]="Completed", Table1[[#This Row],[Training Cost]]+RANDBETWEEN(300,800),0)</f>
        <v>1869</v>
      </c>
      <c r="AK276">
        <f ca="1">IF(Table1[[#This Row],[Training Completion Status]]="Completed", RANDBETWEEN(270,540),0)</f>
        <v>514</v>
      </c>
      <c r="AL276">
        <f ca="1">IF(Table1[[#This Row],[Training Completion Status]]="Completed", RANDBETWEEN(2,5),0)</f>
        <v>4</v>
      </c>
    </row>
    <row r="277" spans="1:38">
      <c r="A277" s="4" t="str">
        <f t="shared" si="109"/>
        <v>EMP276</v>
      </c>
      <c r="B277" s="4" t="str">
        <f t="shared" ca="1" si="87"/>
        <v>Male</v>
      </c>
      <c r="C277" s="4" t="str">
        <f t="shared" ca="1" si="88"/>
        <v>Finance Manager</v>
      </c>
      <c r="D277" t="str" cm="1">
        <f t="array" aca="1" ref="D277" ca="1">_xlfn.XLOOKUP(C277, {"Software Engineer","HR Manager","Marketing Manager","Finance Manager","Data Analyst"}, {"IT","HR","Sales","Finance","Analytics"})</f>
        <v>Finance</v>
      </c>
      <c r="E277" s="5">
        <f t="shared" ca="1" si="89"/>
        <v>43217</v>
      </c>
      <c r="F277" s="5">
        <f ca="1">Table1[[#This Row],[Job Posting Date]]+ RANDBETWEEN(15, 90)</f>
        <v>43233</v>
      </c>
      <c r="G277" s="5">
        <f ca="1">Table1[[#This Row],[Hire Date]]+ RANDBETWEEN(1, 15)</f>
        <v>43237</v>
      </c>
      <c r="H277" s="5" t="str">
        <f ca="1">IF(RAND() &lt; 0.5,  Table1[[#This Row],[Join Date]]+ RANDBETWEEN(30, TODAY()- Table1[[#This Row],[Join Date]]), "-")</f>
        <v>-</v>
      </c>
      <c r="I277" s="4" t="str">
        <f ca="1">IF(Table1[[#This Row],[Exit Date]]= "-", "Active", "Exited")</f>
        <v>Active</v>
      </c>
      <c r="J277" s="6">
        <f t="shared" ca="1" si="90"/>
        <v>2320</v>
      </c>
      <c r="K277" s="4">
        <f ca="1">Table1[[#This Row],[Offers Made]]*2</f>
        <v>8</v>
      </c>
      <c r="L277" s="4">
        <f t="shared" ca="1" si="91"/>
        <v>4</v>
      </c>
      <c r="M277" s="4">
        <f t="shared" ca="1" si="92"/>
        <v>1</v>
      </c>
      <c r="N277" s="4" t="str">
        <f t="shared" ca="1" si="93"/>
        <v>Direct Hiring</v>
      </c>
      <c r="O277" s="4">
        <f t="shared" ca="1" si="94"/>
        <v>5</v>
      </c>
      <c r="P277" s="4" t="str">
        <f t="shared" ca="1" si="95"/>
        <v>Yes</v>
      </c>
      <c r="Q277" s="4">
        <f t="shared" ca="1" si="96"/>
        <v>76</v>
      </c>
      <c r="R277" s="4">
        <f ca="1">Table1[[#This Row],[ Total Number of Goals Set]]-RANDBETWEEN(1,49)</f>
        <v>42</v>
      </c>
      <c r="S277" s="4">
        <f t="shared" ca="1" si="97"/>
        <v>9</v>
      </c>
      <c r="T277" s="4">
        <f t="shared" ca="1" si="98"/>
        <v>2</v>
      </c>
      <c r="U277" s="4">
        <f t="shared" ca="1" si="99"/>
        <v>4</v>
      </c>
      <c r="V277" s="4">
        <f t="shared" ca="1" si="100"/>
        <v>4</v>
      </c>
      <c r="W277" s="4" t="str">
        <f t="shared" ca="1" si="101"/>
        <v>Not Completed</v>
      </c>
      <c r="X277" s="4">
        <f t="shared" ca="1" si="102"/>
        <v>3</v>
      </c>
      <c r="Y277" s="4">
        <f t="shared" ca="1" si="103"/>
        <v>18</v>
      </c>
      <c r="Z277" s="4">
        <f ca="1">Table1[[#This Row],[Number of Goals Achieved]]-RANDBETWEEN(1,5)</f>
        <v>41</v>
      </c>
      <c r="AA277" s="5">
        <f ca="1">Table1[[#This Row],[Join Date]]+ RANDBETWEEN(90, 180)</f>
        <v>43360</v>
      </c>
      <c r="AB277" s="4" t="str">
        <f t="shared" ca="1" si="104"/>
        <v>Conflict Resolution</v>
      </c>
      <c r="AC277" s="4"/>
      <c r="AD277" s="4">
        <f t="shared" ca="1" si="105"/>
        <v>3</v>
      </c>
      <c r="AE277" s="4">
        <f t="shared" ca="1" si="106"/>
        <v>6</v>
      </c>
      <c r="AF277" s="4">
        <f t="shared" ca="1" si="107"/>
        <v>8</v>
      </c>
      <c r="AG277" s="8">
        <f t="shared" ca="1" si="108"/>
        <v>1902</v>
      </c>
      <c r="AH277" s="4" t="str">
        <f ca="1">IF(Table1[[#This Row],[Training Completion Status]]="Completed", IF(RAND() &lt;= 0.63, "Yes", "No"), "No")</f>
        <v>No</v>
      </c>
      <c r="AI277" s="4" t="str">
        <f ca="1">IF(AND(Table1[[#This Row],[Training Completion Status]]="Completed", Table1[[#This Row],[Status]]="Active"), "Yes", "No")</f>
        <v>No</v>
      </c>
      <c r="AJ277" s="15">
        <f ca="1">IF(Table1[[#This Row],[Training Completion Status]]="Completed", Table1[[#This Row],[Training Cost]]+RANDBETWEEN(300,800),0)</f>
        <v>0</v>
      </c>
      <c r="AK277">
        <f ca="1">IF(Table1[[#This Row],[Training Completion Status]]="Completed", RANDBETWEEN(270,540),0)</f>
        <v>0</v>
      </c>
      <c r="AL277">
        <f ca="1">IF(Table1[[#This Row],[Training Completion Status]]="Completed", RANDBETWEEN(2,5),0)</f>
        <v>0</v>
      </c>
    </row>
    <row r="278" spans="1:38">
      <c r="A278" s="4" t="str">
        <f t="shared" si="109"/>
        <v>EMP277</v>
      </c>
      <c r="B278" s="4" t="str">
        <f t="shared" ca="1" si="87"/>
        <v>Female</v>
      </c>
      <c r="C278" s="4" t="str">
        <f t="shared" ca="1" si="88"/>
        <v>Marketing Manager</v>
      </c>
      <c r="D278" t="str" cm="1">
        <f t="array" aca="1" ref="D278" ca="1">_xlfn.XLOOKUP(C278, {"Software Engineer","HR Manager","Marketing Manager","Finance Manager","Data Analyst"}, {"IT","HR","Sales","Finance","Analytics"})</f>
        <v>Sales</v>
      </c>
      <c r="E278" s="5">
        <f t="shared" ca="1" si="89"/>
        <v>43841</v>
      </c>
      <c r="F278" s="5">
        <f ca="1">Table1[[#This Row],[Job Posting Date]]+ RANDBETWEEN(15, 90)</f>
        <v>43926</v>
      </c>
      <c r="G278" s="5">
        <f ca="1">Table1[[#This Row],[Hire Date]]+ RANDBETWEEN(1, 15)</f>
        <v>43932</v>
      </c>
      <c r="H278" s="5">
        <f ca="1">IF(RAND() &lt; 0.5,  Table1[[#This Row],[Join Date]]+ RANDBETWEEN(30, TODAY()- Table1[[#This Row],[Join Date]]), "-")</f>
        <v>44908</v>
      </c>
      <c r="I278" s="4" t="str">
        <f ca="1">IF(Table1[[#This Row],[Exit Date]]= "-", "Active", "Exited")</f>
        <v>Exited</v>
      </c>
      <c r="J278" s="6">
        <f t="shared" ca="1" si="90"/>
        <v>3719</v>
      </c>
      <c r="K278" s="4">
        <f ca="1">Table1[[#This Row],[Offers Made]]*2</f>
        <v>8</v>
      </c>
      <c r="L278" s="4">
        <f t="shared" ca="1" si="91"/>
        <v>4</v>
      </c>
      <c r="M278" s="4">
        <f t="shared" ca="1" si="92"/>
        <v>3</v>
      </c>
      <c r="N278" s="4" t="str">
        <f t="shared" ca="1" si="93"/>
        <v>Employee Referrals</v>
      </c>
      <c r="O278" s="4">
        <f t="shared" ca="1" si="94"/>
        <v>2</v>
      </c>
      <c r="P278" s="4" t="str">
        <f t="shared" ca="1" si="95"/>
        <v>Yes</v>
      </c>
      <c r="Q278" s="4">
        <f t="shared" ca="1" si="96"/>
        <v>85</v>
      </c>
      <c r="R278" s="4">
        <f ca="1">Table1[[#This Row],[ Total Number of Goals Set]]-RANDBETWEEN(1,49)</f>
        <v>37</v>
      </c>
      <c r="S278" s="4">
        <f t="shared" ca="1" si="97"/>
        <v>10</v>
      </c>
      <c r="T278" s="4">
        <f t="shared" ca="1" si="98"/>
        <v>2</v>
      </c>
      <c r="U278" s="4">
        <f t="shared" ca="1" si="99"/>
        <v>3</v>
      </c>
      <c r="V278" s="4">
        <f t="shared" ca="1" si="100"/>
        <v>2</v>
      </c>
      <c r="W278" s="4" t="str">
        <f t="shared" ca="1" si="101"/>
        <v>Not Completed</v>
      </c>
      <c r="X278" s="4">
        <f t="shared" ca="1" si="102"/>
        <v>3</v>
      </c>
      <c r="Y278" s="4">
        <f t="shared" ca="1" si="103"/>
        <v>32</v>
      </c>
      <c r="Z278" s="4">
        <f ca="1">Table1[[#This Row],[Number of Goals Achieved]]-RANDBETWEEN(1,5)</f>
        <v>36</v>
      </c>
      <c r="AA278" s="5">
        <f ca="1">Table1[[#This Row],[Join Date]]+ RANDBETWEEN(90, 180)</f>
        <v>44042</v>
      </c>
      <c r="AB278" s="4" t="str">
        <f t="shared" ca="1" si="104"/>
        <v>Conflict Resolution</v>
      </c>
      <c r="AC278" s="4"/>
      <c r="AD278" s="4">
        <f t="shared" ca="1" si="105"/>
        <v>15</v>
      </c>
      <c r="AE278" s="4">
        <f t="shared" ca="1" si="106"/>
        <v>9</v>
      </c>
      <c r="AF278" s="4">
        <f t="shared" ca="1" si="107"/>
        <v>10</v>
      </c>
      <c r="AG278" s="8">
        <f t="shared" ca="1" si="108"/>
        <v>2248</v>
      </c>
      <c r="AH278" s="4" t="str">
        <f ca="1">IF(Table1[[#This Row],[Training Completion Status]]="Completed", IF(RAND() &lt;= 0.63, "Yes", "No"), "No")</f>
        <v>No</v>
      </c>
      <c r="AI278" s="4" t="str">
        <f ca="1">IF(AND(Table1[[#This Row],[Training Completion Status]]="Completed", Table1[[#This Row],[Status]]="Active"), "Yes", "No")</f>
        <v>No</v>
      </c>
      <c r="AJ278" s="15">
        <f ca="1">IF(Table1[[#This Row],[Training Completion Status]]="Completed", Table1[[#This Row],[Training Cost]]+RANDBETWEEN(300,800),0)</f>
        <v>0</v>
      </c>
      <c r="AK278">
        <f ca="1">IF(Table1[[#This Row],[Training Completion Status]]="Completed", RANDBETWEEN(270,540),0)</f>
        <v>0</v>
      </c>
      <c r="AL278">
        <f ca="1">IF(Table1[[#This Row],[Training Completion Status]]="Completed", RANDBETWEEN(2,5),0)</f>
        <v>0</v>
      </c>
    </row>
    <row r="279" spans="1:38">
      <c r="A279" s="4" t="str">
        <f t="shared" si="109"/>
        <v>EMP278</v>
      </c>
      <c r="B279" s="4" t="str">
        <f t="shared" ca="1" si="87"/>
        <v>Female</v>
      </c>
      <c r="C279" s="4" t="str">
        <f t="shared" ca="1" si="88"/>
        <v>Software Engineer</v>
      </c>
      <c r="D279" t="str" cm="1">
        <f t="array" aca="1" ref="D279" ca="1">_xlfn.XLOOKUP(C279, {"Software Engineer","HR Manager","Marketing Manager","Finance Manager","Data Analyst"}, {"IT","HR","Sales","Finance","Analytics"})</f>
        <v>IT</v>
      </c>
      <c r="E279" s="5">
        <f t="shared" ca="1" si="89"/>
        <v>43407</v>
      </c>
      <c r="F279" s="5">
        <f ca="1">Table1[[#This Row],[Job Posting Date]]+ RANDBETWEEN(15, 90)</f>
        <v>43470</v>
      </c>
      <c r="G279" s="5">
        <f ca="1">Table1[[#This Row],[Hire Date]]+ RANDBETWEEN(1, 15)</f>
        <v>43471</v>
      </c>
      <c r="H279" s="5" t="str">
        <f ca="1">IF(RAND() &lt; 0.5,  Table1[[#This Row],[Join Date]]+ RANDBETWEEN(30, TODAY()- Table1[[#This Row],[Join Date]]), "-")</f>
        <v>-</v>
      </c>
      <c r="I279" s="4" t="str">
        <f ca="1">IF(Table1[[#This Row],[Exit Date]]= "-", "Active", "Exited")</f>
        <v>Active</v>
      </c>
      <c r="J279" s="6">
        <f t="shared" ca="1" si="90"/>
        <v>4270</v>
      </c>
      <c r="K279" s="4">
        <f ca="1">Table1[[#This Row],[Offers Made]]*2</f>
        <v>8</v>
      </c>
      <c r="L279" s="4">
        <f t="shared" ca="1" si="91"/>
        <v>4</v>
      </c>
      <c r="M279" s="4">
        <f t="shared" ca="1" si="92"/>
        <v>1</v>
      </c>
      <c r="N279" s="4" t="str">
        <f t="shared" ca="1" si="93"/>
        <v>Direct Hiring</v>
      </c>
      <c r="O279" s="4">
        <f t="shared" ca="1" si="94"/>
        <v>4</v>
      </c>
      <c r="P279" s="4" t="str">
        <f t="shared" ca="1" si="95"/>
        <v>Yes</v>
      </c>
      <c r="Q279" s="4">
        <f t="shared" ca="1" si="96"/>
        <v>99</v>
      </c>
      <c r="R279" s="4">
        <f ca="1">Table1[[#This Row],[ Total Number of Goals Set]]-RANDBETWEEN(1,49)</f>
        <v>78</v>
      </c>
      <c r="S279" s="4">
        <f t="shared" ca="1" si="97"/>
        <v>5</v>
      </c>
      <c r="T279" s="4">
        <f t="shared" ca="1" si="98"/>
        <v>1</v>
      </c>
      <c r="U279" s="4">
        <f t="shared" ca="1" si="99"/>
        <v>1</v>
      </c>
      <c r="V279" s="4">
        <f t="shared" ca="1" si="100"/>
        <v>1</v>
      </c>
      <c r="W279" s="4" t="str">
        <f t="shared" ca="1" si="101"/>
        <v>Completed</v>
      </c>
      <c r="X279" s="4">
        <f t="shared" ca="1" si="102"/>
        <v>1</v>
      </c>
      <c r="Y279" s="4">
        <f t="shared" ca="1" si="103"/>
        <v>20</v>
      </c>
      <c r="Z279" s="4">
        <f ca="1">Table1[[#This Row],[Number of Goals Achieved]]-RANDBETWEEN(1,5)</f>
        <v>77</v>
      </c>
      <c r="AA279" s="5">
        <f ca="1">Table1[[#This Row],[Join Date]]+ RANDBETWEEN(90, 180)</f>
        <v>43603</v>
      </c>
      <c r="AB279" s="4" t="str">
        <f t="shared" ca="1" si="104"/>
        <v>Ethics and Responsibilities</v>
      </c>
      <c r="AC279" s="4"/>
      <c r="AD279" s="4">
        <f t="shared" ca="1" si="105"/>
        <v>0</v>
      </c>
      <c r="AE279" s="4">
        <f t="shared" ca="1" si="106"/>
        <v>7</v>
      </c>
      <c r="AF279" s="4">
        <f t="shared" ca="1" si="107"/>
        <v>8</v>
      </c>
      <c r="AG279" s="8">
        <f t="shared" ca="1" si="108"/>
        <v>2075</v>
      </c>
      <c r="AH279" s="4" t="str">
        <f ca="1">IF(Table1[[#This Row],[Training Completion Status]]="Completed", IF(RAND() &lt;= 0.63, "Yes", "No"), "No")</f>
        <v>Yes</v>
      </c>
      <c r="AI279" s="4" t="str">
        <f ca="1">IF(AND(Table1[[#This Row],[Training Completion Status]]="Completed", Table1[[#This Row],[Status]]="Active"), "Yes", "No")</f>
        <v>Yes</v>
      </c>
      <c r="AJ279" s="15">
        <f ca="1">IF(Table1[[#This Row],[Training Completion Status]]="Completed", Table1[[#This Row],[Training Cost]]+RANDBETWEEN(300,800),0)</f>
        <v>2865</v>
      </c>
      <c r="AK279">
        <f ca="1">IF(Table1[[#This Row],[Training Completion Status]]="Completed", RANDBETWEEN(270,540),0)</f>
        <v>454</v>
      </c>
      <c r="AL279">
        <f ca="1">IF(Table1[[#This Row],[Training Completion Status]]="Completed", RANDBETWEEN(2,5),0)</f>
        <v>2</v>
      </c>
    </row>
    <row r="280" spans="1:38">
      <c r="A280" s="4" t="str">
        <f t="shared" si="109"/>
        <v>EMP279</v>
      </c>
      <c r="B280" s="4" t="str">
        <f t="shared" ca="1" si="87"/>
        <v>Male</v>
      </c>
      <c r="C280" s="4" t="str">
        <f t="shared" ca="1" si="88"/>
        <v>Marketing Manager</v>
      </c>
      <c r="D280" t="str" cm="1">
        <f t="array" aca="1" ref="D280" ca="1">_xlfn.XLOOKUP(C280, {"Software Engineer","HR Manager","Marketing Manager","Finance Manager","Data Analyst"}, {"IT","HR","Sales","Finance","Analytics"})</f>
        <v>Sales</v>
      </c>
      <c r="E280" s="5">
        <f t="shared" ca="1" si="89"/>
        <v>44550</v>
      </c>
      <c r="F280" s="5">
        <f ca="1">Table1[[#This Row],[Job Posting Date]]+ RANDBETWEEN(15, 90)</f>
        <v>44598</v>
      </c>
      <c r="G280" s="5">
        <f ca="1">Table1[[#This Row],[Hire Date]]+ RANDBETWEEN(1, 15)</f>
        <v>44609</v>
      </c>
      <c r="H280" s="5">
        <f ca="1">IF(RAND() &lt; 0.5,  Table1[[#This Row],[Join Date]]+ RANDBETWEEN(30, TODAY()- Table1[[#This Row],[Join Date]]), "-")</f>
        <v>44795</v>
      </c>
      <c r="I280" s="4" t="str">
        <f ca="1">IF(Table1[[#This Row],[Exit Date]]= "-", "Active", "Exited")</f>
        <v>Exited</v>
      </c>
      <c r="J280" s="6">
        <f t="shared" ca="1" si="90"/>
        <v>4628</v>
      </c>
      <c r="K280" s="4">
        <f ca="1">Table1[[#This Row],[Offers Made]]*2</f>
        <v>10</v>
      </c>
      <c r="L280" s="4">
        <f t="shared" ca="1" si="91"/>
        <v>5</v>
      </c>
      <c r="M280" s="4">
        <f t="shared" ca="1" si="92"/>
        <v>2</v>
      </c>
      <c r="N280" s="4" t="str">
        <f t="shared" ca="1" si="93"/>
        <v>Direct Hiring</v>
      </c>
      <c r="O280" s="4">
        <f t="shared" ca="1" si="94"/>
        <v>4</v>
      </c>
      <c r="P280" s="4" t="str">
        <f t="shared" ca="1" si="95"/>
        <v>No</v>
      </c>
      <c r="Q280" s="4">
        <f t="shared" ca="1" si="96"/>
        <v>91</v>
      </c>
      <c r="R280" s="4">
        <f ca="1">Table1[[#This Row],[ Total Number of Goals Set]]-RANDBETWEEN(1,49)</f>
        <v>85</v>
      </c>
      <c r="S280" s="4">
        <f t="shared" ca="1" si="97"/>
        <v>9</v>
      </c>
      <c r="T280" s="4">
        <f t="shared" ca="1" si="98"/>
        <v>3</v>
      </c>
      <c r="U280" s="4">
        <f t="shared" ca="1" si="99"/>
        <v>2</v>
      </c>
      <c r="V280" s="4">
        <f t="shared" ca="1" si="100"/>
        <v>3</v>
      </c>
      <c r="W280" s="4" t="str">
        <f t="shared" ca="1" si="101"/>
        <v>Completed</v>
      </c>
      <c r="X280" s="4">
        <f t="shared" ca="1" si="102"/>
        <v>3</v>
      </c>
      <c r="Y280" s="4">
        <f t="shared" ca="1" si="103"/>
        <v>32</v>
      </c>
      <c r="Z280" s="4">
        <f ca="1">Table1[[#This Row],[Number of Goals Achieved]]-RANDBETWEEN(1,5)</f>
        <v>84</v>
      </c>
      <c r="AA280" s="5">
        <f ca="1">Table1[[#This Row],[Join Date]]+ RANDBETWEEN(90, 180)</f>
        <v>44761</v>
      </c>
      <c r="AB280" s="4" t="str">
        <f t="shared" ca="1" si="104"/>
        <v>Advanced Excel Skills</v>
      </c>
      <c r="AC280" s="4"/>
      <c r="AD280" s="4">
        <f t="shared" ca="1" si="105"/>
        <v>4</v>
      </c>
      <c r="AE280" s="4">
        <f t="shared" ca="1" si="106"/>
        <v>7</v>
      </c>
      <c r="AF280" s="4">
        <f t="shared" ca="1" si="107"/>
        <v>8</v>
      </c>
      <c r="AG280" s="8">
        <f t="shared" ca="1" si="108"/>
        <v>1703</v>
      </c>
      <c r="AH280" s="4" t="str">
        <f ca="1">IF(Table1[[#This Row],[Training Completion Status]]="Completed", IF(RAND() &lt;= 0.63, "Yes", "No"), "No")</f>
        <v>Yes</v>
      </c>
      <c r="AI280" s="4" t="str">
        <f ca="1">IF(AND(Table1[[#This Row],[Training Completion Status]]="Completed", Table1[[#This Row],[Status]]="Active"), "Yes", "No")</f>
        <v>No</v>
      </c>
      <c r="AJ280" s="15">
        <f ca="1">IF(Table1[[#This Row],[Training Completion Status]]="Completed", Table1[[#This Row],[Training Cost]]+RANDBETWEEN(300,800),0)</f>
        <v>2283</v>
      </c>
      <c r="AK280">
        <f ca="1">IF(Table1[[#This Row],[Training Completion Status]]="Completed", RANDBETWEEN(270,540),0)</f>
        <v>392</v>
      </c>
      <c r="AL280">
        <f ca="1">IF(Table1[[#This Row],[Training Completion Status]]="Completed", RANDBETWEEN(2,5),0)</f>
        <v>4</v>
      </c>
    </row>
    <row r="281" spans="1:38">
      <c r="A281" s="4" t="str">
        <f t="shared" si="109"/>
        <v>EMP280</v>
      </c>
      <c r="B281" s="4" t="str">
        <f t="shared" ca="1" si="87"/>
        <v>Male</v>
      </c>
      <c r="C281" s="4" t="str">
        <f t="shared" ca="1" si="88"/>
        <v>HR Manager</v>
      </c>
      <c r="D281" t="str" cm="1">
        <f t="array" aca="1" ref="D281" ca="1">_xlfn.XLOOKUP(C281, {"Software Engineer","HR Manager","Marketing Manager","Finance Manager","Data Analyst"}, {"IT","HR","Sales","Finance","Analytics"})</f>
        <v>HR</v>
      </c>
      <c r="E281" s="5">
        <f t="shared" ca="1" si="89"/>
        <v>43154</v>
      </c>
      <c r="F281" s="5">
        <f ca="1">Table1[[#This Row],[Job Posting Date]]+ RANDBETWEEN(15, 90)</f>
        <v>43204</v>
      </c>
      <c r="G281" s="5">
        <f ca="1">Table1[[#This Row],[Hire Date]]+ RANDBETWEEN(1, 15)</f>
        <v>43219</v>
      </c>
      <c r="H281" s="5" t="str">
        <f ca="1">IF(RAND() &lt; 0.5,  Table1[[#This Row],[Join Date]]+ RANDBETWEEN(30, TODAY()- Table1[[#This Row],[Join Date]]), "-")</f>
        <v>-</v>
      </c>
      <c r="I281" s="4" t="str">
        <f ca="1">IF(Table1[[#This Row],[Exit Date]]= "-", "Active", "Exited")</f>
        <v>Active</v>
      </c>
      <c r="J281" s="6">
        <f t="shared" ca="1" si="90"/>
        <v>1761</v>
      </c>
      <c r="K281" s="4">
        <f ca="1">Table1[[#This Row],[Offers Made]]*2</f>
        <v>8</v>
      </c>
      <c r="L281" s="4">
        <f t="shared" ca="1" si="91"/>
        <v>4</v>
      </c>
      <c r="M281" s="4">
        <f t="shared" ca="1" si="92"/>
        <v>2</v>
      </c>
      <c r="N281" s="4" t="str">
        <f t="shared" ca="1" si="93"/>
        <v>Employee Referrals</v>
      </c>
      <c r="O281" s="4">
        <f t="shared" ca="1" si="94"/>
        <v>3</v>
      </c>
      <c r="P281" s="4" t="str">
        <f t="shared" ca="1" si="95"/>
        <v>Yes</v>
      </c>
      <c r="Q281" s="4">
        <f t="shared" ca="1" si="96"/>
        <v>81</v>
      </c>
      <c r="R281" s="4">
        <f ca="1">Table1[[#This Row],[ Total Number of Goals Set]]-RANDBETWEEN(1,49)</f>
        <v>70</v>
      </c>
      <c r="S281" s="4">
        <f t="shared" ca="1" si="97"/>
        <v>7</v>
      </c>
      <c r="T281" s="4">
        <f t="shared" ca="1" si="98"/>
        <v>3</v>
      </c>
      <c r="U281" s="4">
        <f t="shared" ca="1" si="99"/>
        <v>4</v>
      </c>
      <c r="V281" s="4">
        <f t="shared" ca="1" si="100"/>
        <v>9</v>
      </c>
      <c r="W281" s="4" t="str">
        <f t="shared" ca="1" si="101"/>
        <v>Not Completed</v>
      </c>
      <c r="X281" s="4">
        <f t="shared" ca="1" si="102"/>
        <v>4</v>
      </c>
      <c r="Y281" s="4">
        <f t="shared" ca="1" si="103"/>
        <v>33</v>
      </c>
      <c r="Z281" s="4">
        <f ca="1">Table1[[#This Row],[Number of Goals Achieved]]-RANDBETWEEN(1,5)</f>
        <v>67</v>
      </c>
      <c r="AA281" s="5">
        <f ca="1">Table1[[#This Row],[Join Date]]+ RANDBETWEEN(90, 180)</f>
        <v>43330</v>
      </c>
      <c r="AB281" s="4" t="str">
        <f t="shared" ca="1" si="104"/>
        <v>Advanced Excel Skills</v>
      </c>
      <c r="AC281" s="4"/>
      <c r="AD281" s="4">
        <f t="shared" ca="1" si="105"/>
        <v>10</v>
      </c>
      <c r="AE281" s="4">
        <f t="shared" ca="1" si="106"/>
        <v>7</v>
      </c>
      <c r="AF281" s="4">
        <f t="shared" ca="1" si="107"/>
        <v>8</v>
      </c>
      <c r="AG281" s="8">
        <f t="shared" ca="1" si="108"/>
        <v>2395</v>
      </c>
      <c r="AH281" s="4" t="str">
        <f ca="1">IF(Table1[[#This Row],[Training Completion Status]]="Completed", IF(RAND() &lt;= 0.63, "Yes", "No"), "No")</f>
        <v>No</v>
      </c>
      <c r="AI281" s="4" t="str">
        <f ca="1">IF(AND(Table1[[#This Row],[Training Completion Status]]="Completed", Table1[[#This Row],[Status]]="Active"), "Yes", "No")</f>
        <v>No</v>
      </c>
      <c r="AJ281" s="15">
        <f ca="1">IF(Table1[[#This Row],[Training Completion Status]]="Completed", Table1[[#This Row],[Training Cost]]+RANDBETWEEN(300,800),0)</f>
        <v>0</v>
      </c>
      <c r="AK281">
        <f ca="1">IF(Table1[[#This Row],[Training Completion Status]]="Completed", RANDBETWEEN(270,540),0)</f>
        <v>0</v>
      </c>
      <c r="AL281">
        <f ca="1">IF(Table1[[#This Row],[Training Completion Status]]="Completed", RANDBETWEEN(2,5),0)</f>
        <v>0</v>
      </c>
    </row>
    <row r="282" spans="1:38">
      <c r="A282" s="4" t="str">
        <f t="shared" si="109"/>
        <v>EMP281</v>
      </c>
      <c r="B282" s="4" t="str">
        <f t="shared" ca="1" si="87"/>
        <v>Male</v>
      </c>
      <c r="C282" s="4" t="str">
        <f t="shared" ca="1" si="88"/>
        <v>HR Manager</v>
      </c>
      <c r="D282" t="str" cm="1">
        <f t="array" aca="1" ref="D282" ca="1">_xlfn.XLOOKUP(C282, {"Software Engineer","HR Manager","Marketing Manager","Finance Manager","Data Analyst"}, {"IT","HR","Sales","Finance","Analytics"})</f>
        <v>HR</v>
      </c>
      <c r="E282" s="5">
        <f t="shared" ca="1" si="89"/>
        <v>43229</v>
      </c>
      <c r="F282" s="5">
        <f ca="1">Table1[[#This Row],[Job Posting Date]]+ RANDBETWEEN(15, 90)</f>
        <v>43285</v>
      </c>
      <c r="G282" s="5">
        <f ca="1">Table1[[#This Row],[Hire Date]]+ RANDBETWEEN(1, 15)</f>
        <v>43296</v>
      </c>
      <c r="H282" s="5">
        <f ca="1">IF(RAND() &lt; 0.5,  Table1[[#This Row],[Join Date]]+ RANDBETWEEN(30, TODAY()- Table1[[#This Row],[Join Date]]), "-")</f>
        <v>44211</v>
      </c>
      <c r="I282" s="4" t="str">
        <f ca="1">IF(Table1[[#This Row],[Exit Date]]= "-", "Active", "Exited")</f>
        <v>Exited</v>
      </c>
      <c r="J282" s="6">
        <f t="shared" ca="1" si="90"/>
        <v>2840</v>
      </c>
      <c r="K282" s="4">
        <f ca="1">Table1[[#This Row],[Offers Made]]*2</f>
        <v>10</v>
      </c>
      <c r="L282" s="4">
        <f t="shared" ca="1" si="91"/>
        <v>5</v>
      </c>
      <c r="M282" s="4">
        <f t="shared" ca="1" si="92"/>
        <v>1</v>
      </c>
      <c r="N282" s="4" t="str">
        <f t="shared" ca="1" si="93"/>
        <v>Direct Hiring</v>
      </c>
      <c r="O282" s="4">
        <f t="shared" ca="1" si="94"/>
        <v>1</v>
      </c>
      <c r="P282" s="4" t="str">
        <f t="shared" ca="1" si="95"/>
        <v>No</v>
      </c>
      <c r="Q282" s="4">
        <f t="shared" ca="1" si="96"/>
        <v>99</v>
      </c>
      <c r="R282" s="4">
        <f ca="1">Table1[[#This Row],[ Total Number of Goals Set]]-RANDBETWEEN(1,49)</f>
        <v>71</v>
      </c>
      <c r="S282" s="4">
        <f t="shared" ca="1" si="97"/>
        <v>10</v>
      </c>
      <c r="T282" s="4">
        <f t="shared" ca="1" si="98"/>
        <v>3</v>
      </c>
      <c r="U282" s="4">
        <f t="shared" ca="1" si="99"/>
        <v>1</v>
      </c>
      <c r="V282" s="4">
        <f t="shared" ca="1" si="100"/>
        <v>3</v>
      </c>
      <c r="W282" s="4" t="str">
        <f t="shared" ca="1" si="101"/>
        <v>Completed</v>
      </c>
      <c r="X282" s="4">
        <f t="shared" ca="1" si="102"/>
        <v>2</v>
      </c>
      <c r="Y282" s="4">
        <f t="shared" ca="1" si="103"/>
        <v>36</v>
      </c>
      <c r="Z282" s="4">
        <f ca="1">Table1[[#This Row],[Number of Goals Achieved]]-RANDBETWEEN(1,5)</f>
        <v>68</v>
      </c>
      <c r="AA282" s="5">
        <f ca="1">Table1[[#This Row],[Join Date]]+ RANDBETWEEN(90, 180)</f>
        <v>43442</v>
      </c>
      <c r="AB282" s="4" t="str">
        <f t="shared" ca="1" si="104"/>
        <v>Ethics and Responsibilities</v>
      </c>
      <c r="AC282" s="4"/>
      <c r="AD282" s="4">
        <f t="shared" ca="1" si="105"/>
        <v>3</v>
      </c>
      <c r="AE282" s="4">
        <f t="shared" ca="1" si="106"/>
        <v>4</v>
      </c>
      <c r="AF282" s="4">
        <f t="shared" ca="1" si="107"/>
        <v>7</v>
      </c>
      <c r="AG282" s="8">
        <f t="shared" ca="1" si="108"/>
        <v>1816</v>
      </c>
      <c r="AH282" s="4" t="str">
        <f ca="1">IF(Table1[[#This Row],[Training Completion Status]]="Completed", IF(RAND() &lt;= 0.63, "Yes", "No"), "No")</f>
        <v>No</v>
      </c>
      <c r="AI282" s="4" t="str">
        <f ca="1">IF(AND(Table1[[#This Row],[Training Completion Status]]="Completed", Table1[[#This Row],[Status]]="Active"), "Yes", "No")</f>
        <v>No</v>
      </c>
      <c r="AJ282" s="15">
        <f ca="1">IF(Table1[[#This Row],[Training Completion Status]]="Completed", Table1[[#This Row],[Training Cost]]+RANDBETWEEN(300,800),0)</f>
        <v>2479</v>
      </c>
      <c r="AK282">
        <f ca="1">IF(Table1[[#This Row],[Training Completion Status]]="Completed", RANDBETWEEN(270,540),0)</f>
        <v>374</v>
      </c>
      <c r="AL282">
        <f ca="1">IF(Table1[[#This Row],[Training Completion Status]]="Completed", RANDBETWEEN(2,5),0)</f>
        <v>2</v>
      </c>
    </row>
    <row r="283" spans="1:38">
      <c r="A283" s="4" t="str">
        <f t="shared" si="109"/>
        <v>EMP282</v>
      </c>
      <c r="B283" s="4" t="str">
        <f t="shared" ca="1" si="87"/>
        <v>Male</v>
      </c>
      <c r="C283" s="4" t="str">
        <f t="shared" ca="1" si="88"/>
        <v>Data Analyst</v>
      </c>
      <c r="D283" t="str" cm="1">
        <f t="array" aca="1" ref="D283" ca="1">_xlfn.XLOOKUP(C283, {"Software Engineer","HR Manager","Marketing Manager","Finance Manager","Data Analyst"}, {"IT","HR","Sales","Finance","Analytics"})</f>
        <v>Analytics</v>
      </c>
      <c r="E283" s="5">
        <f t="shared" ca="1" si="89"/>
        <v>43937</v>
      </c>
      <c r="F283" s="5">
        <f ca="1">Table1[[#This Row],[Job Posting Date]]+ RANDBETWEEN(15, 90)</f>
        <v>44008</v>
      </c>
      <c r="G283" s="5">
        <f ca="1">Table1[[#This Row],[Hire Date]]+ RANDBETWEEN(1, 15)</f>
        <v>44019</v>
      </c>
      <c r="H283" s="5" t="str">
        <f ca="1">IF(RAND() &lt; 0.5,  Table1[[#This Row],[Join Date]]+ RANDBETWEEN(30, TODAY()- Table1[[#This Row],[Join Date]]), "-")</f>
        <v>-</v>
      </c>
      <c r="I283" s="4" t="str">
        <f ca="1">IF(Table1[[#This Row],[Exit Date]]= "-", "Active", "Exited")</f>
        <v>Active</v>
      </c>
      <c r="J283" s="6">
        <f t="shared" ca="1" si="90"/>
        <v>4260</v>
      </c>
      <c r="K283" s="4">
        <f ca="1">Table1[[#This Row],[Offers Made]]*2</f>
        <v>14</v>
      </c>
      <c r="L283" s="4">
        <f t="shared" ca="1" si="91"/>
        <v>7</v>
      </c>
      <c r="M283" s="4">
        <f t="shared" ca="1" si="92"/>
        <v>6</v>
      </c>
      <c r="N283" s="4" t="str">
        <f t="shared" ca="1" si="93"/>
        <v>Direct Hiring</v>
      </c>
      <c r="O283" s="4">
        <f t="shared" ca="1" si="94"/>
        <v>3</v>
      </c>
      <c r="P283" s="4" t="str">
        <f t="shared" ca="1" si="95"/>
        <v>No</v>
      </c>
      <c r="Q283" s="4">
        <f t="shared" ca="1" si="96"/>
        <v>59</v>
      </c>
      <c r="R283" s="4">
        <f ca="1">Table1[[#This Row],[ Total Number of Goals Set]]-RANDBETWEEN(1,49)</f>
        <v>45</v>
      </c>
      <c r="S283" s="4">
        <f t="shared" ca="1" si="97"/>
        <v>9</v>
      </c>
      <c r="T283" s="4">
        <f t="shared" ca="1" si="98"/>
        <v>3</v>
      </c>
      <c r="U283" s="4">
        <f t="shared" ca="1" si="99"/>
        <v>1</v>
      </c>
      <c r="V283" s="4">
        <f t="shared" ca="1" si="100"/>
        <v>5</v>
      </c>
      <c r="W283" s="4" t="str">
        <f t="shared" ca="1" si="101"/>
        <v>Not Completed</v>
      </c>
      <c r="X283" s="4">
        <f t="shared" ca="1" si="102"/>
        <v>3</v>
      </c>
      <c r="Y283" s="4">
        <f t="shared" ca="1" si="103"/>
        <v>34</v>
      </c>
      <c r="Z283" s="4">
        <f ca="1">Table1[[#This Row],[Number of Goals Achieved]]-RANDBETWEEN(1,5)</f>
        <v>42</v>
      </c>
      <c r="AA283" s="5">
        <f ca="1">Table1[[#This Row],[Join Date]]+ RANDBETWEEN(90, 180)</f>
        <v>44185</v>
      </c>
      <c r="AB283" s="4" t="str">
        <f t="shared" ca="1" si="104"/>
        <v>Conflict Resolution</v>
      </c>
      <c r="AC283" s="4"/>
      <c r="AD283" s="4">
        <f t="shared" ca="1" si="105"/>
        <v>10</v>
      </c>
      <c r="AE283" s="4">
        <f t="shared" ca="1" si="106"/>
        <v>7</v>
      </c>
      <c r="AF283" s="4">
        <f t="shared" ca="1" si="107"/>
        <v>8</v>
      </c>
      <c r="AG283" s="8">
        <f t="shared" ca="1" si="108"/>
        <v>2447</v>
      </c>
      <c r="AH283" s="4" t="str">
        <f ca="1">IF(Table1[[#This Row],[Training Completion Status]]="Completed", IF(RAND() &lt;= 0.63, "Yes", "No"), "No")</f>
        <v>No</v>
      </c>
      <c r="AI283" s="4" t="str">
        <f ca="1">IF(AND(Table1[[#This Row],[Training Completion Status]]="Completed", Table1[[#This Row],[Status]]="Active"), "Yes", "No")</f>
        <v>No</v>
      </c>
      <c r="AJ283" s="15">
        <f ca="1">IF(Table1[[#This Row],[Training Completion Status]]="Completed", Table1[[#This Row],[Training Cost]]+RANDBETWEEN(300,800),0)</f>
        <v>0</v>
      </c>
      <c r="AK283">
        <f ca="1">IF(Table1[[#This Row],[Training Completion Status]]="Completed", RANDBETWEEN(270,540),0)</f>
        <v>0</v>
      </c>
      <c r="AL283">
        <f ca="1">IF(Table1[[#This Row],[Training Completion Status]]="Completed", RANDBETWEEN(2,5),0)</f>
        <v>0</v>
      </c>
    </row>
    <row r="284" spans="1:38">
      <c r="A284" s="4" t="str">
        <f t="shared" si="109"/>
        <v>EMP283</v>
      </c>
      <c r="B284" s="4" t="str">
        <f t="shared" ca="1" si="87"/>
        <v>Male</v>
      </c>
      <c r="C284" s="4" t="str">
        <f t="shared" ca="1" si="88"/>
        <v>Finance Manager</v>
      </c>
      <c r="D284" t="str" cm="1">
        <f t="array" aca="1" ref="D284" ca="1">_xlfn.XLOOKUP(C284, {"Software Engineer","HR Manager","Marketing Manager","Finance Manager","Data Analyst"}, {"IT","HR","Sales","Finance","Analytics"})</f>
        <v>Finance</v>
      </c>
      <c r="E284" s="5">
        <f t="shared" ca="1" si="89"/>
        <v>43370</v>
      </c>
      <c r="F284" s="5">
        <f ca="1">Table1[[#This Row],[Job Posting Date]]+ RANDBETWEEN(15, 90)</f>
        <v>43443</v>
      </c>
      <c r="G284" s="5">
        <f ca="1">Table1[[#This Row],[Hire Date]]+ RANDBETWEEN(1, 15)</f>
        <v>43444</v>
      </c>
      <c r="H284" s="5">
        <f ca="1">IF(RAND() &lt; 0.5,  Table1[[#This Row],[Join Date]]+ RANDBETWEEN(30, TODAY()- Table1[[#This Row],[Join Date]]), "-")</f>
        <v>43961</v>
      </c>
      <c r="I284" s="4" t="str">
        <f ca="1">IF(Table1[[#This Row],[Exit Date]]= "-", "Active", "Exited")</f>
        <v>Exited</v>
      </c>
      <c r="J284" s="6">
        <f t="shared" ca="1" si="90"/>
        <v>2693</v>
      </c>
      <c r="K284" s="4">
        <f ca="1">Table1[[#This Row],[Offers Made]]*2</f>
        <v>6</v>
      </c>
      <c r="L284" s="4">
        <f t="shared" ca="1" si="91"/>
        <v>3</v>
      </c>
      <c r="M284" s="4">
        <f t="shared" ca="1" si="92"/>
        <v>1</v>
      </c>
      <c r="N284" s="4" t="str">
        <f t="shared" ca="1" si="93"/>
        <v>Campus Placements</v>
      </c>
      <c r="O284" s="4">
        <f t="shared" ca="1" si="94"/>
        <v>4</v>
      </c>
      <c r="P284" s="4" t="str">
        <f t="shared" ca="1" si="95"/>
        <v>No</v>
      </c>
      <c r="Q284" s="4">
        <f t="shared" ca="1" si="96"/>
        <v>97</v>
      </c>
      <c r="R284" s="4">
        <f ca="1">Table1[[#This Row],[ Total Number of Goals Set]]-RANDBETWEEN(1,49)</f>
        <v>76</v>
      </c>
      <c r="S284" s="4">
        <f t="shared" ca="1" si="97"/>
        <v>9</v>
      </c>
      <c r="T284" s="4">
        <f t="shared" ca="1" si="98"/>
        <v>3</v>
      </c>
      <c r="U284" s="4">
        <f t="shared" ca="1" si="99"/>
        <v>2</v>
      </c>
      <c r="V284" s="4">
        <f t="shared" ca="1" si="100"/>
        <v>9</v>
      </c>
      <c r="W284" s="4" t="str">
        <f t="shared" ca="1" si="101"/>
        <v>Completed</v>
      </c>
      <c r="X284" s="4">
        <f t="shared" ca="1" si="102"/>
        <v>3</v>
      </c>
      <c r="Y284" s="4">
        <f t="shared" ca="1" si="103"/>
        <v>37</v>
      </c>
      <c r="Z284" s="4">
        <f ca="1">Table1[[#This Row],[Number of Goals Achieved]]-RANDBETWEEN(1,5)</f>
        <v>75</v>
      </c>
      <c r="AA284" s="5">
        <f ca="1">Table1[[#This Row],[Join Date]]+ RANDBETWEEN(90, 180)</f>
        <v>43591</v>
      </c>
      <c r="AB284" s="4" t="str">
        <f t="shared" ca="1" si="104"/>
        <v>Communication Skills</v>
      </c>
      <c r="AC284" s="4"/>
      <c r="AD284" s="4">
        <f t="shared" ca="1" si="105"/>
        <v>5</v>
      </c>
      <c r="AE284" s="4">
        <f t="shared" ca="1" si="106"/>
        <v>8</v>
      </c>
      <c r="AF284" s="4">
        <f t="shared" ca="1" si="107"/>
        <v>10</v>
      </c>
      <c r="AG284" s="8">
        <f t="shared" ca="1" si="108"/>
        <v>2325</v>
      </c>
      <c r="AH284" s="4" t="str">
        <f ca="1">IF(Table1[[#This Row],[Training Completion Status]]="Completed", IF(RAND() &lt;= 0.63, "Yes", "No"), "No")</f>
        <v>No</v>
      </c>
      <c r="AI284" s="4" t="str">
        <f ca="1">IF(AND(Table1[[#This Row],[Training Completion Status]]="Completed", Table1[[#This Row],[Status]]="Active"), "Yes", "No")</f>
        <v>No</v>
      </c>
      <c r="AJ284" s="15">
        <f ca="1">IF(Table1[[#This Row],[Training Completion Status]]="Completed", Table1[[#This Row],[Training Cost]]+RANDBETWEEN(300,800),0)</f>
        <v>3005</v>
      </c>
      <c r="AK284">
        <f ca="1">IF(Table1[[#This Row],[Training Completion Status]]="Completed", RANDBETWEEN(270,540),0)</f>
        <v>333</v>
      </c>
      <c r="AL284">
        <f ca="1">IF(Table1[[#This Row],[Training Completion Status]]="Completed", RANDBETWEEN(2,5),0)</f>
        <v>5</v>
      </c>
    </row>
    <row r="285" spans="1:38">
      <c r="A285" s="4" t="str">
        <f t="shared" si="109"/>
        <v>EMP284</v>
      </c>
      <c r="B285" s="4" t="str">
        <f t="shared" ca="1" si="87"/>
        <v>Female</v>
      </c>
      <c r="C285" s="4" t="str">
        <f t="shared" ca="1" si="88"/>
        <v>Data Analyst</v>
      </c>
      <c r="D285" t="str" cm="1">
        <f t="array" aca="1" ref="D285" ca="1">_xlfn.XLOOKUP(C285, {"Software Engineer","HR Manager","Marketing Manager","Finance Manager","Data Analyst"}, {"IT","HR","Sales","Finance","Analytics"})</f>
        <v>Analytics</v>
      </c>
      <c r="E285" s="5">
        <f t="shared" ca="1" si="89"/>
        <v>43525</v>
      </c>
      <c r="F285" s="5">
        <f ca="1">Table1[[#This Row],[Job Posting Date]]+ RANDBETWEEN(15, 90)</f>
        <v>43608</v>
      </c>
      <c r="G285" s="5">
        <f ca="1">Table1[[#This Row],[Hire Date]]+ RANDBETWEEN(1, 15)</f>
        <v>43613</v>
      </c>
      <c r="H285" s="5" t="str">
        <f ca="1">IF(RAND() &lt; 0.5,  Table1[[#This Row],[Join Date]]+ RANDBETWEEN(30, TODAY()- Table1[[#This Row],[Join Date]]), "-")</f>
        <v>-</v>
      </c>
      <c r="I285" s="4" t="str">
        <f ca="1">IF(Table1[[#This Row],[Exit Date]]= "-", "Active", "Exited")</f>
        <v>Active</v>
      </c>
      <c r="J285" s="6">
        <f t="shared" ca="1" si="90"/>
        <v>2850</v>
      </c>
      <c r="K285" s="4">
        <f ca="1">Table1[[#This Row],[Offers Made]]*2</f>
        <v>8</v>
      </c>
      <c r="L285" s="4">
        <f t="shared" ca="1" si="91"/>
        <v>4</v>
      </c>
      <c r="M285" s="4">
        <f t="shared" ca="1" si="92"/>
        <v>3</v>
      </c>
      <c r="N285" s="4" t="str">
        <f t="shared" ca="1" si="93"/>
        <v>Direct Hiring</v>
      </c>
      <c r="O285" s="4">
        <f t="shared" ca="1" si="94"/>
        <v>1</v>
      </c>
      <c r="P285" s="4" t="str">
        <f t="shared" ca="1" si="95"/>
        <v>Yes</v>
      </c>
      <c r="Q285" s="4">
        <f t="shared" ca="1" si="96"/>
        <v>62</v>
      </c>
      <c r="R285" s="4">
        <f ca="1">Table1[[#This Row],[ Total Number of Goals Set]]-RANDBETWEEN(1,49)</f>
        <v>29</v>
      </c>
      <c r="S285" s="4">
        <f t="shared" ca="1" si="97"/>
        <v>5</v>
      </c>
      <c r="T285" s="4">
        <f t="shared" ca="1" si="98"/>
        <v>4</v>
      </c>
      <c r="U285" s="4">
        <f t="shared" ca="1" si="99"/>
        <v>2</v>
      </c>
      <c r="V285" s="4">
        <f t="shared" ca="1" si="100"/>
        <v>7</v>
      </c>
      <c r="W285" s="4" t="str">
        <f t="shared" ca="1" si="101"/>
        <v>Not Completed</v>
      </c>
      <c r="X285" s="4">
        <f t="shared" ca="1" si="102"/>
        <v>2</v>
      </c>
      <c r="Y285" s="4">
        <f t="shared" ca="1" si="103"/>
        <v>15</v>
      </c>
      <c r="Z285" s="4">
        <f ca="1">Table1[[#This Row],[Number of Goals Achieved]]-RANDBETWEEN(1,5)</f>
        <v>25</v>
      </c>
      <c r="AA285" s="5">
        <f ca="1">Table1[[#This Row],[Join Date]]+ RANDBETWEEN(90, 180)</f>
        <v>43788</v>
      </c>
      <c r="AB285" s="4" t="str">
        <f t="shared" ca="1" si="104"/>
        <v>Communication Skills</v>
      </c>
      <c r="AC285" s="4"/>
      <c r="AD285" s="4">
        <f t="shared" ca="1" si="105"/>
        <v>9</v>
      </c>
      <c r="AE285" s="4">
        <f t="shared" ca="1" si="106"/>
        <v>5</v>
      </c>
      <c r="AF285" s="4">
        <f t="shared" ca="1" si="107"/>
        <v>7</v>
      </c>
      <c r="AG285" s="8">
        <f t="shared" ca="1" si="108"/>
        <v>1735</v>
      </c>
      <c r="AH285" s="4" t="str">
        <f ca="1">IF(Table1[[#This Row],[Training Completion Status]]="Completed", IF(RAND() &lt;= 0.63, "Yes", "No"), "No")</f>
        <v>No</v>
      </c>
      <c r="AI285" s="4" t="str">
        <f ca="1">IF(AND(Table1[[#This Row],[Training Completion Status]]="Completed", Table1[[#This Row],[Status]]="Active"), "Yes", "No")</f>
        <v>No</v>
      </c>
      <c r="AJ285" s="15">
        <f ca="1">IF(Table1[[#This Row],[Training Completion Status]]="Completed", Table1[[#This Row],[Training Cost]]+RANDBETWEEN(300,800),0)</f>
        <v>0</v>
      </c>
      <c r="AK285">
        <f ca="1">IF(Table1[[#This Row],[Training Completion Status]]="Completed", RANDBETWEEN(270,540),0)</f>
        <v>0</v>
      </c>
      <c r="AL285">
        <f ca="1">IF(Table1[[#This Row],[Training Completion Status]]="Completed", RANDBETWEEN(2,5),0)</f>
        <v>0</v>
      </c>
    </row>
    <row r="286" spans="1:38">
      <c r="A286" s="4" t="str">
        <f t="shared" si="109"/>
        <v>EMP285</v>
      </c>
      <c r="B286" s="4" t="str">
        <f t="shared" ca="1" si="87"/>
        <v>Male</v>
      </c>
      <c r="C286" s="4" t="str">
        <f t="shared" ca="1" si="88"/>
        <v>HR Manager</v>
      </c>
      <c r="D286" t="str" cm="1">
        <f t="array" aca="1" ref="D286" ca="1">_xlfn.XLOOKUP(C286, {"Software Engineer","HR Manager","Marketing Manager","Finance Manager","Data Analyst"}, {"IT","HR","Sales","Finance","Analytics"})</f>
        <v>HR</v>
      </c>
      <c r="E286" s="5">
        <f t="shared" ca="1" si="89"/>
        <v>44150</v>
      </c>
      <c r="F286" s="5">
        <f ca="1">Table1[[#This Row],[Job Posting Date]]+ RANDBETWEEN(15, 90)</f>
        <v>44228</v>
      </c>
      <c r="G286" s="5">
        <f ca="1">Table1[[#This Row],[Hire Date]]+ RANDBETWEEN(1, 15)</f>
        <v>44242</v>
      </c>
      <c r="H286" s="5" t="str">
        <f ca="1">IF(RAND() &lt; 0.5,  Table1[[#This Row],[Join Date]]+ RANDBETWEEN(30, TODAY()- Table1[[#This Row],[Join Date]]), "-")</f>
        <v>-</v>
      </c>
      <c r="I286" s="4" t="str">
        <f ca="1">IF(Table1[[#This Row],[Exit Date]]= "-", "Active", "Exited")</f>
        <v>Active</v>
      </c>
      <c r="J286" s="6">
        <f t="shared" ca="1" si="90"/>
        <v>2993</v>
      </c>
      <c r="K286" s="4">
        <f ca="1">Table1[[#This Row],[Offers Made]]*2</f>
        <v>10</v>
      </c>
      <c r="L286" s="4">
        <f t="shared" ca="1" si="91"/>
        <v>5</v>
      </c>
      <c r="M286" s="4">
        <f t="shared" ca="1" si="92"/>
        <v>2</v>
      </c>
      <c r="N286" s="4" t="str">
        <f t="shared" ca="1" si="93"/>
        <v>Campus Placements</v>
      </c>
      <c r="O286" s="4">
        <f t="shared" ca="1" si="94"/>
        <v>3</v>
      </c>
      <c r="P286" s="4" t="str">
        <f t="shared" ca="1" si="95"/>
        <v>No</v>
      </c>
      <c r="Q286" s="4">
        <f t="shared" ca="1" si="96"/>
        <v>80</v>
      </c>
      <c r="R286" s="4">
        <f ca="1">Table1[[#This Row],[ Total Number of Goals Set]]-RANDBETWEEN(1,49)</f>
        <v>42</v>
      </c>
      <c r="S286" s="4">
        <f t="shared" ca="1" si="97"/>
        <v>8</v>
      </c>
      <c r="T286" s="4">
        <f t="shared" ca="1" si="98"/>
        <v>4</v>
      </c>
      <c r="U286" s="4">
        <f t="shared" ca="1" si="99"/>
        <v>2</v>
      </c>
      <c r="V286" s="4">
        <f t="shared" ca="1" si="100"/>
        <v>5</v>
      </c>
      <c r="W286" s="4" t="str">
        <f t="shared" ca="1" si="101"/>
        <v>Completed</v>
      </c>
      <c r="X286" s="4">
        <f t="shared" ca="1" si="102"/>
        <v>2</v>
      </c>
      <c r="Y286" s="4">
        <f t="shared" ca="1" si="103"/>
        <v>18</v>
      </c>
      <c r="Z286" s="4">
        <f ca="1">Table1[[#This Row],[Number of Goals Achieved]]-RANDBETWEEN(1,5)</f>
        <v>41</v>
      </c>
      <c r="AA286" s="5">
        <f ca="1">Table1[[#This Row],[Join Date]]+ RANDBETWEEN(90, 180)</f>
        <v>44421</v>
      </c>
      <c r="AB286" s="4" t="str">
        <f t="shared" ca="1" si="104"/>
        <v>Communication Skills</v>
      </c>
      <c r="AC286" s="4"/>
      <c r="AD286" s="4">
        <f t="shared" ca="1" si="105"/>
        <v>1</v>
      </c>
      <c r="AE286" s="4">
        <f t="shared" ca="1" si="106"/>
        <v>6</v>
      </c>
      <c r="AF286" s="4">
        <f t="shared" ca="1" si="107"/>
        <v>7</v>
      </c>
      <c r="AG286" s="8">
        <f t="shared" ca="1" si="108"/>
        <v>1929</v>
      </c>
      <c r="AH286" s="4" t="str">
        <f ca="1">IF(Table1[[#This Row],[Training Completion Status]]="Completed", IF(RAND() &lt;= 0.63, "Yes", "No"), "No")</f>
        <v>No</v>
      </c>
      <c r="AI286" s="4" t="str">
        <f ca="1">IF(AND(Table1[[#This Row],[Training Completion Status]]="Completed", Table1[[#This Row],[Status]]="Active"), "Yes", "No")</f>
        <v>Yes</v>
      </c>
      <c r="AJ286" s="15">
        <f ca="1">IF(Table1[[#This Row],[Training Completion Status]]="Completed", Table1[[#This Row],[Training Cost]]+RANDBETWEEN(300,800),0)</f>
        <v>2505</v>
      </c>
      <c r="AK286">
        <f ca="1">IF(Table1[[#This Row],[Training Completion Status]]="Completed", RANDBETWEEN(270,540),0)</f>
        <v>498</v>
      </c>
      <c r="AL286">
        <f ca="1">IF(Table1[[#This Row],[Training Completion Status]]="Completed", RANDBETWEEN(2,5),0)</f>
        <v>5</v>
      </c>
    </row>
    <row r="287" spans="1:38">
      <c r="A287" s="4" t="str">
        <f t="shared" si="109"/>
        <v>EMP286</v>
      </c>
      <c r="B287" s="4" t="str">
        <f t="shared" ca="1" si="87"/>
        <v>Female</v>
      </c>
      <c r="C287" s="4" t="str">
        <f t="shared" ca="1" si="88"/>
        <v>Finance Manager</v>
      </c>
      <c r="D287" t="str" cm="1">
        <f t="array" aca="1" ref="D287" ca="1">_xlfn.XLOOKUP(C287, {"Software Engineer","HR Manager","Marketing Manager","Finance Manager","Data Analyst"}, {"IT","HR","Sales","Finance","Analytics"})</f>
        <v>Finance</v>
      </c>
      <c r="E287" s="5">
        <f t="shared" ca="1" si="89"/>
        <v>43810</v>
      </c>
      <c r="F287" s="5">
        <f ca="1">Table1[[#This Row],[Job Posting Date]]+ RANDBETWEEN(15, 90)</f>
        <v>43870</v>
      </c>
      <c r="G287" s="5">
        <f ca="1">Table1[[#This Row],[Hire Date]]+ RANDBETWEEN(1, 15)</f>
        <v>43883</v>
      </c>
      <c r="H287" s="5">
        <f ca="1">IF(RAND() &lt; 0.5,  Table1[[#This Row],[Join Date]]+ RANDBETWEEN(30, TODAY()- Table1[[#This Row],[Join Date]]), "-")</f>
        <v>44709</v>
      </c>
      <c r="I287" s="4" t="str">
        <f ca="1">IF(Table1[[#This Row],[Exit Date]]= "-", "Active", "Exited")</f>
        <v>Exited</v>
      </c>
      <c r="J287" s="6">
        <f t="shared" ca="1" si="90"/>
        <v>4525</v>
      </c>
      <c r="K287" s="4">
        <f ca="1">Table1[[#This Row],[Offers Made]]*2</f>
        <v>8</v>
      </c>
      <c r="L287" s="4">
        <f t="shared" ca="1" si="91"/>
        <v>4</v>
      </c>
      <c r="M287" s="4">
        <f t="shared" ca="1" si="92"/>
        <v>3</v>
      </c>
      <c r="N287" s="4" t="str">
        <f t="shared" ca="1" si="93"/>
        <v>Employee Referrals</v>
      </c>
      <c r="O287" s="4">
        <f t="shared" ca="1" si="94"/>
        <v>2</v>
      </c>
      <c r="P287" s="4" t="str">
        <f t="shared" ca="1" si="95"/>
        <v>Yes</v>
      </c>
      <c r="Q287" s="4">
        <f t="shared" ca="1" si="96"/>
        <v>61</v>
      </c>
      <c r="R287" s="4">
        <f ca="1">Table1[[#This Row],[ Total Number of Goals Set]]-RANDBETWEEN(1,49)</f>
        <v>24</v>
      </c>
      <c r="S287" s="4">
        <f t="shared" ca="1" si="97"/>
        <v>10</v>
      </c>
      <c r="T287" s="4">
        <f t="shared" ca="1" si="98"/>
        <v>4</v>
      </c>
      <c r="U287" s="4">
        <f t="shared" ca="1" si="99"/>
        <v>2</v>
      </c>
      <c r="V287" s="4">
        <f t="shared" ca="1" si="100"/>
        <v>5</v>
      </c>
      <c r="W287" s="4" t="str">
        <f t="shared" ca="1" si="101"/>
        <v>Completed</v>
      </c>
      <c r="X287" s="4">
        <f t="shared" ca="1" si="102"/>
        <v>1</v>
      </c>
      <c r="Y287" s="4">
        <f t="shared" ca="1" si="103"/>
        <v>19</v>
      </c>
      <c r="Z287" s="4">
        <f ca="1">Table1[[#This Row],[Number of Goals Achieved]]-RANDBETWEEN(1,5)</f>
        <v>23</v>
      </c>
      <c r="AA287" s="5">
        <f ca="1">Table1[[#This Row],[Join Date]]+ RANDBETWEEN(90, 180)</f>
        <v>44041</v>
      </c>
      <c r="AB287" s="4" t="str">
        <f t="shared" ca="1" si="104"/>
        <v>Leadership Development</v>
      </c>
      <c r="AC287" s="4"/>
      <c r="AD287" s="4">
        <f t="shared" ca="1" si="105"/>
        <v>2</v>
      </c>
      <c r="AE287" s="4">
        <f t="shared" ca="1" si="106"/>
        <v>6</v>
      </c>
      <c r="AF287" s="4">
        <f t="shared" ca="1" si="107"/>
        <v>10</v>
      </c>
      <c r="AG287" s="8">
        <f t="shared" ca="1" si="108"/>
        <v>2258</v>
      </c>
      <c r="AH287" s="4" t="str">
        <f ca="1">IF(Table1[[#This Row],[Training Completion Status]]="Completed", IF(RAND() &lt;= 0.63, "Yes", "No"), "No")</f>
        <v>Yes</v>
      </c>
      <c r="AI287" s="4" t="str">
        <f ca="1">IF(AND(Table1[[#This Row],[Training Completion Status]]="Completed", Table1[[#This Row],[Status]]="Active"), "Yes", "No")</f>
        <v>No</v>
      </c>
      <c r="AJ287" s="15">
        <f ca="1">IF(Table1[[#This Row],[Training Completion Status]]="Completed", Table1[[#This Row],[Training Cost]]+RANDBETWEEN(300,800),0)</f>
        <v>2974</v>
      </c>
      <c r="AK287">
        <f ca="1">IF(Table1[[#This Row],[Training Completion Status]]="Completed", RANDBETWEEN(270,540),0)</f>
        <v>300</v>
      </c>
      <c r="AL287">
        <f ca="1">IF(Table1[[#This Row],[Training Completion Status]]="Completed", RANDBETWEEN(2,5),0)</f>
        <v>2</v>
      </c>
    </row>
    <row r="288" spans="1:38">
      <c r="A288" s="4" t="str">
        <f t="shared" si="109"/>
        <v>EMP287</v>
      </c>
      <c r="B288" s="4" t="str">
        <f t="shared" ca="1" si="87"/>
        <v>Male</v>
      </c>
      <c r="C288" s="4" t="str">
        <f t="shared" ca="1" si="88"/>
        <v>Data Analyst</v>
      </c>
      <c r="D288" t="str" cm="1">
        <f t="array" aca="1" ref="D288" ca="1">_xlfn.XLOOKUP(C288, {"Software Engineer","HR Manager","Marketing Manager","Finance Manager","Data Analyst"}, {"IT","HR","Sales","Finance","Analytics"})</f>
        <v>Analytics</v>
      </c>
      <c r="E288" s="5">
        <f t="shared" ca="1" si="89"/>
        <v>43693</v>
      </c>
      <c r="F288" s="5">
        <f ca="1">Table1[[#This Row],[Job Posting Date]]+ RANDBETWEEN(15, 90)</f>
        <v>43753</v>
      </c>
      <c r="G288" s="5">
        <f ca="1">Table1[[#This Row],[Hire Date]]+ RANDBETWEEN(1, 15)</f>
        <v>43758</v>
      </c>
      <c r="H288" s="5" t="str">
        <f ca="1">IF(RAND() &lt; 0.5,  Table1[[#This Row],[Join Date]]+ RANDBETWEEN(30, TODAY()- Table1[[#This Row],[Join Date]]), "-")</f>
        <v>-</v>
      </c>
      <c r="I288" s="4" t="str">
        <f ca="1">IF(Table1[[#This Row],[Exit Date]]= "-", "Active", "Exited")</f>
        <v>Active</v>
      </c>
      <c r="J288" s="6">
        <f t="shared" ca="1" si="90"/>
        <v>4074</v>
      </c>
      <c r="K288" s="4">
        <f ca="1">Table1[[#This Row],[Offers Made]]*2</f>
        <v>8</v>
      </c>
      <c r="L288" s="4">
        <f t="shared" ca="1" si="91"/>
        <v>4</v>
      </c>
      <c r="M288" s="4">
        <f t="shared" ca="1" si="92"/>
        <v>1</v>
      </c>
      <c r="N288" s="4" t="str">
        <f t="shared" ca="1" si="93"/>
        <v>Direct Hiring</v>
      </c>
      <c r="O288" s="4">
        <f t="shared" ca="1" si="94"/>
        <v>1</v>
      </c>
      <c r="P288" s="4" t="str">
        <f t="shared" ca="1" si="95"/>
        <v>No</v>
      </c>
      <c r="Q288" s="4">
        <f t="shared" ca="1" si="96"/>
        <v>72</v>
      </c>
      <c r="R288" s="4">
        <f ca="1">Table1[[#This Row],[ Total Number of Goals Set]]-RANDBETWEEN(1,49)</f>
        <v>50</v>
      </c>
      <c r="S288" s="4">
        <f t="shared" ca="1" si="97"/>
        <v>9</v>
      </c>
      <c r="T288" s="4">
        <f t="shared" ca="1" si="98"/>
        <v>1</v>
      </c>
      <c r="U288" s="4">
        <f t="shared" ca="1" si="99"/>
        <v>4</v>
      </c>
      <c r="V288" s="4">
        <f t="shared" ca="1" si="100"/>
        <v>5</v>
      </c>
      <c r="W288" s="4" t="str">
        <f t="shared" ca="1" si="101"/>
        <v>Completed</v>
      </c>
      <c r="X288" s="4">
        <f t="shared" ca="1" si="102"/>
        <v>2</v>
      </c>
      <c r="Y288" s="4">
        <f t="shared" ca="1" si="103"/>
        <v>10</v>
      </c>
      <c r="Z288" s="4">
        <f ca="1">Table1[[#This Row],[Number of Goals Achieved]]-RANDBETWEEN(1,5)</f>
        <v>45</v>
      </c>
      <c r="AA288" s="5">
        <f ca="1">Table1[[#This Row],[Join Date]]+ RANDBETWEEN(90, 180)</f>
        <v>43882</v>
      </c>
      <c r="AB288" s="4" t="str">
        <f t="shared" ca="1" si="104"/>
        <v>Ethics and Responsibilities</v>
      </c>
      <c r="AC288" s="4"/>
      <c r="AD288" s="4">
        <f t="shared" ca="1" si="105"/>
        <v>11</v>
      </c>
      <c r="AE288" s="4">
        <f t="shared" ca="1" si="106"/>
        <v>8</v>
      </c>
      <c r="AF288" s="4">
        <f t="shared" ca="1" si="107"/>
        <v>9</v>
      </c>
      <c r="AG288" s="8">
        <f t="shared" ca="1" si="108"/>
        <v>1992</v>
      </c>
      <c r="AH288" s="4" t="str">
        <f ca="1">IF(Table1[[#This Row],[Training Completion Status]]="Completed", IF(RAND() &lt;= 0.63, "Yes", "No"), "No")</f>
        <v>No</v>
      </c>
      <c r="AI288" s="4" t="str">
        <f ca="1">IF(AND(Table1[[#This Row],[Training Completion Status]]="Completed", Table1[[#This Row],[Status]]="Active"), "Yes", "No")</f>
        <v>Yes</v>
      </c>
      <c r="AJ288" s="15">
        <f ca="1">IF(Table1[[#This Row],[Training Completion Status]]="Completed", Table1[[#This Row],[Training Cost]]+RANDBETWEEN(300,800),0)</f>
        <v>2402</v>
      </c>
      <c r="AK288">
        <f ca="1">IF(Table1[[#This Row],[Training Completion Status]]="Completed", RANDBETWEEN(270,540),0)</f>
        <v>297</v>
      </c>
      <c r="AL288">
        <f ca="1">IF(Table1[[#This Row],[Training Completion Status]]="Completed", RANDBETWEEN(2,5),0)</f>
        <v>4</v>
      </c>
    </row>
    <row r="289" spans="1:38">
      <c r="A289" s="4" t="str">
        <f t="shared" si="109"/>
        <v>EMP288</v>
      </c>
      <c r="B289" s="4" t="str">
        <f t="shared" ca="1" si="87"/>
        <v>Female</v>
      </c>
      <c r="C289" s="4" t="str">
        <f t="shared" ca="1" si="88"/>
        <v>Marketing Manager</v>
      </c>
      <c r="D289" t="str" cm="1">
        <f t="array" aca="1" ref="D289" ca="1">_xlfn.XLOOKUP(C289, {"Software Engineer","HR Manager","Marketing Manager","Finance Manager","Data Analyst"}, {"IT","HR","Sales","Finance","Analytics"})</f>
        <v>Sales</v>
      </c>
      <c r="E289" s="5">
        <f t="shared" ca="1" si="89"/>
        <v>43894</v>
      </c>
      <c r="F289" s="5">
        <f ca="1">Table1[[#This Row],[Job Posting Date]]+ RANDBETWEEN(15, 90)</f>
        <v>43924</v>
      </c>
      <c r="G289" s="5">
        <f ca="1">Table1[[#This Row],[Hire Date]]+ RANDBETWEEN(1, 15)</f>
        <v>43926</v>
      </c>
      <c r="H289" s="5" t="str">
        <f ca="1">IF(RAND() &lt; 0.5,  Table1[[#This Row],[Join Date]]+ RANDBETWEEN(30, TODAY()- Table1[[#This Row],[Join Date]]), "-")</f>
        <v>-</v>
      </c>
      <c r="I289" s="4" t="str">
        <f ca="1">IF(Table1[[#This Row],[Exit Date]]= "-", "Active", "Exited")</f>
        <v>Active</v>
      </c>
      <c r="J289" s="6">
        <f t="shared" ca="1" si="90"/>
        <v>3116</v>
      </c>
      <c r="K289" s="4">
        <f ca="1">Table1[[#This Row],[Offers Made]]*2</f>
        <v>12</v>
      </c>
      <c r="L289" s="4">
        <f t="shared" ca="1" si="91"/>
        <v>6</v>
      </c>
      <c r="M289" s="4">
        <f t="shared" ca="1" si="92"/>
        <v>2</v>
      </c>
      <c r="N289" s="4" t="str">
        <f t="shared" ca="1" si="93"/>
        <v>Job Portals</v>
      </c>
      <c r="O289" s="4">
        <f t="shared" ca="1" si="94"/>
        <v>2</v>
      </c>
      <c r="P289" s="4" t="str">
        <f t="shared" ca="1" si="95"/>
        <v>Yes</v>
      </c>
      <c r="Q289" s="4">
        <f t="shared" ca="1" si="96"/>
        <v>63</v>
      </c>
      <c r="R289" s="4">
        <f ca="1">Table1[[#This Row],[ Total Number of Goals Set]]-RANDBETWEEN(1,49)</f>
        <v>47</v>
      </c>
      <c r="S289" s="4">
        <f t="shared" ca="1" si="97"/>
        <v>10</v>
      </c>
      <c r="T289" s="4">
        <f t="shared" ca="1" si="98"/>
        <v>4</v>
      </c>
      <c r="U289" s="4">
        <f t="shared" ca="1" si="99"/>
        <v>4</v>
      </c>
      <c r="V289" s="4">
        <f t="shared" ca="1" si="100"/>
        <v>4</v>
      </c>
      <c r="W289" s="4" t="str">
        <f t="shared" ca="1" si="101"/>
        <v>Not Completed</v>
      </c>
      <c r="X289" s="4">
        <f t="shared" ca="1" si="102"/>
        <v>1</v>
      </c>
      <c r="Y289" s="4">
        <f t="shared" ca="1" si="103"/>
        <v>15</v>
      </c>
      <c r="Z289" s="4">
        <f ca="1">Table1[[#This Row],[Number of Goals Achieved]]-RANDBETWEEN(1,5)</f>
        <v>45</v>
      </c>
      <c r="AA289" s="5">
        <f ca="1">Table1[[#This Row],[Join Date]]+ RANDBETWEEN(90, 180)</f>
        <v>44051</v>
      </c>
      <c r="AB289" s="4" t="str">
        <f t="shared" ca="1" si="104"/>
        <v>Advanced Excel Skills</v>
      </c>
      <c r="AC289" s="4"/>
      <c r="AD289" s="4">
        <f t="shared" ca="1" si="105"/>
        <v>17</v>
      </c>
      <c r="AE289" s="4">
        <f t="shared" ca="1" si="106"/>
        <v>7</v>
      </c>
      <c r="AF289" s="4">
        <f t="shared" ca="1" si="107"/>
        <v>8</v>
      </c>
      <c r="AG289" s="8">
        <f t="shared" ca="1" si="108"/>
        <v>2449</v>
      </c>
      <c r="AH289" s="4" t="str">
        <f ca="1">IF(Table1[[#This Row],[Training Completion Status]]="Completed", IF(RAND() &lt;= 0.63, "Yes", "No"), "No")</f>
        <v>No</v>
      </c>
      <c r="AI289" s="4" t="str">
        <f ca="1">IF(AND(Table1[[#This Row],[Training Completion Status]]="Completed", Table1[[#This Row],[Status]]="Active"), "Yes", "No")</f>
        <v>No</v>
      </c>
      <c r="AJ289" s="15">
        <f ca="1">IF(Table1[[#This Row],[Training Completion Status]]="Completed", Table1[[#This Row],[Training Cost]]+RANDBETWEEN(300,800),0)</f>
        <v>0</v>
      </c>
      <c r="AK289">
        <f ca="1">IF(Table1[[#This Row],[Training Completion Status]]="Completed", RANDBETWEEN(270,540),0)</f>
        <v>0</v>
      </c>
      <c r="AL289">
        <f ca="1">IF(Table1[[#This Row],[Training Completion Status]]="Completed", RANDBETWEEN(2,5),0)</f>
        <v>0</v>
      </c>
    </row>
    <row r="290" spans="1:38">
      <c r="A290" s="4" t="str">
        <f t="shared" si="109"/>
        <v>EMP289</v>
      </c>
      <c r="B290" s="4" t="str">
        <f t="shared" ca="1" si="87"/>
        <v>Male</v>
      </c>
      <c r="C290" s="4" t="str">
        <f t="shared" ca="1" si="88"/>
        <v>HR Manager</v>
      </c>
      <c r="D290" t="str" cm="1">
        <f t="array" aca="1" ref="D290" ca="1">_xlfn.XLOOKUP(C290, {"Software Engineer","HR Manager","Marketing Manager","Finance Manager","Data Analyst"}, {"IT","HR","Sales","Finance","Analytics"})</f>
        <v>HR</v>
      </c>
      <c r="E290" s="5">
        <f t="shared" ca="1" si="89"/>
        <v>44614</v>
      </c>
      <c r="F290" s="5">
        <f ca="1">Table1[[#This Row],[Job Posting Date]]+ RANDBETWEEN(15, 90)</f>
        <v>44640</v>
      </c>
      <c r="G290" s="5">
        <f ca="1">Table1[[#This Row],[Hire Date]]+ RANDBETWEEN(1, 15)</f>
        <v>44646</v>
      </c>
      <c r="H290" s="5">
        <f ca="1">IF(RAND() &lt; 0.5,  Table1[[#This Row],[Join Date]]+ RANDBETWEEN(30, TODAY()- Table1[[#This Row],[Join Date]]), "-")</f>
        <v>45025</v>
      </c>
      <c r="I290" s="4" t="str">
        <f ca="1">IF(Table1[[#This Row],[Exit Date]]= "-", "Active", "Exited")</f>
        <v>Exited</v>
      </c>
      <c r="J290" s="6">
        <f t="shared" ca="1" si="90"/>
        <v>4003</v>
      </c>
      <c r="K290" s="4">
        <f ca="1">Table1[[#This Row],[Offers Made]]*2</f>
        <v>14</v>
      </c>
      <c r="L290" s="4">
        <f t="shared" ca="1" si="91"/>
        <v>7</v>
      </c>
      <c r="M290" s="4">
        <f t="shared" ca="1" si="92"/>
        <v>5</v>
      </c>
      <c r="N290" s="4" t="str">
        <f t="shared" ca="1" si="93"/>
        <v>Job Portals</v>
      </c>
      <c r="O290" s="4">
        <f t="shared" ca="1" si="94"/>
        <v>3</v>
      </c>
      <c r="P290" s="4" t="str">
        <f t="shared" ca="1" si="95"/>
        <v>No</v>
      </c>
      <c r="Q290" s="4">
        <f t="shared" ca="1" si="96"/>
        <v>100</v>
      </c>
      <c r="R290" s="4">
        <f ca="1">Table1[[#This Row],[ Total Number of Goals Set]]-RANDBETWEEN(1,49)</f>
        <v>75</v>
      </c>
      <c r="S290" s="4">
        <f t="shared" ca="1" si="97"/>
        <v>5</v>
      </c>
      <c r="T290" s="4">
        <f t="shared" ca="1" si="98"/>
        <v>4</v>
      </c>
      <c r="U290" s="4">
        <f t="shared" ca="1" si="99"/>
        <v>4</v>
      </c>
      <c r="V290" s="4">
        <f t="shared" ca="1" si="100"/>
        <v>7</v>
      </c>
      <c r="W290" s="4" t="str">
        <f t="shared" ca="1" si="101"/>
        <v>Completed</v>
      </c>
      <c r="X290" s="4">
        <f t="shared" ca="1" si="102"/>
        <v>3</v>
      </c>
      <c r="Y290" s="4">
        <f t="shared" ca="1" si="103"/>
        <v>26</v>
      </c>
      <c r="Z290" s="4">
        <f ca="1">Table1[[#This Row],[Number of Goals Achieved]]-RANDBETWEEN(1,5)</f>
        <v>71</v>
      </c>
      <c r="AA290" s="5">
        <f ca="1">Table1[[#This Row],[Join Date]]+ RANDBETWEEN(90, 180)</f>
        <v>44738</v>
      </c>
      <c r="AB290" s="4" t="str">
        <f t="shared" ca="1" si="104"/>
        <v>Advanced Excel Skills</v>
      </c>
      <c r="AC290" s="4"/>
      <c r="AD290" s="4">
        <f t="shared" ca="1" si="105"/>
        <v>1</v>
      </c>
      <c r="AE290" s="4">
        <f t="shared" ca="1" si="106"/>
        <v>5</v>
      </c>
      <c r="AF290" s="4">
        <f t="shared" ca="1" si="107"/>
        <v>10</v>
      </c>
      <c r="AG290" s="8">
        <f t="shared" ca="1" si="108"/>
        <v>1450</v>
      </c>
      <c r="AH290" s="4" t="str">
        <f ca="1">IF(Table1[[#This Row],[Training Completion Status]]="Completed", IF(RAND() &lt;= 0.63, "Yes", "No"), "No")</f>
        <v>Yes</v>
      </c>
      <c r="AI290" s="4" t="str">
        <f ca="1">IF(AND(Table1[[#This Row],[Training Completion Status]]="Completed", Table1[[#This Row],[Status]]="Active"), "Yes", "No")</f>
        <v>No</v>
      </c>
      <c r="AJ290" s="15">
        <f ca="1">IF(Table1[[#This Row],[Training Completion Status]]="Completed", Table1[[#This Row],[Training Cost]]+RANDBETWEEN(300,800),0)</f>
        <v>2034</v>
      </c>
      <c r="AK290">
        <f ca="1">IF(Table1[[#This Row],[Training Completion Status]]="Completed", RANDBETWEEN(270,540),0)</f>
        <v>457</v>
      </c>
      <c r="AL290">
        <f ca="1">IF(Table1[[#This Row],[Training Completion Status]]="Completed", RANDBETWEEN(2,5),0)</f>
        <v>5</v>
      </c>
    </row>
    <row r="291" spans="1:38">
      <c r="A291" s="4" t="str">
        <f t="shared" si="109"/>
        <v>EMP290</v>
      </c>
      <c r="B291" s="4" t="str">
        <f t="shared" ca="1" si="87"/>
        <v>Male</v>
      </c>
      <c r="C291" s="4" t="str">
        <f t="shared" ca="1" si="88"/>
        <v>Finance Manager</v>
      </c>
      <c r="D291" t="str" cm="1">
        <f t="array" aca="1" ref="D291" ca="1">_xlfn.XLOOKUP(C291, {"Software Engineer","HR Manager","Marketing Manager","Finance Manager","Data Analyst"}, {"IT","HR","Sales","Finance","Analytics"})</f>
        <v>Finance</v>
      </c>
      <c r="E291" s="5">
        <f t="shared" ca="1" si="89"/>
        <v>44835</v>
      </c>
      <c r="F291" s="5">
        <f ca="1">Table1[[#This Row],[Job Posting Date]]+ RANDBETWEEN(15, 90)</f>
        <v>44906</v>
      </c>
      <c r="G291" s="5">
        <f ca="1">Table1[[#This Row],[Hire Date]]+ RANDBETWEEN(1, 15)</f>
        <v>44912</v>
      </c>
      <c r="H291" s="5" t="str">
        <f ca="1">IF(RAND() &lt; 0.5,  Table1[[#This Row],[Join Date]]+ RANDBETWEEN(30, TODAY()- Table1[[#This Row],[Join Date]]), "-")</f>
        <v>-</v>
      </c>
      <c r="I291" s="4" t="str">
        <f ca="1">IF(Table1[[#This Row],[Exit Date]]= "-", "Active", "Exited")</f>
        <v>Active</v>
      </c>
      <c r="J291" s="6">
        <f t="shared" ca="1" si="90"/>
        <v>4183</v>
      </c>
      <c r="K291" s="4">
        <f ca="1">Table1[[#This Row],[Offers Made]]*2</f>
        <v>16</v>
      </c>
      <c r="L291" s="4">
        <f t="shared" ca="1" si="91"/>
        <v>8</v>
      </c>
      <c r="M291" s="4">
        <f t="shared" ca="1" si="92"/>
        <v>5</v>
      </c>
      <c r="N291" s="4" t="str">
        <f t="shared" ca="1" si="93"/>
        <v>Job Portals</v>
      </c>
      <c r="O291" s="4">
        <f t="shared" ca="1" si="94"/>
        <v>5</v>
      </c>
      <c r="P291" s="4" t="str">
        <f t="shared" ca="1" si="95"/>
        <v>Yes</v>
      </c>
      <c r="Q291" s="4">
        <f t="shared" ca="1" si="96"/>
        <v>88</v>
      </c>
      <c r="R291" s="4">
        <f ca="1">Table1[[#This Row],[ Total Number of Goals Set]]-RANDBETWEEN(1,49)</f>
        <v>83</v>
      </c>
      <c r="S291" s="4">
        <f t="shared" ca="1" si="97"/>
        <v>5</v>
      </c>
      <c r="T291" s="4">
        <f t="shared" ca="1" si="98"/>
        <v>1</v>
      </c>
      <c r="U291" s="4">
        <f t="shared" ca="1" si="99"/>
        <v>4</v>
      </c>
      <c r="V291" s="4">
        <f t="shared" ca="1" si="100"/>
        <v>2</v>
      </c>
      <c r="W291" s="4" t="str">
        <f t="shared" ca="1" si="101"/>
        <v>Completed</v>
      </c>
      <c r="X291" s="4">
        <f t="shared" ca="1" si="102"/>
        <v>2</v>
      </c>
      <c r="Y291" s="4">
        <f t="shared" ca="1" si="103"/>
        <v>39</v>
      </c>
      <c r="Z291" s="4">
        <f ca="1">Table1[[#This Row],[Number of Goals Achieved]]-RANDBETWEEN(1,5)</f>
        <v>78</v>
      </c>
      <c r="AA291" s="5">
        <f ca="1">Table1[[#This Row],[Join Date]]+ RANDBETWEEN(90, 180)</f>
        <v>45086</v>
      </c>
      <c r="AB291" s="4" t="str">
        <f t="shared" ca="1" si="104"/>
        <v>Advanced Excel Skills</v>
      </c>
      <c r="AC291" s="4"/>
      <c r="AD291" s="4">
        <f t="shared" ca="1" si="105"/>
        <v>6</v>
      </c>
      <c r="AE291" s="4">
        <f t="shared" ca="1" si="106"/>
        <v>8</v>
      </c>
      <c r="AF291" s="4">
        <f t="shared" ca="1" si="107"/>
        <v>9</v>
      </c>
      <c r="AG291" s="8">
        <f t="shared" ca="1" si="108"/>
        <v>2375</v>
      </c>
      <c r="AH291" s="4" t="str">
        <f ca="1">IF(Table1[[#This Row],[Training Completion Status]]="Completed", IF(RAND() &lt;= 0.63, "Yes", "No"), "No")</f>
        <v>Yes</v>
      </c>
      <c r="AI291" s="4" t="str">
        <f ca="1">IF(AND(Table1[[#This Row],[Training Completion Status]]="Completed", Table1[[#This Row],[Status]]="Active"), "Yes", "No")</f>
        <v>Yes</v>
      </c>
      <c r="AJ291" s="15">
        <f ca="1">IF(Table1[[#This Row],[Training Completion Status]]="Completed", Table1[[#This Row],[Training Cost]]+RANDBETWEEN(300,800),0)</f>
        <v>3021</v>
      </c>
      <c r="AK291">
        <f ca="1">IF(Table1[[#This Row],[Training Completion Status]]="Completed", RANDBETWEEN(270,540),0)</f>
        <v>353</v>
      </c>
      <c r="AL291">
        <f ca="1">IF(Table1[[#This Row],[Training Completion Status]]="Completed", RANDBETWEEN(2,5),0)</f>
        <v>4</v>
      </c>
    </row>
    <row r="292" spans="1:38">
      <c r="A292" s="4" t="str">
        <f t="shared" si="109"/>
        <v>EMP291</v>
      </c>
      <c r="B292" s="4" t="str">
        <f t="shared" ca="1" si="87"/>
        <v>Female</v>
      </c>
      <c r="C292" s="4" t="str">
        <f t="shared" ca="1" si="88"/>
        <v>Software Engineer</v>
      </c>
      <c r="D292" t="str" cm="1">
        <f t="array" aca="1" ref="D292" ca="1">_xlfn.XLOOKUP(C292, {"Software Engineer","HR Manager","Marketing Manager","Finance Manager","Data Analyst"}, {"IT","HR","Sales","Finance","Analytics"})</f>
        <v>IT</v>
      </c>
      <c r="E292" s="5">
        <f t="shared" ca="1" si="89"/>
        <v>44110</v>
      </c>
      <c r="F292" s="5">
        <f ca="1">Table1[[#This Row],[Job Posting Date]]+ RANDBETWEEN(15, 90)</f>
        <v>44150</v>
      </c>
      <c r="G292" s="5">
        <f ca="1">Table1[[#This Row],[Hire Date]]+ RANDBETWEEN(1, 15)</f>
        <v>44154</v>
      </c>
      <c r="H292" s="5" t="str">
        <f ca="1">IF(RAND() &lt; 0.5,  Table1[[#This Row],[Join Date]]+ RANDBETWEEN(30, TODAY()- Table1[[#This Row],[Join Date]]), "-")</f>
        <v>-</v>
      </c>
      <c r="I292" s="4" t="str">
        <f ca="1">IF(Table1[[#This Row],[Exit Date]]= "-", "Active", "Exited")</f>
        <v>Active</v>
      </c>
      <c r="J292" s="6">
        <f t="shared" ca="1" si="90"/>
        <v>1619</v>
      </c>
      <c r="K292" s="4">
        <f ca="1">Table1[[#This Row],[Offers Made]]*2</f>
        <v>14</v>
      </c>
      <c r="L292" s="4">
        <f t="shared" ca="1" si="91"/>
        <v>7</v>
      </c>
      <c r="M292" s="4">
        <f t="shared" ca="1" si="92"/>
        <v>3</v>
      </c>
      <c r="N292" s="4" t="str">
        <f t="shared" ca="1" si="93"/>
        <v>Campus Placements</v>
      </c>
      <c r="O292" s="4">
        <f t="shared" ca="1" si="94"/>
        <v>1</v>
      </c>
      <c r="P292" s="4" t="str">
        <f t="shared" ca="1" si="95"/>
        <v>Yes</v>
      </c>
      <c r="Q292" s="4">
        <f t="shared" ca="1" si="96"/>
        <v>98</v>
      </c>
      <c r="R292" s="4">
        <f ca="1">Table1[[#This Row],[ Total Number of Goals Set]]-RANDBETWEEN(1,49)</f>
        <v>84</v>
      </c>
      <c r="S292" s="4">
        <f t="shared" ca="1" si="97"/>
        <v>8</v>
      </c>
      <c r="T292" s="4">
        <f t="shared" ca="1" si="98"/>
        <v>4</v>
      </c>
      <c r="U292" s="4">
        <f t="shared" ca="1" si="99"/>
        <v>2</v>
      </c>
      <c r="V292" s="4">
        <f t="shared" ca="1" si="100"/>
        <v>3</v>
      </c>
      <c r="W292" s="4" t="str">
        <f t="shared" ca="1" si="101"/>
        <v>Not Completed</v>
      </c>
      <c r="X292" s="4">
        <f t="shared" ca="1" si="102"/>
        <v>4</v>
      </c>
      <c r="Y292" s="4">
        <f t="shared" ca="1" si="103"/>
        <v>14</v>
      </c>
      <c r="Z292" s="4">
        <f ca="1">Table1[[#This Row],[Number of Goals Achieved]]-RANDBETWEEN(1,5)</f>
        <v>82</v>
      </c>
      <c r="AA292" s="5">
        <f ca="1">Table1[[#This Row],[Join Date]]+ RANDBETWEEN(90, 180)</f>
        <v>44322</v>
      </c>
      <c r="AB292" s="4" t="str">
        <f t="shared" ca="1" si="104"/>
        <v>Advanced Excel Skills</v>
      </c>
      <c r="AC292" s="4"/>
      <c r="AD292" s="4">
        <f t="shared" ca="1" si="105"/>
        <v>8</v>
      </c>
      <c r="AE292" s="4">
        <f t="shared" ca="1" si="106"/>
        <v>8</v>
      </c>
      <c r="AF292" s="4">
        <f t="shared" ca="1" si="107"/>
        <v>10</v>
      </c>
      <c r="AG292" s="8">
        <f t="shared" ca="1" si="108"/>
        <v>1402</v>
      </c>
      <c r="AH292" s="4" t="str">
        <f ca="1">IF(Table1[[#This Row],[Training Completion Status]]="Completed", IF(RAND() &lt;= 0.63, "Yes", "No"), "No")</f>
        <v>No</v>
      </c>
      <c r="AI292" s="4" t="str">
        <f ca="1">IF(AND(Table1[[#This Row],[Training Completion Status]]="Completed", Table1[[#This Row],[Status]]="Active"), "Yes", "No")</f>
        <v>No</v>
      </c>
      <c r="AJ292" s="15">
        <f ca="1">IF(Table1[[#This Row],[Training Completion Status]]="Completed", Table1[[#This Row],[Training Cost]]+RANDBETWEEN(300,800),0)</f>
        <v>0</v>
      </c>
      <c r="AK292">
        <f ca="1">IF(Table1[[#This Row],[Training Completion Status]]="Completed", RANDBETWEEN(270,540),0)</f>
        <v>0</v>
      </c>
      <c r="AL292">
        <f ca="1">IF(Table1[[#This Row],[Training Completion Status]]="Completed", RANDBETWEEN(2,5),0)</f>
        <v>0</v>
      </c>
    </row>
    <row r="293" spans="1:38">
      <c r="A293" s="4" t="str">
        <f t="shared" si="109"/>
        <v>EMP292</v>
      </c>
      <c r="B293" s="4" t="str">
        <f t="shared" ca="1" si="87"/>
        <v>Female</v>
      </c>
      <c r="C293" s="4" t="str">
        <f t="shared" ca="1" si="88"/>
        <v>Software Engineer</v>
      </c>
      <c r="D293" t="str" cm="1">
        <f t="array" aca="1" ref="D293" ca="1">_xlfn.XLOOKUP(C293, {"Software Engineer","HR Manager","Marketing Manager","Finance Manager","Data Analyst"}, {"IT","HR","Sales","Finance","Analytics"})</f>
        <v>IT</v>
      </c>
      <c r="E293" s="5">
        <f t="shared" ca="1" si="89"/>
        <v>43105</v>
      </c>
      <c r="F293" s="5">
        <f ca="1">Table1[[#This Row],[Job Posting Date]]+ RANDBETWEEN(15, 90)</f>
        <v>43155</v>
      </c>
      <c r="G293" s="5">
        <f ca="1">Table1[[#This Row],[Hire Date]]+ RANDBETWEEN(1, 15)</f>
        <v>43167</v>
      </c>
      <c r="H293" s="5" t="str">
        <f ca="1">IF(RAND() &lt; 0.5,  Table1[[#This Row],[Join Date]]+ RANDBETWEEN(30, TODAY()- Table1[[#This Row],[Join Date]]), "-")</f>
        <v>-</v>
      </c>
      <c r="I293" s="4" t="str">
        <f ca="1">IF(Table1[[#This Row],[Exit Date]]= "-", "Active", "Exited")</f>
        <v>Active</v>
      </c>
      <c r="J293" s="6">
        <f t="shared" ca="1" si="90"/>
        <v>4371</v>
      </c>
      <c r="K293" s="4">
        <f ca="1">Table1[[#This Row],[Offers Made]]*2</f>
        <v>10</v>
      </c>
      <c r="L293" s="4">
        <f t="shared" ca="1" si="91"/>
        <v>5</v>
      </c>
      <c r="M293" s="4">
        <f t="shared" ca="1" si="92"/>
        <v>3</v>
      </c>
      <c r="N293" s="4" t="str">
        <f t="shared" ca="1" si="93"/>
        <v>Employee Referrals</v>
      </c>
      <c r="O293" s="4">
        <f t="shared" ca="1" si="94"/>
        <v>2</v>
      </c>
      <c r="P293" s="4" t="str">
        <f t="shared" ca="1" si="95"/>
        <v>Yes</v>
      </c>
      <c r="Q293" s="4">
        <f t="shared" ca="1" si="96"/>
        <v>60</v>
      </c>
      <c r="R293" s="4">
        <f ca="1">Table1[[#This Row],[ Total Number of Goals Set]]-RANDBETWEEN(1,49)</f>
        <v>53</v>
      </c>
      <c r="S293" s="4">
        <f t="shared" ca="1" si="97"/>
        <v>8</v>
      </c>
      <c r="T293" s="4">
        <f t="shared" ca="1" si="98"/>
        <v>3</v>
      </c>
      <c r="U293" s="4">
        <f t="shared" ca="1" si="99"/>
        <v>2</v>
      </c>
      <c r="V293" s="4">
        <f t="shared" ca="1" si="100"/>
        <v>2</v>
      </c>
      <c r="W293" s="4" t="str">
        <f t="shared" ca="1" si="101"/>
        <v>Completed</v>
      </c>
      <c r="X293" s="4">
        <f t="shared" ca="1" si="102"/>
        <v>4</v>
      </c>
      <c r="Y293" s="4">
        <f t="shared" ca="1" si="103"/>
        <v>26</v>
      </c>
      <c r="Z293" s="4">
        <f ca="1">Table1[[#This Row],[Number of Goals Achieved]]-RANDBETWEEN(1,5)</f>
        <v>51</v>
      </c>
      <c r="AA293" s="5">
        <f ca="1">Table1[[#This Row],[Join Date]]+ RANDBETWEEN(90, 180)</f>
        <v>43295</v>
      </c>
      <c r="AB293" s="4" t="str">
        <f t="shared" ca="1" si="104"/>
        <v>Ethics and Responsibilities</v>
      </c>
      <c r="AC293" s="4"/>
      <c r="AD293" s="4">
        <f t="shared" ca="1" si="105"/>
        <v>13</v>
      </c>
      <c r="AE293" s="4">
        <f t="shared" ca="1" si="106"/>
        <v>4</v>
      </c>
      <c r="AF293" s="4">
        <f t="shared" ca="1" si="107"/>
        <v>9</v>
      </c>
      <c r="AG293" s="8">
        <f t="shared" ca="1" si="108"/>
        <v>1971</v>
      </c>
      <c r="AH293" s="4" t="str">
        <f ca="1">IF(Table1[[#This Row],[Training Completion Status]]="Completed", IF(RAND() &lt;= 0.63, "Yes", "No"), "No")</f>
        <v>Yes</v>
      </c>
      <c r="AI293" s="4" t="str">
        <f ca="1">IF(AND(Table1[[#This Row],[Training Completion Status]]="Completed", Table1[[#This Row],[Status]]="Active"), "Yes", "No")</f>
        <v>Yes</v>
      </c>
      <c r="AJ293" s="15">
        <f ca="1">IF(Table1[[#This Row],[Training Completion Status]]="Completed", Table1[[#This Row],[Training Cost]]+RANDBETWEEN(300,800),0)</f>
        <v>2365</v>
      </c>
      <c r="AK293">
        <f ca="1">IF(Table1[[#This Row],[Training Completion Status]]="Completed", RANDBETWEEN(270,540),0)</f>
        <v>275</v>
      </c>
      <c r="AL293">
        <f ca="1">IF(Table1[[#This Row],[Training Completion Status]]="Completed", RANDBETWEEN(2,5),0)</f>
        <v>3</v>
      </c>
    </row>
    <row r="294" spans="1:38">
      <c r="A294" s="4" t="str">
        <f t="shared" si="109"/>
        <v>EMP293</v>
      </c>
      <c r="B294" s="4" t="str">
        <f t="shared" ca="1" si="87"/>
        <v>Male</v>
      </c>
      <c r="C294" s="4" t="str">
        <f t="shared" ca="1" si="88"/>
        <v>Software Engineer</v>
      </c>
      <c r="D294" t="str" cm="1">
        <f t="array" aca="1" ref="D294" ca="1">_xlfn.XLOOKUP(C294, {"Software Engineer","HR Manager","Marketing Manager","Finance Manager","Data Analyst"}, {"IT","HR","Sales","Finance","Analytics"})</f>
        <v>IT</v>
      </c>
      <c r="E294" s="5">
        <f t="shared" ca="1" si="89"/>
        <v>44037</v>
      </c>
      <c r="F294" s="5">
        <f ca="1">Table1[[#This Row],[Job Posting Date]]+ RANDBETWEEN(15, 90)</f>
        <v>44126</v>
      </c>
      <c r="G294" s="5">
        <f ca="1">Table1[[#This Row],[Hire Date]]+ RANDBETWEEN(1, 15)</f>
        <v>44133</v>
      </c>
      <c r="H294" s="5" t="str">
        <f ca="1">IF(RAND() &lt; 0.5,  Table1[[#This Row],[Join Date]]+ RANDBETWEEN(30, TODAY()- Table1[[#This Row],[Join Date]]), "-")</f>
        <v>-</v>
      </c>
      <c r="I294" s="4" t="str">
        <f ca="1">IF(Table1[[#This Row],[Exit Date]]= "-", "Active", "Exited")</f>
        <v>Active</v>
      </c>
      <c r="J294" s="6">
        <f t="shared" ca="1" si="90"/>
        <v>4545</v>
      </c>
      <c r="K294" s="4">
        <f ca="1">Table1[[#This Row],[Offers Made]]*2</f>
        <v>12</v>
      </c>
      <c r="L294" s="4">
        <f t="shared" ca="1" si="91"/>
        <v>6</v>
      </c>
      <c r="M294" s="4">
        <f t="shared" ca="1" si="92"/>
        <v>2</v>
      </c>
      <c r="N294" s="4" t="str">
        <f t="shared" ca="1" si="93"/>
        <v>Direct Hiring</v>
      </c>
      <c r="O294" s="4">
        <f t="shared" ca="1" si="94"/>
        <v>1</v>
      </c>
      <c r="P294" s="4" t="str">
        <f t="shared" ca="1" si="95"/>
        <v>No</v>
      </c>
      <c r="Q294" s="4">
        <f t="shared" ca="1" si="96"/>
        <v>83</v>
      </c>
      <c r="R294" s="4">
        <f ca="1">Table1[[#This Row],[ Total Number of Goals Set]]-RANDBETWEEN(1,49)</f>
        <v>47</v>
      </c>
      <c r="S294" s="4">
        <f t="shared" ca="1" si="97"/>
        <v>9</v>
      </c>
      <c r="T294" s="4">
        <f t="shared" ca="1" si="98"/>
        <v>1</v>
      </c>
      <c r="U294" s="4">
        <f t="shared" ca="1" si="99"/>
        <v>3</v>
      </c>
      <c r="V294" s="4">
        <f t="shared" ca="1" si="100"/>
        <v>8</v>
      </c>
      <c r="W294" s="4" t="str">
        <f t="shared" ca="1" si="101"/>
        <v>Completed</v>
      </c>
      <c r="X294" s="4">
        <f t="shared" ca="1" si="102"/>
        <v>1</v>
      </c>
      <c r="Y294" s="4">
        <f t="shared" ca="1" si="103"/>
        <v>34</v>
      </c>
      <c r="Z294" s="4">
        <f ca="1">Table1[[#This Row],[Number of Goals Achieved]]-RANDBETWEEN(1,5)</f>
        <v>43</v>
      </c>
      <c r="AA294" s="5">
        <f ca="1">Table1[[#This Row],[Join Date]]+ RANDBETWEEN(90, 180)</f>
        <v>44230</v>
      </c>
      <c r="AB294" s="4" t="str">
        <f t="shared" ca="1" si="104"/>
        <v>Advanced Excel Skills</v>
      </c>
      <c r="AC294" s="4"/>
      <c r="AD294" s="4">
        <f t="shared" ca="1" si="105"/>
        <v>4</v>
      </c>
      <c r="AE294" s="4">
        <f t="shared" ca="1" si="106"/>
        <v>9</v>
      </c>
      <c r="AF294" s="4">
        <f t="shared" ca="1" si="107"/>
        <v>10</v>
      </c>
      <c r="AG294" s="8">
        <f t="shared" ca="1" si="108"/>
        <v>1427</v>
      </c>
      <c r="AH294" s="4" t="str">
        <f ca="1">IF(Table1[[#This Row],[Training Completion Status]]="Completed", IF(RAND() &lt;= 0.63, "Yes", "No"), "No")</f>
        <v>Yes</v>
      </c>
      <c r="AI294" s="4" t="str">
        <f ca="1">IF(AND(Table1[[#This Row],[Training Completion Status]]="Completed", Table1[[#This Row],[Status]]="Active"), "Yes", "No")</f>
        <v>Yes</v>
      </c>
      <c r="AJ294" s="15">
        <f ca="1">IF(Table1[[#This Row],[Training Completion Status]]="Completed", Table1[[#This Row],[Training Cost]]+RANDBETWEEN(300,800),0)</f>
        <v>1854</v>
      </c>
      <c r="AK294">
        <f ca="1">IF(Table1[[#This Row],[Training Completion Status]]="Completed", RANDBETWEEN(270,540),0)</f>
        <v>469</v>
      </c>
      <c r="AL294">
        <f ca="1">IF(Table1[[#This Row],[Training Completion Status]]="Completed", RANDBETWEEN(2,5),0)</f>
        <v>4</v>
      </c>
    </row>
    <row r="295" spans="1:38">
      <c r="A295" s="4" t="str">
        <f t="shared" si="109"/>
        <v>EMP294</v>
      </c>
      <c r="B295" s="4" t="str">
        <f t="shared" ca="1" si="87"/>
        <v>Female</v>
      </c>
      <c r="C295" s="4" t="str">
        <f t="shared" ca="1" si="88"/>
        <v>HR Manager</v>
      </c>
      <c r="D295" t="str" cm="1">
        <f t="array" aca="1" ref="D295" ca="1">_xlfn.XLOOKUP(C295, {"Software Engineer","HR Manager","Marketing Manager","Finance Manager","Data Analyst"}, {"IT","HR","Sales","Finance","Analytics"})</f>
        <v>HR</v>
      </c>
      <c r="E295" s="5">
        <f t="shared" ca="1" si="89"/>
        <v>44079</v>
      </c>
      <c r="F295" s="5">
        <f ca="1">Table1[[#This Row],[Job Posting Date]]+ RANDBETWEEN(15, 90)</f>
        <v>44102</v>
      </c>
      <c r="G295" s="5">
        <f ca="1">Table1[[#This Row],[Hire Date]]+ RANDBETWEEN(1, 15)</f>
        <v>44105</v>
      </c>
      <c r="H295" s="5">
        <f ca="1">IF(RAND() &lt; 0.5,  Table1[[#This Row],[Join Date]]+ RANDBETWEEN(30, TODAY()- Table1[[#This Row],[Join Date]]), "-")</f>
        <v>44720</v>
      </c>
      <c r="I295" s="4" t="str">
        <f ca="1">IF(Table1[[#This Row],[Exit Date]]= "-", "Active", "Exited")</f>
        <v>Exited</v>
      </c>
      <c r="J295" s="6">
        <f t="shared" ca="1" si="90"/>
        <v>1900</v>
      </c>
      <c r="K295" s="4">
        <f ca="1">Table1[[#This Row],[Offers Made]]*2</f>
        <v>14</v>
      </c>
      <c r="L295" s="4">
        <f t="shared" ca="1" si="91"/>
        <v>7</v>
      </c>
      <c r="M295" s="4">
        <f t="shared" ca="1" si="92"/>
        <v>3</v>
      </c>
      <c r="N295" s="4" t="str">
        <f t="shared" ca="1" si="93"/>
        <v>Employee Referrals</v>
      </c>
      <c r="O295" s="4">
        <f t="shared" ca="1" si="94"/>
        <v>1</v>
      </c>
      <c r="P295" s="4" t="str">
        <f t="shared" ca="1" si="95"/>
        <v>No</v>
      </c>
      <c r="Q295" s="4">
        <f t="shared" ca="1" si="96"/>
        <v>72</v>
      </c>
      <c r="R295" s="4">
        <f ca="1">Table1[[#This Row],[ Total Number of Goals Set]]-RANDBETWEEN(1,49)</f>
        <v>64</v>
      </c>
      <c r="S295" s="4">
        <f t="shared" ca="1" si="97"/>
        <v>6</v>
      </c>
      <c r="T295" s="4">
        <f t="shared" ca="1" si="98"/>
        <v>4</v>
      </c>
      <c r="U295" s="4">
        <f t="shared" ca="1" si="99"/>
        <v>4</v>
      </c>
      <c r="V295" s="4">
        <f t="shared" ca="1" si="100"/>
        <v>3</v>
      </c>
      <c r="W295" s="4" t="str">
        <f t="shared" ca="1" si="101"/>
        <v>Not Completed</v>
      </c>
      <c r="X295" s="4">
        <f t="shared" ca="1" si="102"/>
        <v>3</v>
      </c>
      <c r="Y295" s="4">
        <f t="shared" ca="1" si="103"/>
        <v>38</v>
      </c>
      <c r="Z295" s="4">
        <f ca="1">Table1[[#This Row],[Number of Goals Achieved]]-RANDBETWEEN(1,5)</f>
        <v>59</v>
      </c>
      <c r="AA295" s="5">
        <f ca="1">Table1[[#This Row],[Join Date]]+ RANDBETWEEN(90, 180)</f>
        <v>44226</v>
      </c>
      <c r="AB295" s="4" t="str">
        <f t="shared" ca="1" si="104"/>
        <v>Ethics and Responsibilities</v>
      </c>
      <c r="AC295" s="4"/>
      <c r="AD295" s="4">
        <f t="shared" ca="1" si="105"/>
        <v>2</v>
      </c>
      <c r="AE295" s="4">
        <f t="shared" ca="1" si="106"/>
        <v>7</v>
      </c>
      <c r="AF295" s="4">
        <f t="shared" ca="1" si="107"/>
        <v>10</v>
      </c>
      <c r="AG295" s="8">
        <f t="shared" ca="1" si="108"/>
        <v>2445</v>
      </c>
      <c r="AH295" s="4" t="str">
        <f ca="1">IF(Table1[[#This Row],[Training Completion Status]]="Completed", IF(RAND() &lt;= 0.63, "Yes", "No"), "No")</f>
        <v>No</v>
      </c>
      <c r="AI295" s="4" t="str">
        <f ca="1">IF(AND(Table1[[#This Row],[Training Completion Status]]="Completed", Table1[[#This Row],[Status]]="Active"), "Yes", "No")</f>
        <v>No</v>
      </c>
      <c r="AJ295" s="15">
        <f ca="1">IF(Table1[[#This Row],[Training Completion Status]]="Completed", Table1[[#This Row],[Training Cost]]+RANDBETWEEN(300,800),0)</f>
        <v>0</v>
      </c>
      <c r="AK295">
        <f ca="1">IF(Table1[[#This Row],[Training Completion Status]]="Completed", RANDBETWEEN(270,540),0)</f>
        <v>0</v>
      </c>
      <c r="AL295">
        <f ca="1">IF(Table1[[#This Row],[Training Completion Status]]="Completed", RANDBETWEEN(2,5),0)</f>
        <v>0</v>
      </c>
    </row>
    <row r="296" spans="1:38">
      <c r="A296" s="4" t="str">
        <f t="shared" si="109"/>
        <v>EMP295</v>
      </c>
      <c r="B296" s="4" t="str">
        <f t="shared" ca="1" si="87"/>
        <v>Male</v>
      </c>
      <c r="C296" s="4" t="str">
        <f t="shared" ca="1" si="88"/>
        <v>HR Manager</v>
      </c>
      <c r="D296" t="str" cm="1">
        <f t="array" aca="1" ref="D296" ca="1">_xlfn.XLOOKUP(C296, {"Software Engineer","HR Manager","Marketing Manager","Finance Manager","Data Analyst"}, {"IT","HR","Sales","Finance","Analytics"})</f>
        <v>HR</v>
      </c>
      <c r="E296" s="5">
        <f t="shared" ca="1" si="89"/>
        <v>44130</v>
      </c>
      <c r="F296" s="5">
        <f ca="1">Table1[[#This Row],[Job Posting Date]]+ RANDBETWEEN(15, 90)</f>
        <v>44220</v>
      </c>
      <c r="G296" s="5">
        <f ca="1">Table1[[#This Row],[Hire Date]]+ RANDBETWEEN(1, 15)</f>
        <v>44223</v>
      </c>
      <c r="H296" s="5">
        <f ca="1">IF(RAND() &lt; 0.5,  Table1[[#This Row],[Join Date]]+ RANDBETWEEN(30, TODAY()- Table1[[#This Row],[Join Date]]), "-")</f>
        <v>44535</v>
      </c>
      <c r="I296" s="4" t="str">
        <f ca="1">IF(Table1[[#This Row],[Exit Date]]= "-", "Active", "Exited")</f>
        <v>Exited</v>
      </c>
      <c r="J296" s="6">
        <f t="shared" ca="1" si="90"/>
        <v>1511</v>
      </c>
      <c r="K296" s="4">
        <f ca="1">Table1[[#This Row],[Offers Made]]*2</f>
        <v>10</v>
      </c>
      <c r="L296" s="4">
        <f t="shared" ca="1" si="91"/>
        <v>5</v>
      </c>
      <c r="M296" s="4">
        <f t="shared" ca="1" si="92"/>
        <v>2</v>
      </c>
      <c r="N296" s="4" t="str">
        <f t="shared" ca="1" si="93"/>
        <v>Campus Placements</v>
      </c>
      <c r="O296" s="4">
        <f t="shared" ca="1" si="94"/>
        <v>4</v>
      </c>
      <c r="P296" s="4" t="str">
        <f t="shared" ca="1" si="95"/>
        <v>Yes</v>
      </c>
      <c r="Q296" s="4">
        <f t="shared" ca="1" si="96"/>
        <v>60</v>
      </c>
      <c r="R296" s="4">
        <f ca="1">Table1[[#This Row],[ Total Number of Goals Set]]-RANDBETWEEN(1,49)</f>
        <v>21</v>
      </c>
      <c r="S296" s="4">
        <f t="shared" ca="1" si="97"/>
        <v>8</v>
      </c>
      <c r="T296" s="4">
        <f t="shared" ca="1" si="98"/>
        <v>2</v>
      </c>
      <c r="U296" s="4">
        <f t="shared" ca="1" si="99"/>
        <v>3</v>
      </c>
      <c r="V296" s="4">
        <f t="shared" ca="1" si="100"/>
        <v>7</v>
      </c>
      <c r="W296" s="4" t="str">
        <f t="shared" ca="1" si="101"/>
        <v>Completed</v>
      </c>
      <c r="X296" s="4">
        <f t="shared" ca="1" si="102"/>
        <v>4</v>
      </c>
      <c r="Y296" s="4">
        <f t="shared" ca="1" si="103"/>
        <v>10</v>
      </c>
      <c r="Z296" s="4">
        <f ca="1">Table1[[#This Row],[Number of Goals Achieved]]-RANDBETWEEN(1,5)</f>
        <v>17</v>
      </c>
      <c r="AA296" s="5">
        <f ca="1">Table1[[#This Row],[Join Date]]+ RANDBETWEEN(90, 180)</f>
        <v>44326</v>
      </c>
      <c r="AB296" s="4" t="str">
        <f t="shared" ca="1" si="104"/>
        <v>Advanced Excel Skills</v>
      </c>
      <c r="AC296" s="4"/>
      <c r="AD296" s="4">
        <f t="shared" ca="1" si="105"/>
        <v>11</v>
      </c>
      <c r="AE296" s="4">
        <f t="shared" ca="1" si="106"/>
        <v>7</v>
      </c>
      <c r="AF296" s="4">
        <f t="shared" ca="1" si="107"/>
        <v>10</v>
      </c>
      <c r="AG296" s="8">
        <f t="shared" ca="1" si="108"/>
        <v>2357</v>
      </c>
      <c r="AH296" s="4" t="str">
        <f ca="1">IF(Table1[[#This Row],[Training Completion Status]]="Completed", IF(RAND() &lt;= 0.63, "Yes", "No"), "No")</f>
        <v>No</v>
      </c>
      <c r="AI296" s="4" t="str">
        <f ca="1">IF(AND(Table1[[#This Row],[Training Completion Status]]="Completed", Table1[[#This Row],[Status]]="Active"), "Yes", "No")</f>
        <v>No</v>
      </c>
      <c r="AJ296" s="15">
        <f ca="1">IF(Table1[[#This Row],[Training Completion Status]]="Completed", Table1[[#This Row],[Training Cost]]+RANDBETWEEN(300,800),0)</f>
        <v>3072</v>
      </c>
      <c r="AK296">
        <f ca="1">IF(Table1[[#This Row],[Training Completion Status]]="Completed", RANDBETWEEN(270,540),0)</f>
        <v>376</v>
      </c>
      <c r="AL296">
        <f ca="1">IF(Table1[[#This Row],[Training Completion Status]]="Completed", RANDBETWEEN(2,5),0)</f>
        <v>5</v>
      </c>
    </row>
    <row r="297" spans="1:38">
      <c r="A297" s="4" t="str">
        <f t="shared" si="109"/>
        <v>EMP296</v>
      </c>
      <c r="B297" s="4" t="str">
        <f t="shared" ca="1" si="87"/>
        <v>Male</v>
      </c>
      <c r="C297" s="4" t="str">
        <f t="shared" ca="1" si="88"/>
        <v>Finance Manager</v>
      </c>
      <c r="D297" t="str" cm="1">
        <f t="array" aca="1" ref="D297" ca="1">_xlfn.XLOOKUP(C297, {"Software Engineer","HR Manager","Marketing Manager","Finance Manager","Data Analyst"}, {"IT","HR","Sales","Finance","Analytics"})</f>
        <v>Finance</v>
      </c>
      <c r="E297" s="5">
        <f t="shared" ca="1" si="89"/>
        <v>43552</v>
      </c>
      <c r="F297" s="5">
        <f ca="1">Table1[[#This Row],[Job Posting Date]]+ RANDBETWEEN(15, 90)</f>
        <v>43592</v>
      </c>
      <c r="G297" s="5">
        <f ca="1">Table1[[#This Row],[Hire Date]]+ RANDBETWEEN(1, 15)</f>
        <v>43600</v>
      </c>
      <c r="H297" s="5" t="str">
        <f ca="1">IF(RAND() &lt; 0.5,  Table1[[#This Row],[Join Date]]+ RANDBETWEEN(30, TODAY()- Table1[[#This Row],[Join Date]]), "-")</f>
        <v>-</v>
      </c>
      <c r="I297" s="4" t="str">
        <f ca="1">IF(Table1[[#This Row],[Exit Date]]= "-", "Active", "Exited")</f>
        <v>Active</v>
      </c>
      <c r="J297" s="6">
        <f t="shared" ca="1" si="90"/>
        <v>4369</v>
      </c>
      <c r="K297" s="4">
        <f ca="1">Table1[[#This Row],[Offers Made]]*2</f>
        <v>12</v>
      </c>
      <c r="L297" s="4">
        <f t="shared" ca="1" si="91"/>
        <v>6</v>
      </c>
      <c r="M297" s="4">
        <f t="shared" ca="1" si="92"/>
        <v>1</v>
      </c>
      <c r="N297" s="4" t="str">
        <f t="shared" ca="1" si="93"/>
        <v>Direct Hiring</v>
      </c>
      <c r="O297" s="4">
        <f t="shared" ca="1" si="94"/>
        <v>5</v>
      </c>
      <c r="P297" s="4" t="str">
        <f t="shared" ca="1" si="95"/>
        <v>Yes</v>
      </c>
      <c r="Q297" s="4">
        <f t="shared" ca="1" si="96"/>
        <v>82</v>
      </c>
      <c r="R297" s="4">
        <f ca="1">Table1[[#This Row],[ Total Number of Goals Set]]-RANDBETWEEN(1,49)</f>
        <v>38</v>
      </c>
      <c r="S297" s="4">
        <f t="shared" ca="1" si="97"/>
        <v>5</v>
      </c>
      <c r="T297" s="4">
        <f t="shared" ca="1" si="98"/>
        <v>3</v>
      </c>
      <c r="U297" s="4">
        <f t="shared" ca="1" si="99"/>
        <v>2</v>
      </c>
      <c r="V297" s="4">
        <f t="shared" ca="1" si="100"/>
        <v>1</v>
      </c>
      <c r="W297" s="4" t="str">
        <f t="shared" ca="1" si="101"/>
        <v>Completed</v>
      </c>
      <c r="X297" s="4">
        <f t="shared" ca="1" si="102"/>
        <v>2</v>
      </c>
      <c r="Y297" s="4">
        <f t="shared" ca="1" si="103"/>
        <v>13</v>
      </c>
      <c r="Z297" s="4">
        <f ca="1">Table1[[#This Row],[Number of Goals Achieved]]-RANDBETWEEN(1,5)</f>
        <v>35</v>
      </c>
      <c r="AA297" s="5">
        <f ca="1">Table1[[#This Row],[Join Date]]+ RANDBETWEEN(90, 180)</f>
        <v>43717</v>
      </c>
      <c r="AB297" s="4" t="str">
        <f t="shared" ca="1" si="104"/>
        <v>Advanced Excel Skills</v>
      </c>
      <c r="AC297" s="4"/>
      <c r="AD297" s="4">
        <f t="shared" ca="1" si="105"/>
        <v>5</v>
      </c>
      <c r="AE297" s="4">
        <f t="shared" ca="1" si="106"/>
        <v>2</v>
      </c>
      <c r="AF297" s="4">
        <f t="shared" ca="1" si="107"/>
        <v>8</v>
      </c>
      <c r="AG297" s="8">
        <f t="shared" ca="1" si="108"/>
        <v>2033</v>
      </c>
      <c r="AH297" s="4" t="str">
        <f ca="1">IF(Table1[[#This Row],[Training Completion Status]]="Completed", IF(RAND() &lt;= 0.63, "Yes", "No"), "No")</f>
        <v>No</v>
      </c>
      <c r="AI297" s="4" t="str">
        <f ca="1">IF(AND(Table1[[#This Row],[Training Completion Status]]="Completed", Table1[[#This Row],[Status]]="Active"), "Yes", "No")</f>
        <v>Yes</v>
      </c>
      <c r="AJ297" s="15">
        <f ca="1">IF(Table1[[#This Row],[Training Completion Status]]="Completed", Table1[[#This Row],[Training Cost]]+RANDBETWEEN(300,800),0)</f>
        <v>2697</v>
      </c>
      <c r="AK297">
        <f ca="1">IF(Table1[[#This Row],[Training Completion Status]]="Completed", RANDBETWEEN(270,540),0)</f>
        <v>319</v>
      </c>
      <c r="AL297">
        <f ca="1">IF(Table1[[#This Row],[Training Completion Status]]="Completed", RANDBETWEEN(2,5),0)</f>
        <v>2</v>
      </c>
    </row>
    <row r="298" spans="1:38">
      <c r="A298" s="4" t="str">
        <f t="shared" si="109"/>
        <v>EMP297</v>
      </c>
      <c r="B298" s="4" t="str">
        <f t="shared" ca="1" si="87"/>
        <v>Male</v>
      </c>
      <c r="C298" s="4" t="str">
        <f t="shared" ca="1" si="88"/>
        <v>Data Analyst</v>
      </c>
      <c r="D298" t="str" cm="1">
        <f t="array" aca="1" ref="D298" ca="1">_xlfn.XLOOKUP(C298, {"Software Engineer","HR Manager","Marketing Manager","Finance Manager","Data Analyst"}, {"IT","HR","Sales","Finance","Analytics"})</f>
        <v>Analytics</v>
      </c>
      <c r="E298" s="5">
        <f t="shared" ca="1" si="89"/>
        <v>44005</v>
      </c>
      <c r="F298" s="5">
        <f ca="1">Table1[[#This Row],[Job Posting Date]]+ RANDBETWEEN(15, 90)</f>
        <v>44087</v>
      </c>
      <c r="G298" s="5">
        <f ca="1">Table1[[#This Row],[Hire Date]]+ RANDBETWEEN(1, 15)</f>
        <v>44098</v>
      </c>
      <c r="H298" s="5">
        <f ca="1">IF(RAND() &lt; 0.5,  Table1[[#This Row],[Join Date]]+ RANDBETWEEN(30, TODAY()- Table1[[#This Row],[Join Date]]), "-")</f>
        <v>45498</v>
      </c>
      <c r="I298" s="4" t="str">
        <f ca="1">IF(Table1[[#This Row],[Exit Date]]= "-", "Active", "Exited")</f>
        <v>Exited</v>
      </c>
      <c r="J298" s="6">
        <f t="shared" ca="1" si="90"/>
        <v>1966</v>
      </c>
      <c r="K298" s="4">
        <f ca="1">Table1[[#This Row],[Offers Made]]*2</f>
        <v>10</v>
      </c>
      <c r="L298" s="4">
        <f t="shared" ca="1" si="91"/>
        <v>5</v>
      </c>
      <c r="M298" s="4">
        <f t="shared" ca="1" si="92"/>
        <v>2</v>
      </c>
      <c r="N298" s="4" t="str">
        <f t="shared" ca="1" si="93"/>
        <v>Job Portals</v>
      </c>
      <c r="O298" s="4">
        <f t="shared" ca="1" si="94"/>
        <v>3</v>
      </c>
      <c r="P298" s="4" t="str">
        <f t="shared" ca="1" si="95"/>
        <v>No</v>
      </c>
      <c r="Q298" s="4">
        <f t="shared" ca="1" si="96"/>
        <v>95</v>
      </c>
      <c r="R298" s="4">
        <f ca="1">Table1[[#This Row],[ Total Number of Goals Set]]-RANDBETWEEN(1,49)</f>
        <v>83</v>
      </c>
      <c r="S298" s="4">
        <f t="shared" ca="1" si="97"/>
        <v>7</v>
      </c>
      <c r="T298" s="4">
        <f t="shared" ca="1" si="98"/>
        <v>4</v>
      </c>
      <c r="U298" s="4">
        <f t="shared" ca="1" si="99"/>
        <v>1</v>
      </c>
      <c r="V298" s="4">
        <f t="shared" ca="1" si="100"/>
        <v>6</v>
      </c>
      <c r="W298" s="4" t="str">
        <f t="shared" ca="1" si="101"/>
        <v>Completed</v>
      </c>
      <c r="X298" s="4">
        <f t="shared" ca="1" si="102"/>
        <v>3</v>
      </c>
      <c r="Y298" s="4">
        <f t="shared" ca="1" si="103"/>
        <v>25</v>
      </c>
      <c r="Z298" s="4">
        <f ca="1">Table1[[#This Row],[Number of Goals Achieved]]-RANDBETWEEN(1,5)</f>
        <v>79</v>
      </c>
      <c r="AA298" s="5">
        <f ca="1">Table1[[#This Row],[Join Date]]+ RANDBETWEEN(90, 180)</f>
        <v>44228</v>
      </c>
      <c r="AB298" s="4" t="str">
        <f t="shared" ca="1" si="104"/>
        <v>Communication Skills</v>
      </c>
      <c r="AC298" s="4"/>
      <c r="AD298" s="4">
        <f t="shared" ca="1" si="105"/>
        <v>6</v>
      </c>
      <c r="AE298" s="4">
        <f t="shared" ca="1" si="106"/>
        <v>9</v>
      </c>
      <c r="AF298" s="4">
        <f t="shared" ca="1" si="107"/>
        <v>10</v>
      </c>
      <c r="AG298" s="8">
        <f t="shared" ca="1" si="108"/>
        <v>2247</v>
      </c>
      <c r="AH298" s="4" t="str">
        <f ca="1">IF(Table1[[#This Row],[Training Completion Status]]="Completed", IF(RAND() &lt;= 0.63, "Yes", "No"), "No")</f>
        <v>Yes</v>
      </c>
      <c r="AI298" s="4" t="str">
        <f ca="1">IF(AND(Table1[[#This Row],[Training Completion Status]]="Completed", Table1[[#This Row],[Status]]="Active"), "Yes", "No")</f>
        <v>No</v>
      </c>
      <c r="AJ298" s="15">
        <f ca="1">IF(Table1[[#This Row],[Training Completion Status]]="Completed", Table1[[#This Row],[Training Cost]]+RANDBETWEEN(300,800),0)</f>
        <v>2652</v>
      </c>
      <c r="AK298">
        <f ca="1">IF(Table1[[#This Row],[Training Completion Status]]="Completed", RANDBETWEEN(270,540),0)</f>
        <v>428</v>
      </c>
      <c r="AL298">
        <f ca="1">IF(Table1[[#This Row],[Training Completion Status]]="Completed", RANDBETWEEN(2,5),0)</f>
        <v>2</v>
      </c>
    </row>
    <row r="299" spans="1:38">
      <c r="A299" s="4" t="str">
        <f t="shared" si="109"/>
        <v>EMP298</v>
      </c>
      <c r="B299" s="4" t="str">
        <f t="shared" ca="1" si="87"/>
        <v>Female</v>
      </c>
      <c r="C299" s="4" t="str">
        <f t="shared" ca="1" si="88"/>
        <v>HR Manager</v>
      </c>
      <c r="D299" t="str" cm="1">
        <f t="array" aca="1" ref="D299" ca="1">_xlfn.XLOOKUP(C299, {"Software Engineer","HR Manager","Marketing Manager","Finance Manager","Data Analyst"}, {"IT","HR","Sales","Finance","Analytics"})</f>
        <v>HR</v>
      </c>
      <c r="E299" s="5">
        <f t="shared" ca="1" si="89"/>
        <v>44902</v>
      </c>
      <c r="F299" s="5">
        <f ca="1">Table1[[#This Row],[Job Posting Date]]+ RANDBETWEEN(15, 90)</f>
        <v>44959</v>
      </c>
      <c r="G299" s="5">
        <f ca="1">Table1[[#This Row],[Hire Date]]+ RANDBETWEEN(1, 15)</f>
        <v>44971</v>
      </c>
      <c r="H299" s="5" t="str">
        <f ca="1">IF(RAND() &lt; 0.5,  Table1[[#This Row],[Join Date]]+ RANDBETWEEN(30, TODAY()- Table1[[#This Row],[Join Date]]), "-")</f>
        <v>-</v>
      </c>
      <c r="I299" s="4" t="str">
        <f ca="1">IF(Table1[[#This Row],[Exit Date]]= "-", "Active", "Exited")</f>
        <v>Active</v>
      </c>
      <c r="J299" s="6">
        <f t="shared" ca="1" si="90"/>
        <v>2899</v>
      </c>
      <c r="K299" s="4">
        <f ca="1">Table1[[#This Row],[Offers Made]]*2</f>
        <v>6</v>
      </c>
      <c r="L299" s="4">
        <f t="shared" ca="1" si="91"/>
        <v>3</v>
      </c>
      <c r="M299" s="4">
        <f t="shared" ca="1" si="92"/>
        <v>1</v>
      </c>
      <c r="N299" s="4" t="str">
        <f t="shared" ca="1" si="93"/>
        <v>Direct Hiring</v>
      </c>
      <c r="O299" s="4">
        <f t="shared" ca="1" si="94"/>
        <v>2</v>
      </c>
      <c r="P299" s="4" t="str">
        <f t="shared" ca="1" si="95"/>
        <v>Yes</v>
      </c>
      <c r="Q299" s="4">
        <f t="shared" ca="1" si="96"/>
        <v>70</v>
      </c>
      <c r="R299" s="4">
        <f ca="1">Table1[[#This Row],[ Total Number of Goals Set]]-RANDBETWEEN(1,49)</f>
        <v>59</v>
      </c>
      <c r="S299" s="4">
        <f t="shared" ca="1" si="97"/>
        <v>8</v>
      </c>
      <c r="T299" s="4">
        <f t="shared" ca="1" si="98"/>
        <v>4</v>
      </c>
      <c r="U299" s="4">
        <f t="shared" ca="1" si="99"/>
        <v>2</v>
      </c>
      <c r="V299" s="4">
        <f t="shared" ca="1" si="100"/>
        <v>2</v>
      </c>
      <c r="W299" s="4" t="str">
        <f t="shared" ca="1" si="101"/>
        <v>Completed</v>
      </c>
      <c r="X299" s="4">
        <f t="shared" ca="1" si="102"/>
        <v>1</v>
      </c>
      <c r="Y299" s="4">
        <f t="shared" ca="1" si="103"/>
        <v>33</v>
      </c>
      <c r="Z299" s="4">
        <f ca="1">Table1[[#This Row],[Number of Goals Achieved]]-RANDBETWEEN(1,5)</f>
        <v>56</v>
      </c>
      <c r="AA299" s="5">
        <f ca="1">Table1[[#This Row],[Join Date]]+ RANDBETWEEN(90, 180)</f>
        <v>45149</v>
      </c>
      <c r="AB299" s="4" t="str">
        <f t="shared" ca="1" si="104"/>
        <v>Leadership Development</v>
      </c>
      <c r="AC299" s="4"/>
      <c r="AD299" s="4">
        <f t="shared" ca="1" si="105"/>
        <v>17</v>
      </c>
      <c r="AE299" s="4">
        <f t="shared" ca="1" si="106"/>
        <v>3</v>
      </c>
      <c r="AF299" s="4">
        <f t="shared" ca="1" si="107"/>
        <v>8</v>
      </c>
      <c r="AG299" s="8">
        <f t="shared" ca="1" si="108"/>
        <v>2428</v>
      </c>
      <c r="AH299" s="4" t="str">
        <f ca="1">IF(Table1[[#This Row],[Training Completion Status]]="Completed", IF(RAND() &lt;= 0.63, "Yes", "No"), "No")</f>
        <v>Yes</v>
      </c>
      <c r="AI299" s="4" t="str">
        <f ca="1">IF(AND(Table1[[#This Row],[Training Completion Status]]="Completed", Table1[[#This Row],[Status]]="Active"), "Yes", "No")</f>
        <v>Yes</v>
      </c>
      <c r="AJ299" s="15">
        <f ca="1">IF(Table1[[#This Row],[Training Completion Status]]="Completed", Table1[[#This Row],[Training Cost]]+RANDBETWEEN(300,800),0)</f>
        <v>3043</v>
      </c>
      <c r="AK299">
        <f ca="1">IF(Table1[[#This Row],[Training Completion Status]]="Completed", RANDBETWEEN(270,540),0)</f>
        <v>439</v>
      </c>
      <c r="AL299">
        <f ca="1">IF(Table1[[#This Row],[Training Completion Status]]="Completed", RANDBETWEEN(2,5),0)</f>
        <v>3</v>
      </c>
    </row>
    <row r="300" spans="1:38">
      <c r="A300" s="4" t="str">
        <f t="shared" si="109"/>
        <v>EMP299</v>
      </c>
      <c r="B300" s="4" t="str">
        <f t="shared" ca="1" si="87"/>
        <v>Male</v>
      </c>
      <c r="C300" s="4" t="str">
        <f t="shared" ca="1" si="88"/>
        <v>Data Analyst</v>
      </c>
      <c r="D300" t="str" cm="1">
        <f t="array" aca="1" ref="D300" ca="1">_xlfn.XLOOKUP(C300, {"Software Engineer","HR Manager","Marketing Manager","Finance Manager","Data Analyst"}, {"IT","HR","Sales","Finance","Analytics"})</f>
        <v>Analytics</v>
      </c>
      <c r="E300" s="5">
        <f t="shared" ca="1" si="89"/>
        <v>43712</v>
      </c>
      <c r="F300" s="5">
        <f ca="1">Table1[[#This Row],[Job Posting Date]]+ RANDBETWEEN(15, 90)</f>
        <v>43729</v>
      </c>
      <c r="G300" s="5">
        <f ca="1">Table1[[#This Row],[Hire Date]]+ RANDBETWEEN(1, 15)</f>
        <v>43744</v>
      </c>
      <c r="H300" s="5" t="str">
        <f ca="1">IF(RAND() &lt; 0.5,  Table1[[#This Row],[Join Date]]+ RANDBETWEEN(30, TODAY()- Table1[[#This Row],[Join Date]]), "-")</f>
        <v>-</v>
      </c>
      <c r="I300" s="4" t="str">
        <f ca="1">IF(Table1[[#This Row],[Exit Date]]= "-", "Active", "Exited")</f>
        <v>Active</v>
      </c>
      <c r="J300" s="6">
        <f t="shared" ca="1" si="90"/>
        <v>3321</v>
      </c>
      <c r="K300" s="4">
        <f ca="1">Table1[[#This Row],[Offers Made]]*2</f>
        <v>6</v>
      </c>
      <c r="L300" s="4">
        <f t="shared" ca="1" si="91"/>
        <v>3</v>
      </c>
      <c r="M300" s="4">
        <f t="shared" ca="1" si="92"/>
        <v>2</v>
      </c>
      <c r="N300" s="4" t="str">
        <f t="shared" ca="1" si="93"/>
        <v>Employee Referrals</v>
      </c>
      <c r="O300" s="4">
        <f t="shared" ca="1" si="94"/>
        <v>5</v>
      </c>
      <c r="P300" s="4" t="str">
        <f t="shared" ca="1" si="95"/>
        <v>No</v>
      </c>
      <c r="Q300" s="4">
        <f t="shared" ca="1" si="96"/>
        <v>71</v>
      </c>
      <c r="R300" s="4">
        <f ca="1">Table1[[#This Row],[ Total Number of Goals Set]]-RANDBETWEEN(1,49)</f>
        <v>24</v>
      </c>
      <c r="S300" s="4">
        <f t="shared" ca="1" si="97"/>
        <v>5</v>
      </c>
      <c r="T300" s="4">
        <f t="shared" ca="1" si="98"/>
        <v>4</v>
      </c>
      <c r="U300" s="4">
        <f t="shared" ca="1" si="99"/>
        <v>1</v>
      </c>
      <c r="V300" s="4">
        <f t="shared" ca="1" si="100"/>
        <v>9</v>
      </c>
      <c r="W300" s="4" t="str">
        <f t="shared" ca="1" si="101"/>
        <v>Not Completed</v>
      </c>
      <c r="X300" s="4">
        <f t="shared" ca="1" si="102"/>
        <v>1</v>
      </c>
      <c r="Y300" s="4">
        <f t="shared" ca="1" si="103"/>
        <v>18</v>
      </c>
      <c r="Z300" s="4">
        <f ca="1">Table1[[#This Row],[Number of Goals Achieved]]-RANDBETWEEN(1,5)</f>
        <v>21</v>
      </c>
      <c r="AA300" s="5">
        <f ca="1">Table1[[#This Row],[Join Date]]+ RANDBETWEEN(90, 180)</f>
        <v>43839</v>
      </c>
      <c r="AB300" s="4" t="str">
        <f t="shared" ca="1" si="104"/>
        <v>Leadership Development</v>
      </c>
      <c r="AC300" s="4"/>
      <c r="AD300" s="4">
        <f t="shared" ca="1" si="105"/>
        <v>1</v>
      </c>
      <c r="AE300" s="4">
        <f t="shared" ca="1" si="106"/>
        <v>4</v>
      </c>
      <c r="AF300" s="4">
        <f t="shared" ca="1" si="107"/>
        <v>7</v>
      </c>
      <c r="AG300" s="8">
        <f t="shared" ca="1" si="108"/>
        <v>1643</v>
      </c>
      <c r="AH300" s="4" t="str">
        <f ca="1">IF(Table1[[#This Row],[Training Completion Status]]="Completed", IF(RAND() &lt;= 0.63, "Yes", "No"), "No")</f>
        <v>No</v>
      </c>
      <c r="AI300" s="4" t="str">
        <f ca="1">IF(AND(Table1[[#This Row],[Training Completion Status]]="Completed", Table1[[#This Row],[Status]]="Active"), "Yes", "No")</f>
        <v>No</v>
      </c>
      <c r="AJ300" s="15">
        <f ca="1">IF(Table1[[#This Row],[Training Completion Status]]="Completed", Table1[[#This Row],[Training Cost]]+RANDBETWEEN(300,800),0)</f>
        <v>0</v>
      </c>
      <c r="AK300">
        <f ca="1">IF(Table1[[#This Row],[Training Completion Status]]="Completed", RANDBETWEEN(270,540),0)</f>
        <v>0</v>
      </c>
      <c r="AL300">
        <f ca="1">IF(Table1[[#This Row],[Training Completion Status]]="Completed", RANDBETWEEN(2,5),0)</f>
        <v>0</v>
      </c>
    </row>
    <row r="301" spans="1:38">
      <c r="A301" s="4" t="str">
        <f t="shared" si="109"/>
        <v>EMP300</v>
      </c>
      <c r="B301" s="4" t="str">
        <f t="shared" ca="1" si="87"/>
        <v>Male</v>
      </c>
      <c r="C301" s="4" t="str">
        <f t="shared" ca="1" si="88"/>
        <v>Software Engineer</v>
      </c>
      <c r="D301" t="str" cm="1">
        <f t="array" aca="1" ref="D301" ca="1">_xlfn.XLOOKUP(C301, {"Software Engineer","HR Manager","Marketing Manager","Finance Manager","Data Analyst"}, {"IT","HR","Sales","Finance","Analytics"})</f>
        <v>IT</v>
      </c>
      <c r="E301" s="5">
        <f t="shared" ca="1" si="89"/>
        <v>43152</v>
      </c>
      <c r="F301" s="5">
        <f ca="1">Table1[[#This Row],[Job Posting Date]]+ RANDBETWEEN(15, 90)</f>
        <v>43174</v>
      </c>
      <c r="G301" s="5">
        <f ca="1">Table1[[#This Row],[Hire Date]]+ RANDBETWEEN(1, 15)</f>
        <v>43182</v>
      </c>
      <c r="H301" s="5">
        <f ca="1">IF(RAND() &lt; 0.5,  Table1[[#This Row],[Join Date]]+ RANDBETWEEN(30, TODAY()- Table1[[#This Row],[Join Date]]), "-")</f>
        <v>43631</v>
      </c>
      <c r="I301" s="4" t="str">
        <f ca="1">IF(Table1[[#This Row],[Exit Date]]= "-", "Active", "Exited")</f>
        <v>Exited</v>
      </c>
      <c r="J301" s="6">
        <f t="shared" ca="1" si="90"/>
        <v>2662</v>
      </c>
      <c r="K301" s="4">
        <f ca="1">Table1[[#This Row],[Offers Made]]*2</f>
        <v>12</v>
      </c>
      <c r="L301" s="4">
        <f t="shared" ca="1" si="91"/>
        <v>6</v>
      </c>
      <c r="M301" s="4">
        <f t="shared" ca="1" si="92"/>
        <v>5</v>
      </c>
      <c r="N301" s="4" t="str">
        <f t="shared" ca="1" si="93"/>
        <v>Employee Referrals</v>
      </c>
      <c r="O301" s="4">
        <f t="shared" ca="1" si="94"/>
        <v>4</v>
      </c>
      <c r="P301" s="4" t="str">
        <f t="shared" ca="1" si="95"/>
        <v>Yes</v>
      </c>
      <c r="Q301" s="4">
        <f t="shared" ca="1" si="96"/>
        <v>53</v>
      </c>
      <c r="R301" s="4">
        <f ca="1">Table1[[#This Row],[ Total Number of Goals Set]]-RANDBETWEEN(1,49)</f>
        <v>5</v>
      </c>
      <c r="S301" s="4">
        <f t="shared" ca="1" si="97"/>
        <v>10</v>
      </c>
      <c r="T301" s="4">
        <f t="shared" ca="1" si="98"/>
        <v>2</v>
      </c>
      <c r="U301" s="4">
        <f t="shared" ca="1" si="99"/>
        <v>2</v>
      </c>
      <c r="V301" s="4">
        <f t="shared" ca="1" si="100"/>
        <v>4</v>
      </c>
      <c r="W301" s="4" t="str">
        <f t="shared" ca="1" si="101"/>
        <v>Not Completed</v>
      </c>
      <c r="X301" s="4">
        <f t="shared" ca="1" si="102"/>
        <v>3</v>
      </c>
      <c r="Y301" s="4">
        <f t="shared" ca="1" si="103"/>
        <v>15</v>
      </c>
      <c r="Z301" s="4">
        <f ca="1">Table1[[#This Row],[Number of Goals Achieved]]-RANDBETWEEN(1,5)</f>
        <v>1</v>
      </c>
      <c r="AA301" s="5">
        <f ca="1">Table1[[#This Row],[Join Date]]+ RANDBETWEEN(90, 180)</f>
        <v>43307</v>
      </c>
      <c r="AB301" s="4" t="str">
        <f t="shared" ca="1" si="104"/>
        <v>Leadership Development</v>
      </c>
      <c r="AC301" s="4"/>
      <c r="AD301" s="4">
        <f t="shared" ca="1" si="105"/>
        <v>18</v>
      </c>
      <c r="AE301" s="4">
        <f t="shared" ca="1" si="106"/>
        <v>3</v>
      </c>
      <c r="AF301" s="4">
        <f t="shared" ca="1" si="107"/>
        <v>8</v>
      </c>
      <c r="AG301" s="8">
        <f t="shared" ca="1" si="108"/>
        <v>2065</v>
      </c>
      <c r="AH301" s="4" t="str">
        <f ca="1">IF(Table1[[#This Row],[Training Completion Status]]="Completed", IF(RAND() &lt;= 0.63, "Yes", "No"), "No")</f>
        <v>No</v>
      </c>
      <c r="AI301" s="4" t="str">
        <f ca="1">IF(AND(Table1[[#This Row],[Training Completion Status]]="Completed", Table1[[#This Row],[Status]]="Active"), "Yes", "No")</f>
        <v>No</v>
      </c>
      <c r="AJ301" s="15">
        <f ca="1">IF(Table1[[#This Row],[Training Completion Status]]="Completed", Table1[[#This Row],[Training Cost]]+RANDBETWEEN(300,800),0)</f>
        <v>0</v>
      </c>
      <c r="AK301">
        <f ca="1">IF(Table1[[#This Row],[Training Completion Status]]="Completed", RANDBETWEEN(270,540),0)</f>
        <v>0</v>
      </c>
      <c r="AL301">
        <f ca="1">IF(Table1[[#This Row],[Training Completion Status]]="Completed", RANDBETWEEN(2,5),0)</f>
        <v>0</v>
      </c>
    </row>
    <row r="302" spans="1:38">
      <c r="A302" s="4" t="str">
        <f t="shared" si="109"/>
        <v>EMP301</v>
      </c>
      <c r="B302" s="4" t="str">
        <f t="shared" ca="1" si="87"/>
        <v>Female</v>
      </c>
      <c r="C302" s="4" t="str">
        <f t="shared" ca="1" si="88"/>
        <v>Data Analyst</v>
      </c>
      <c r="D302" t="str" cm="1">
        <f t="array" aca="1" ref="D302" ca="1">_xlfn.XLOOKUP(C302, {"Software Engineer","HR Manager","Marketing Manager","Finance Manager","Data Analyst"}, {"IT","HR","Sales","Finance","Analytics"})</f>
        <v>Analytics</v>
      </c>
      <c r="E302" s="5">
        <f t="shared" ca="1" si="89"/>
        <v>43894</v>
      </c>
      <c r="F302" s="5">
        <f ca="1">Table1[[#This Row],[Job Posting Date]]+ RANDBETWEEN(15, 90)</f>
        <v>43948</v>
      </c>
      <c r="G302" s="5">
        <f ca="1">Table1[[#This Row],[Hire Date]]+ RANDBETWEEN(1, 15)</f>
        <v>43958</v>
      </c>
      <c r="H302" s="5">
        <f ca="1">IF(RAND() &lt; 0.5,  Table1[[#This Row],[Join Date]]+ RANDBETWEEN(30, TODAY()- Table1[[#This Row],[Join Date]]), "-")</f>
        <v>44969</v>
      </c>
      <c r="I302" s="4" t="str">
        <f ca="1">IF(Table1[[#This Row],[Exit Date]]= "-", "Active", "Exited")</f>
        <v>Exited</v>
      </c>
      <c r="J302" s="6">
        <f t="shared" ca="1" si="90"/>
        <v>4915</v>
      </c>
      <c r="K302" s="4">
        <f ca="1">Table1[[#This Row],[Offers Made]]*2</f>
        <v>16</v>
      </c>
      <c r="L302" s="4">
        <f t="shared" ca="1" si="91"/>
        <v>8</v>
      </c>
      <c r="M302" s="4">
        <f t="shared" ca="1" si="92"/>
        <v>4</v>
      </c>
      <c r="N302" s="4" t="str">
        <f t="shared" ca="1" si="93"/>
        <v>Employee Referrals</v>
      </c>
      <c r="O302" s="4">
        <f t="shared" ca="1" si="94"/>
        <v>5</v>
      </c>
      <c r="P302" s="4" t="str">
        <f t="shared" ca="1" si="95"/>
        <v>No</v>
      </c>
      <c r="Q302" s="4">
        <f t="shared" ca="1" si="96"/>
        <v>97</v>
      </c>
      <c r="R302" s="4">
        <f ca="1">Table1[[#This Row],[ Total Number of Goals Set]]-RANDBETWEEN(1,49)</f>
        <v>55</v>
      </c>
      <c r="S302" s="4">
        <f t="shared" ca="1" si="97"/>
        <v>7</v>
      </c>
      <c r="T302" s="4">
        <f t="shared" ca="1" si="98"/>
        <v>1</v>
      </c>
      <c r="U302" s="4">
        <f t="shared" ca="1" si="99"/>
        <v>1</v>
      </c>
      <c r="V302" s="4">
        <f t="shared" ca="1" si="100"/>
        <v>1</v>
      </c>
      <c r="W302" s="4" t="str">
        <f t="shared" ca="1" si="101"/>
        <v>Completed</v>
      </c>
      <c r="X302" s="4">
        <f t="shared" ca="1" si="102"/>
        <v>1</v>
      </c>
      <c r="Y302" s="4">
        <f t="shared" ca="1" si="103"/>
        <v>14</v>
      </c>
      <c r="Z302" s="4">
        <f ca="1">Table1[[#This Row],[Number of Goals Achieved]]-RANDBETWEEN(1,5)</f>
        <v>50</v>
      </c>
      <c r="AA302" s="5">
        <f ca="1">Table1[[#This Row],[Join Date]]+ RANDBETWEEN(90, 180)</f>
        <v>44054</v>
      </c>
      <c r="AB302" s="4" t="str">
        <f t="shared" ca="1" si="104"/>
        <v>Advanced Excel Skills</v>
      </c>
      <c r="AC302" s="4"/>
      <c r="AD302" s="4">
        <f t="shared" ca="1" si="105"/>
        <v>13</v>
      </c>
      <c r="AE302" s="4">
        <f t="shared" ca="1" si="106"/>
        <v>4</v>
      </c>
      <c r="AF302" s="4">
        <f t="shared" ca="1" si="107"/>
        <v>8</v>
      </c>
      <c r="AG302" s="8">
        <f t="shared" ca="1" si="108"/>
        <v>1690</v>
      </c>
      <c r="AH302" s="4" t="str">
        <f ca="1">IF(Table1[[#This Row],[Training Completion Status]]="Completed", IF(RAND() &lt;= 0.63, "Yes", "No"), "No")</f>
        <v>Yes</v>
      </c>
      <c r="AI302" s="4" t="str">
        <f ca="1">IF(AND(Table1[[#This Row],[Training Completion Status]]="Completed", Table1[[#This Row],[Status]]="Active"), "Yes", "No")</f>
        <v>No</v>
      </c>
      <c r="AJ302" s="15">
        <f ca="1">IF(Table1[[#This Row],[Training Completion Status]]="Completed", Table1[[#This Row],[Training Cost]]+RANDBETWEEN(300,800),0)</f>
        <v>2111</v>
      </c>
      <c r="AK302">
        <f ca="1">IF(Table1[[#This Row],[Training Completion Status]]="Completed", RANDBETWEEN(270,540),0)</f>
        <v>510</v>
      </c>
      <c r="AL302">
        <f ca="1">IF(Table1[[#This Row],[Training Completion Status]]="Completed", RANDBETWEEN(2,5),0)</f>
        <v>4</v>
      </c>
    </row>
    <row r="303" spans="1:38">
      <c r="A303" s="4" t="str">
        <f t="shared" si="109"/>
        <v>EMP302</v>
      </c>
      <c r="B303" s="4" t="str">
        <f t="shared" ca="1" si="87"/>
        <v>Female</v>
      </c>
      <c r="C303" s="4" t="str">
        <f t="shared" ca="1" si="88"/>
        <v>Marketing Manager</v>
      </c>
      <c r="D303" t="str" cm="1">
        <f t="array" aca="1" ref="D303" ca="1">_xlfn.XLOOKUP(C303, {"Software Engineer","HR Manager","Marketing Manager","Finance Manager","Data Analyst"}, {"IT","HR","Sales","Finance","Analytics"})</f>
        <v>Sales</v>
      </c>
      <c r="E303" s="5">
        <f t="shared" ca="1" si="89"/>
        <v>44115</v>
      </c>
      <c r="F303" s="5">
        <f ca="1">Table1[[#This Row],[Job Posting Date]]+ RANDBETWEEN(15, 90)</f>
        <v>44161</v>
      </c>
      <c r="G303" s="5">
        <f ca="1">Table1[[#This Row],[Hire Date]]+ RANDBETWEEN(1, 15)</f>
        <v>44167</v>
      </c>
      <c r="H303" s="5">
        <f ca="1">IF(RAND() &lt; 0.5,  Table1[[#This Row],[Join Date]]+ RANDBETWEEN(30, TODAY()- Table1[[#This Row],[Join Date]]), "-")</f>
        <v>44596</v>
      </c>
      <c r="I303" s="4" t="str">
        <f ca="1">IF(Table1[[#This Row],[Exit Date]]= "-", "Active", "Exited")</f>
        <v>Exited</v>
      </c>
      <c r="J303" s="6">
        <f t="shared" ca="1" si="90"/>
        <v>4430</v>
      </c>
      <c r="K303" s="4">
        <f ca="1">Table1[[#This Row],[Offers Made]]*2</f>
        <v>16</v>
      </c>
      <c r="L303" s="4">
        <f t="shared" ca="1" si="91"/>
        <v>8</v>
      </c>
      <c r="M303" s="4">
        <f t="shared" ca="1" si="92"/>
        <v>2</v>
      </c>
      <c r="N303" s="4" t="str">
        <f t="shared" ca="1" si="93"/>
        <v>Employee Referrals</v>
      </c>
      <c r="O303" s="4">
        <f t="shared" ca="1" si="94"/>
        <v>2</v>
      </c>
      <c r="P303" s="4" t="str">
        <f t="shared" ca="1" si="95"/>
        <v>Yes</v>
      </c>
      <c r="Q303" s="4">
        <f t="shared" ca="1" si="96"/>
        <v>89</v>
      </c>
      <c r="R303" s="4">
        <f ca="1">Table1[[#This Row],[ Total Number of Goals Set]]-RANDBETWEEN(1,49)</f>
        <v>51</v>
      </c>
      <c r="S303" s="4">
        <f t="shared" ca="1" si="97"/>
        <v>6</v>
      </c>
      <c r="T303" s="4">
        <f t="shared" ca="1" si="98"/>
        <v>3</v>
      </c>
      <c r="U303" s="4">
        <f t="shared" ca="1" si="99"/>
        <v>1</v>
      </c>
      <c r="V303" s="4">
        <f t="shared" ca="1" si="100"/>
        <v>8</v>
      </c>
      <c r="W303" s="4" t="str">
        <f t="shared" ca="1" si="101"/>
        <v>Not Completed</v>
      </c>
      <c r="X303" s="4">
        <f t="shared" ca="1" si="102"/>
        <v>4</v>
      </c>
      <c r="Y303" s="4">
        <f t="shared" ca="1" si="103"/>
        <v>30</v>
      </c>
      <c r="Z303" s="4">
        <f ca="1">Table1[[#This Row],[Number of Goals Achieved]]-RANDBETWEEN(1,5)</f>
        <v>46</v>
      </c>
      <c r="AA303" s="5">
        <f ca="1">Table1[[#This Row],[Join Date]]+ RANDBETWEEN(90, 180)</f>
        <v>44300</v>
      </c>
      <c r="AB303" s="4" t="str">
        <f t="shared" ca="1" si="104"/>
        <v>Conflict Resolution</v>
      </c>
      <c r="AC303" s="4"/>
      <c r="AD303" s="4">
        <f t="shared" ca="1" si="105"/>
        <v>0</v>
      </c>
      <c r="AE303" s="4">
        <f t="shared" ca="1" si="106"/>
        <v>6</v>
      </c>
      <c r="AF303" s="4">
        <f t="shared" ca="1" si="107"/>
        <v>9</v>
      </c>
      <c r="AG303" s="8">
        <f t="shared" ca="1" si="108"/>
        <v>1676</v>
      </c>
      <c r="AH303" s="4" t="str">
        <f ca="1">IF(Table1[[#This Row],[Training Completion Status]]="Completed", IF(RAND() &lt;= 0.63, "Yes", "No"), "No")</f>
        <v>No</v>
      </c>
      <c r="AI303" s="4" t="str">
        <f ca="1">IF(AND(Table1[[#This Row],[Training Completion Status]]="Completed", Table1[[#This Row],[Status]]="Active"), "Yes", "No")</f>
        <v>No</v>
      </c>
      <c r="AJ303" s="15">
        <f ca="1">IF(Table1[[#This Row],[Training Completion Status]]="Completed", Table1[[#This Row],[Training Cost]]+RANDBETWEEN(300,800),0)</f>
        <v>0</v>
      </c>
      <c r="AK303">
        <f ca="1">IF(Table1[[#This Row],[Training Completion Status]]="Completed", RANDBETWEEN(270,540),0)</f>
        <v>0</v>
      </c>
      <c r="AL303">
        <f ca="1">IF(Table1[[#This Row],[Training Completion Status]]="Completed", RANDBETWEEN(2,5),0)</f>
        <v>0</v>
      </c>
    </row>
    <row r="304" spans="1:38">
      <c r="A304" s="4" t="str">
        <f t="shared" si="109"/>
        <v>EMP303</v>
      </c>
      <c r="B304" s="4" t="str">
        <f t="shared" ca="1" si="87"/>
        <v>Male</v>
      </c>
      <c r="C304" s="4" t="str">
        <f t="shared" ca="1" si="88"/>
        <v>Finance Manager</v>
      </c>
      <c r="D304" t="str" cm="1">
        <f t="array" aca="1" ref="D304" ca="1">_xlfn.XLOOKUP(C304, {"Software Engineer","HR Manager","Marketing Manager","Finance Manager","Data Analyst"}, {"IT","HR","Sales","Finance","Analytics"})</f>
        <v>Finance</v>
      </c>
      <c r="E304" s="5">
        <f t="shared" ca="1" si="89"/>
        <v>44506</v>
      </c>
      <c r="F304" s="5">
        <f ca="1">Table1[[#This Row],[Job Posting Date]]+ RANDBETWEEN(15, 90)</f>
        <v>44575</v>
      </c>
      <c r="G304" s="5">
        <f ca="1">Table1[[#This Row],[Hire Date]]+ RANDBETWEEN(1, 15)</f>
        <v>44580</v>
      </c>
      <c r="H304" s="5" t="str">
        <f ca="1">IF(RAND() &lt; 0.5,  Table1[[#This Row],[Join Date]]+ RANDBETWEEN(30, TODAY()- Table1[[#This Row],[Join Date]]), "-")</f>
        <v>-</v>
      </c>
      <c r="I304" s="4" t="str">
        <f ca="1">IF(Table1[[#This Row],[Exit Date]]= "-", "Active", "Exited")</f>
        <v>Active</v>
      </c>
      <c r="J304" s="6">
        <f t="shared" ca="1" si="90"/>
        <v>2992</v>
      </c>
      <c r="K304" s="4">
        <f ca="1">Table1[[#This Row],[Offers Made]]*2</f>
        <v>6</v>
      </c>
      <c r="L304" s="4">
        <f t="shared" ca="1" si="91"/>
        <v>3</v>
      </c>
      <c r="M304" s="4">
        <f t="shared" ca="1" si="92"/>
        <v>2</v>
      </c>
      <c r="N304" s="4" t="str">
        <f t="shared" ca="1" si="93"/>
        <v>Campus Placements</v>
      </c>
      <c r="O304" s="4">
        <f t="shared" ca="1" si="94"/>
        <v>3</v>
      </c>
      <c r="P304" s="4" t="str">
        <f t="shared" ca="1" si="95"/>
        <v>Yes</v>
      </c>
      <c r="Q304" s="4">
        <f t="shared" ca="1" si="96"/>
        <v>93</v>
      </c>
      <c r="R304" s="4">
        <f ca="1">Table1[[#This Row],[ Total Number of Goals Set]]-RANDBETWEEN(1,49)</f>
        <v>65</v>
      </c>
      <c r="S304" s="4">
        <f t="shared" ca="1" si="97"/>
        <v>7</v>
      </c>
      <c r="T304" s="4">
        <f t="shared" ca="1" si="98"/>
        <v>2</v>
      </c>
      <c r="U304" s="4">
        <f t="shared" ca="1" si="99"/>
        <v>1</v>
      </c>
      <c r="V304" s="4">
        <f t="shared" ca="1" si="100"/>
        <v>4</v>
      </c>
      <c r="W304" s="4" t="str">
        <f t="shared" ca="1" si="101"/>
        <v>Completed</v>
      </c>
      <c r="X304" s="4">
        <f t="shared" ca="1" si="102"/>
        <v>4</v>
      </c>
      <c r="Y304" s="4">
        <f t="shared" ca="1" si="103"/>
        <v>19</v>
      </c>
      <c r="Z304" s="4">
        <f ca="1">Table1[[#This Row],[Number of Goals Achieved]]-RANDBETWEEN(1,5)</f>
        <v>62</v>
      </c>
      <c r="AA304" s="5">
        <f ca="1">Table1[[#This Row],[Join Date]]+ RANDBETWEEN(90, 180)</f>
        <v>44754</v>
      </c>
      <c r="AB304" s="4" t="str">
        <f t="shared" ca="1" si="104"/>
        <v>Communication Skills</v>
      </c>
      <c r="AC304" s="4"/>
      <c r="AD304" s="4">
        <f t="shared" ca="1" si="105"/>
        <v>2</v>
      </c>
      <c r="AE304" s="4">
        <f t="shared" ca="1" si="106"/>
        <v>6</v>
      </c>
      <c r="AF304" s="4">
        <f t="shared" ca="1" si="107"/>
        <v>10</v>
      </c>
      <c r="AG304" s="8">
        <f t="shared" ca="1" si="108"/>
        <v>1485</v>
      </c>
      <c r="AH304" s="4" t="str">
        <f ca="1">IF(Table1[[#This Row],[Training Completion Status]]="Completed", IF(RAND() &lt;= 0.63, "Yes", "No"), "No")</f>
        <v>Yes</v>
      </c>
      <c r="AI304" s="4" t="str">
        <f ca="1">IF(AND(Table1[[#This Row],[Training Completion Status]]="Completed", Table1[[#This Row],[Status]]="Active"), "Yes", "No")</f>
        <v>Yes</v>
      </c>
      <c r="AJ304" s="15">
        <f ca="1">IF(Table1[[#This Row],[Training Completion Status]]="Completed", Table1[[#This Row],[Training Cost]]+RANDBETWEEN(300,800),0)</f>
        <v>2057</v>
      </c>
      <c r="AK304">
        <f ca="1">IF(Table1[[#This Row],[Training Completion Status]]="Completed", RANDBETWEEN(270,540),0)</f>
        <v>329</v>
      </c>
      <c r="AL304">
        <f ca="1">IF(Table1[[#This Row],[Training Completion Status]]="Completed", RANDBETWEEN(2,5),0)</f>
        <v>4</v>
      </c>
    </row>
    <row r="305" spans="1:38">
      <c r="A305" s="4" t="str">
        <f t="shared" si="109"/>
        <v>EMP304</v>
      </c>
      <c r="B305" s="4" t="str">
        <f t="shared" ca="1" si="87"/>
        <v>Female</v>
      </c>
      <c r="C305" s="4" t="str">
        <f t="shared" ca="1" si="88"/>
        <v>HR Manager</v>
      </c>
      <c r="D305" t="str" cm="1">
        <f t="array" aca="1" ref="D305" ca="1">_xlfn.XLOOKUP(C305, {"Software Engineer","HR Manager","Marketing Manager","Finance Manager","Data Analyst"}, {"IT","HR","Sales","Finance","Analytics"})</f>
        <v>HR</v>
      </c>
      <c r="E305" s="5">
        <f t="shared" ca="1" si="89"/>
        <v>44004</v>
      </c>
      <c r="F305" s="5">
        <f ca="1">Table1[[#This Row],[Job Posting Date]]+ RANDBETWEEN(15, 90)</f>
        <v>44075</v>
      </c>
      <c r="G305" s="5">
        <f ca="1">Table1[[#This Row],[Hire Date]]+ RANDBETWEEN(1, 15)</f>
        <v>44084</v>
      </c>
      <c r="H305" s="5" t="str">
        <f ca="1">IF(RAND() &lt; 0.5,  Table1[[#This Row],[Join Date]]+ RANDBETWEEN(30, TODAY()- Table1[[#This Row],[Join Date]]), "-")</f>
        <v>-</v>
      </c>
      <c r="I305" s="4" t="str">
        <f ca="1">IF(Table1[[#This Row],[Exit Date]]= "-", "Active", "Exited")</f>
        <v>Active</v>
      </c>
      <c r="J305" s="6">
        <f t="shared" ca="1" si="90"/>
        <v>4093</v>
      </c>
      <c r="K305" s="4">
        <f ca="1">Table1[[#This Row],[Offers Made]]*2</f>
        <v>16</v>
      </c>
      <c r="L305" s="4">
        <f t="shared" ca="1" si="91"/>
        <v>8</v>
      </c>
      <c r="M305" s="4">
        <f t="shared" ca="1" si="92"/>
        <v>2</v>
      </c>
      <c r="N305" s="4" t="str">
        <f t="shared" ca="1" si="93"/>
        <v>Campus Placements</v>
      </c>
      <c r="O305" s="4">
        <f t="shared" ca="1" si="94"/>
        <v>2</v>
      </c>
      <c r="P305" s="4" t="str">
        <f t="shared" ca="1" si="95"/>
        <v>Yes</v>
      </c>
      <c r="Q305" s="4">
        <f t="shared" ca="1" si="96"/>
        <v>56</v>
      </c>
      <c r="R305" s="4">
        <f ca="1">Table1[[#This Row],[ Total Number of Goals Set]]-RANDBETWEEN(1,49)</f>
        <v>30</v>
      </c>
      <c r="S305" s="4">
        <f t="shared" ca="1" si="97"/>
        <v>7</v>
      </c>
      <c r="T305" s="4">
        <f t="shared" ca="1" si="98"/>
        <v>2</v>
      </c>
      <c r="U305" s="4">
        <f t="shared" ca="1" si="99"/>
        <v>4</v>
      </c>
      <c r="V305" s="4">
        <f t="shared" ca="1" si="100"/>
        <v>2</v>
      </c>
      <c r="W305" s="4" t="str">
        <f t="shared" ca="1" si="101"/>
        <v>Not Completed</v>
      </c>
      <c r="X305" s="4">
        <f t="shared" ca="1" si="102"/>
        <v>1</v>
      </c>
      <c r="Y305" s="4">
        <f t="shared" ca="1" si="103"/>
        <v>19</v>
      </c>
      <c r="Z305" s="4">
        <f ca="1">Table1[[#This Row],[Number of Goals Achieved]]-RANDBETWEEN(1,5)</f>
        <v>25</v>
      </c>
      <c r="AA305" s="5">
        <f ca="1">Table1[[#This Row],[Join Date]]+ RANDBETWEEN(90, 180)</f>
        <v>44211</v>
      </c>
      <c r="AB305" s="4" t="str">
        <f t="shared" ca="1" si="104"/>
        <v>Communication Skills</v>
      </c>
      <c r="AC305" s="4"/>
      <c r="AD305" s="4">
        <f t="shared" ca="1" si="105"/>
        <v>12</v>
      </c>
      <c r="AE305" s="4">
        <f t="shared" ca="1" si="106"/>
        <v>3</v>
      </c>
      <c r="AF305" s="4">
        <f t="shared" ca="1" si="107"/>
        <v>7</v>
      </c>
      <c r="AG305" s="8">
        <f t="shared" ca="1" si="108"/>
        <v>1390</v>
      </c>
      <c r="AH305" s="4" t="str">
        <f ca="1">IF(Table1[[#This Row],[Training Completion Status]]="Completed", IF(RAND() &lt;= 0.63, "Yes", "No"), "No")</f>
        <v>No</v>
      </c>
      <c r="AI305" s="4" t="str">
        <f ca="1">IF(AND(Table1[[#This Row],[Training Completion Status]]="Completed", Table1[[#This Row],[Status]]="Active"), "Yes", "No")</f>
        <v>No</v>
      </c>
      <c r="AJ305" s="15">
        <f ca="1">IF(Table1[[#This Row],[Training Completion Status]]="Completed", Table1[[#This Row],[Training Cost]]+RANDBETWEEN(300,800),0)</f>
        <v>0</v>
      </c>
      <c r="AK305">
        <f ca="1">IF(Table1[[#This Row],[Training Completion Status]]="Completed", RANDBETWEEN(270,540),0)</f>
        <v>0</v>
      </c>
      <c r="AL305">
        <f ca="1">IF(Table1[[#This Row],[Training Completion Status]]="Completed", RANDBETWEEN(2,5),0)</f>
        <v>0</v>
      </c>
    </row>
    <row r="306" spans="1:38">
      <c r="A306" s="4" t="str">
        <f t="shared" si="109"/>
        <v>EMP305</v>
      </c>
      <c r="B306" s="4" t="str">
        <f t="shared" ca="1" si="87"/>
        <v>Female</v>
      </c>
      <c r="C306" s="4" t="str">
        <f t="shared" ca="1" si="88"/>
        <v>Data Analyst</v>
      </c>
      <c r="D306" t="str" cm="1">
        <f t="array" aca="1" ref="D306" ca="1">_xlfn.XLOOKUP(C306, {"Software Engineer","HR Manager","Marketing Manager","Finance Manager","Data Analyst"}, {"IT","HR","Sales","Finance","Analytics"})</f>
        <v>Analytics</v>
      </c>
      <c r="E306" s="5">
        <f t="shared" ca="1" si="89"/>
        <v>43609</v>
      </c>
      <c r="F306" s="5">
        <f ca="1">Table1[[#This Row],[Job Posting Date]]+ RANDBETWEEN(15, 90)</f>
        <v>43696</v>
      </c>
      <c r="G306" s="5">
        <f ca="1">Table1[[#This Row],[Hire Date]]+ RANDBETWEEN(1, 15)</f>
        <v>43708</v>
      </c>
      <c r="H306" s="5">
        <f ca="1">IF(RAND() &lt; 0.5,  Table1[[#This Row],[Join Date]]+ RANDBETWEEN(30, TODAY()- Table1[[#This Row],[Join Date]]), "-")</f>
        <v>44596</v>
      </c>
      <c r="I306" s="4" t="str">
        <f ca="1">IF(Table1[[#This Row],[Exit Date]]= "-", "Active", "Exited")</f>
        <v>Exited</v>
      </c>
      <c r="J306" s="6">
        <f t="shared" ca="1" si="90"/>
        <v>1989</v>
      </c>
      <c r="K306" s="4">
        <f ca="1">Table1[[#This Row],[Offers Made]]*2</f>
        <v>6</v>
      </c>
      <c r="L306" s="4">
        <f t="shared" ca="1" si="91"/>
        <v>3</v>
      </c>
      <c r="M306" s="4">
        <f t="shared" ca="1" si="92"/>
        <v>2</v>
      </c>
      <c r="N306" s="4" t="str">
        <f t="shared" ca="1" si="93"/>
        <v>Campus Placements</v>
      </c>
      <c r="O306" s="4">
        <f t="shared" ca="1" si="94"/>
        <v>4</v>
      </c>
      <c r="P306" s="4" t="str">
        <f t="shared" ca="1" si="95"/>
        <v>No</v>
      </c>
      <c r="Q306" s="4">
        <f t="shared" ca="1" si="96"/>
        <v>87</v>
      </c>
      <c r="R306" s="4">
        <f ca="1">Table1[[#This Row],[ Total Number of Goals Set]]-RANDBETWEEN(1,49)</f>
        <v>66</v>
      </c>
      <c r="S306" s="4">
        <f t="shared" ca="1" si="97"/>
        <v>5</v>
      </c>
      <c r="T306" s="4">
        <f t="shared" ca="1" si="98"/>
        <v>2</v>
      </c>
      <c r="U306" s="4">
        <f t="shared" ca="1" si="99"/>
        <v>1</v>
      </c>
      <c r="V306" s="4">
        <f t="shared" ca="1" si="100"/>
        <v>8</v>
      </c>
      <c r="W306" s="4" t="str">
        <f t="shared" ca="1" si="101"/>
        <v>Completed</v>
      </c>
      <c r="X306" s="4">
        <f t="shared" ca="1" si="102"/>
        <v>1</v>
      </c>
      <c r="Y306" s="4">
        <f t="shared" ca="1" si="103"/>
        <v>35</v>
      </c>
      <c r="Z306" s="4">
        <f ca="1">Table1[[#This Row],[Number of Goals Achieved]]-RANDBETWEEN(1,5)</f>
        <v>62</v>
      </c>
      <c r="AA306" s="5">
        <f ca="1">Table1[[#This Row],[Join Date]]+ RANDBETWEEN(90, 180)</f>
        <v>43875</v>
      </c>
      <c r="AB306" s="4" t="str">
        <f t="shared" ca="1" si="104"/>
        <v>Ethics and Responsibilities</v>
      </c>
      <c r="AC306" s="4"/>
      <c r="AD306" s="4">
        <f t="shared" ca="1" si="105"/>
        <v>18</v>
      </c>
      <c r="AE306" s="4">
        <f t="shared" ca="1" si="106"/>
        <v>8</v>
      </c>
      <c r="AF306" s="4">
        <f t="shared" ca="1" si="107"/>
        <v>9</v>
      </c>
      <c r="AG306" s="8">
        <f t="shared" ca="1" si="108"/>
        <v>2004</v>
      </c>
      <c r="AH306" s="4" t="str">
        <f ca="1">IF(Table1[[#This Row],[Training Completion Status]]="Completed", IF(RAND() &lt;= 0.63, "Yes", "No"), "No")</f>
        <v>Yes</v>
      </c>
      <c r="AI306" s="4" t="str">
        <f ca="1">IF(AND(Table1[[#This Row],[Training Completion Status]]="Completed", Table1[[#This Row],[Status]]="Active"), "Yes", "No")</f>
        <v>No</v>
      </c>
      <c r="AJ306" s="15">
        <f ca="1">IF(Table1[[#This Row],[Training Completion Status]]="Completed", Table1[[#This Row],[Training Cost]]+RANDBETWEEN(300,800),0)</f>
        <v>2558</v>
      </c>
      <c r="AK306">
        <f ca="1">IF(Table1[[#This Row],[Training Completion Status]]="Completed", RANDBETWEEN(270,540),0)</f>
        <v>490</v>
      </c>
      <c r="AL306">
        <f ca="1">IF(Table1[[#This Row],[Training Completion Status]]="Completed", RANDBETWEEN(2,5),0)</f>
        <v>5</v>
      </c>
    </row>
    <row r="307" spans="1:38">
      <c r="A307" s="4" t="str">
        <f t="shared" si="109"/>
        <v>EMP306</v>
      </c>
      <c r="B307" s="4" t="str">
        <f t="shared" ca="1" si="87"/>
        <v>Male</v>
      </c>
      <c r="C307" s="4" t="str">
        <f t="shared" ca="1" si="88"/>
        <v>Data Analyst</v>
      </c>
      <c r="D307" t="str" cm="1">
        <f t="array" aca="1" ref="D307" ca="1">_xlfn.XLOOKUP(C307, {"Software Engineer","HR Manager","Marketing Manager","Finance Manager","Data Analyst"}, {"IT","HR","Sales","Finance","Analytics"})</f>
        <v>Analytics</v>
      </c>
      <c r="E307" s="5">
        <f t="shared" ca="1" si="89"/>
        <v>43978</v>
      </c>
      <c r="F307" s="5">
        <f ca="1">Table1[[#This Row],[Job Posting Date]]+ RANDBETWEEN(15, 90)</f>
        <v>44030</v>
      </c>
      <c r="G307" s="5">
        <f ca="1">Table1[[#This Row],[Hire Date]]+ RANDBETWEEN(1, 15)</f>
        <v>44039</v>
      </c>
      <c r="H307" s="5">
        <f ca="1">IF(RAND() &lt; 0.5,  Table1[[#This Row],[Join Date]]+ RANDBETWEEN(30, TODAY()- Table1[[#This Row],[Join Date]]), "-")</f>
        <v>44902</v>
      </c>
      <c r="I307" s="4" t="str">
        <f ca="1">IF(Table1[[#This Row],[Exit Date]]= "-", "Active", "Exited")</f>
        <v>Exited</v>
      </c>
      <c r="J307" s="6">
        <f t="shared" ca="1" si="90"/>
        <v>2093</v>
      </c>
      <c r="K307" s="4">
        <f ca="1">Table1[[#This Row],[Offers Made]]*2</f>
        <v>6</v>
      </c>
      <c r="L307" s="4">
        <f t="shared" ca="1" si="91"/>
        <v>3</v>
      </c>
      <c r="M307" s="4">
        <f t="shared" ca="1" si="92"/>
        <v>1</v>
      </c>
      <c r="N307" s="4" t="str">
        <f t="shared" ca="1" si="93"/>
        <v>Campus Placements</v>
      </c>
      <c r="O307" s="4">
        <f t="shared" ca="1" si="94"/>
        <v>5</v>
      </c>
      <c r="P307" s="4" t="str">
        <f t="shared" ca="1" si="95"/>
        <v>No</v>
      </c>
      <c r="Q307" s="4">
        <f t="shared" ca="1" si="96"/>
        <v>56</v>
      </c>
      <c r="R307" s="4">
        <f ca="1">Table1[[#This Row],[ Total Number of Goals Set]]-RANDBETWEEN(1,49)</f>
        <v>36</v>
      </c>
      <c r="S307" s="4">
        <f t="shared" ca="1" si="97"/>
        <v>8</v>
      </c>
      <c r="T307" s="4">
        <f t="shared" ca="1" si="98"/>
        <v>2</v>
      </c>
      <c r="U307" s="4">
        <f t="shared" ca="1" si="99"/>
        <v>3</v>
      </c>
      <c r="V307" s="4">
        <f t="shared" ca="1" si="100"/>
        <v>9</v>
      </c>
      <c r="W307" s="4" t="str">
        <f t="shared" ca="1" si="101"/>
        <v>Not Completed</v>
      </c>
      <c r="X307" s="4">
        <f t="shared" ca="1" si="102"/>
        <v>3</v>
      </c>
      <c r="Y307" s="4">
        <f t="shared" ca="1" si="103"/>
        <v>12</v>
      </c>
      <c r="Z307" s="4">
        <f ca="1">Table1[[#This Row],[Number of Goals Achieved]]-RANDBETWEEN(1,5)</f>
        <v>31</v>
      </c>
      <c r="AA307" s="5">
        <f ca="1">Table1[[#This Row],[Join Date]]+ RANDBETWEEN(90, 180)</f>
        <v>44189</v>
      </c>
      <c r="AB307" s="4" t="str">
        <f t="shared" ca="1" si="104"/>
        <v>Conflict Resolution</v>
      </c>
      <c r="AC307" s="4"/>
      <c r="AD307" s="4">
        <f t="shared" ca="1" si="105"/>
        <v>16</v>
      </c>
      <c r="AE307" s="4">
        <f t="shared" ca="1" si="106"/>
        <v>6</v>
      </c>
      <c r="AF307" s="4">
        <f t="shared" ca="1" si="107"/>
        <v>9</v>
      </c>
      <c r="AG307" s="8">
        <f t="shared" ca="1" si="108"/>
        <v>2490</v>
      </c>
      <c r="AH307" s="4" t="str">
        <f ca="1">IF(Table1[[#This Row],[Training Completion Status]]="Completed", IF(RAND() &lt;= 0.63, "Yes", "No"), "No")</f>
        <v>No</v>
      </c>
      <c r="AI307" s="4" t="str">
        <f ca="1">IF(AND(Table1[[#This Row],[Training Completion Status]]="Completed", Table1[[#This Row],[Status]]="Active"), "Yes", "No")</f>
        <v>No</v>
      </c>
      <c r="AJ307" s="15">
        <f ca="1">IF(Table1[[#This Row],[Training Completion Status]]="Completed", Table1[[#This Row],[Training Cost]]+RANDBETWEEN(300,800),0)</f>
        <v>0</v>
      </c>
      <c r="AK307">
        <f ca="1">IF(Table1[[#This Row],[Training Completion Status]]="Completed", RANDBETWEEN(270,540),0)</f>
        <v>0</v>
      </c>
      <c r="AL307">
        <f ca="1">IF(Table1[[#This Row],[Training Completion Status]]="Completed", RANDBETWEEN(2,5),0)</f>
        <v>0</v>
      </c>
    </row>
    <row r="308" spans="1:38">
      <c r="A308" s="4" t="str">
        <f t="shared" si="109"/>
        <v>EMP307</v>
      </c>
      <c r="B308" s="4" t="str">
        <f t="shared" ca="1" si="87"/>
        <v>Male</v>
      </c>
      <c r="C308" s="4" t="str">
        <f t="shared" ca="1" si="88"/>
        <v>HR Manager</v>
      </c>
      <c r="D308" t="str" cm="1">
        <f t="array" aca="1" ref="D308" ca="1">_xlfn.XLOOKUP(C308, {"Software Engineer","HR Manager","Marketing Manager","Finance Manager","Data Analyst"}, {"IT","HR","Sales","Finance","Analytics"})</f>
        <v>HR</v>
      </c>
      <c r="E308" s="5">
        <f t="shared" ca="1" si="89"/>
        <v>43613</v>
      </c>
      <c r="F308" s="5">
        <f ca="1">Table1[[#This Row],[Job Posting Date]]+ RANDBETWEEN(15, 90)</f>
        <v>43675</v>
      </c>
      <c r="G308" s="5">
        <f ca="1">Table1[[#This Row],[Hire Date]]+ RANDBETWEEN(1, 15)</f>
        <v>43678</v>
      </c>
      <c r="H308" s="5" t="str">
        <f ca="1">IF(RAND() &lt; 0.5,  Table1[[#This Row],[Join Date]]+ RANDBETWEEN(30, TODAY()- Table1[[#This Row],[Join Date]]), "-")</f>
        <v>-</v>
      </c>
      <c r="I308" s="4" t="str">
        <f ca="1">IF(Table1[[#This Row],[Exit Date]]= "-", "Active", "Exited")</f>
        <v>Active</v>
      </c>
      <c r="J308" s="6">
        <f t="shared" ca="1" si="90"/>
        <v>2338</v>
      </c>
      <c r="K308" s="4">
        <f ca="1">Table1[[#This Row],[Offers Made]]*2</f>
        <v>10</v>
      </c>
      <c r="L308" s="4">
        <f t="shared" ca="1" si="91"/>
        <v>5</v>
      </c>
      <c r="M308" s="4">
        <f t="shared" ca="1" si="92"/>
        <v>4</v>
      </c>
      <c r="N308" s="4" t="str">
        <f t="shared" ca="1" si="93"/>
        <v>Job Portals</v>
      </c>
      <c r="O308" s="4">
        <f t="shared" ca="1" si="94"/>
        <v>5</v>
      </c>
      <c r="P308" s="4" t="str">
        <f t="shared" ca="1" si="95"/>
        <v>No</v>
      </c>
      <c r="Q308" s="4">
        <f t="shared" ca="1" si="96"/>
        <v>64</v>
      </c>
      <c r="R308" s="4">
        <f ca="1">Table1[[#This Row],[ Total Number of Goals Set]]-RANDBETWEEN(1,49)</f>
        <v>52</v>
      </c>
      <c r="S308" s="4">
        <f t="shared" ca="1" si="97"/>
        <v>6</v>
      </c>
      <c r="T308" s="4">
        <f t="shared" ca="1" si="98"/>
        <v>4</v>
      </c>
      <c r="U308" s="4">
        <f t="shared" ca="1" si="99"/>
        <v>4</v>
      </c>
      <c r="V308" s="4">
        <f t="shared" ca="1" si="100"/>
        <v>2</v>
      </c>
      <c r="W308" s="4" t="str">
        <f t="shared" ca="1" si="101"/>
        <v>Not Completed</v>
      </c>
      <c r="X308" s="4">
        <f t="shared" ca="1" si="102"/>
        <v>4</v>
      </c>
      <c r="Y308" s="4">
        <f t="shared" ca="1" si="103"/>
        <v>24</v>
      </c>
      <c r="Z308" s="4">
        <f ca="1">Table1[[#This Row],[Number of Goals Achieved]]-RANDBETWEEN(1,5)</f>
        <v>47</v>
      </c>
      <c r="AA308" s="5">
        <f ca="1">Table1[[#This Row],[Join Date]]+ RANDBETWEEN(90, 180)</f>
        <v>43839</v>
      </c>
      <c r="AB308" s="4" t="str">
        <f t="shared" ca="1" si="104"/>
        <v>Conflict Resolution</v>
      </c>
      <c r="AC308" s="4"/>
      <c r="AD308" s="4">
        <f t="shared" ca="1" si="105"/>
        <v>11</v>
      </c>
      <c r="AE308" s="4">
        <f t="shared" ca="1" si="106"/>
        <v>8</v>
      </c>
      <c r="AF308" s="4">
        <f t="shared" ca="1" si="107"/>
        <v>10</v>
      </c>
      <c r="AG308" s="8">
        <f t="shared" ca="1" si="108"/>
        <v>1584</v>
      </c>
      <c r="AH308" s="4" t="str">
        <f ca="1">IF(Table1[[#This Row],[Training Completion Status]]="Completed", IF(RAND() &lt;= 0.63, "Yes", "No"), "No")</f>
        <v>No</v>
      </c>
      <c r="AI308" s="4" t="str">
        <f ca="1">IF(AND(Table1[[#This Row],[Training Completion Status]]="Completed", Table1[[#This Row],[Status]]="Active"), "Yes", "No")</f>
        <v>No</v>
      </c>
      <c r="AJ308" s="15">
        <f ca="1">IF(Table1[[#This Row],[Training Completion Status]]="Completed", Table1[[#This Row],[Training Cost]]+RANDBETWEEN(300,800),0)</f>
        <v>0</v>
      </c>
      <c r="AK308">
        <f ca="1">IF(Table1[[#This Row],[Training Completion Status]]="Completed", RANDBETWEEN(270,540),0)</f>
        <v>0</v>
      </c>
      <c r="AL308">
        <f ca="1">IF(Table1[[#This Row],[Training Completion Status]]="Completed", RANDBETWEEN(2,5),0)</f>
        <v>0</v>
      </c>
    </row>
    <row r="309" spans="1:38">
      <c r="A309" s="4" t="str">
        <f t="shared" si="109"/>
        <v>EMP308</v>
      </c>
      <c r="B309" s="4" t="str">
        <f t="shared" ca="1" si="87"/>
        <v>Female</v>
      </c>
      <c r="C309" s="4" t="str">
        <f t="shared" ca="1" si="88"/>
        <v>Marketing Manager</v>
      </c>
      <c r="D309" t="str" cm="1">
        <f t="array" aca="1" ref="D309" ca="1">_xlfn.XLOOKUP(C309, {"Software Engineer","HR Manager","Marketing Manager","Finance Manager","Data Analyst"}, {"IT","HR","Sales","Finance","Analytics"})</f>
        <v>Sales</v>
      </c>
      <c r="E309" s="5">
        <f t="shared" ca="1" si="89"/>
        <v>43126</v>
      </c>
      <c r="F309" s="5">
        <f ca="1">Table1[[#This Row],[Job Posting Date]]+ RANDBETWEEN(15, 90)</f>
        <v>43192</v>
      </c>
      <c r="G309" s="5">
        <f ca="1">Table1[[#This Row],[Hire Date]]+ RANDBETWEEN(1, 15)</f>
        <v>43193</v>
      </c>
      <c r="H309" s="5">
        <f ca="1">IF(RAND() &lt; 0.5,  Table1[[#This Row],[Join Date]]+ RANDBETWEEN(30, TODAY()- Table1[[#This Row],[Join Date]]), "-")</f>
        <v>44302</v>
      </c>
      <c r="I309" s="4" t="str">
        <f ca="1">IF(Table1[[#This Row],[Exit Date]]= "-", "Active", "Exited")</f>
        <v>Exited</v>
      </c>
      <c r="J309" s="6">
        <f t="shared" ca="1" si="90"/>
        <v>1821</v>
      </c>
      <c r="K309" s="4">
        <f ca="1">Table1[[#This Row],[Offers Made]]*2</f>
        <v>14</v>
      </c>
      <c r="L309" s="4">
        <f t="shared" ca="1" si="91"/>
        <v>7</v>
      </c>
      <c r="M309" s="4">
        <f t="shared" ca="1" si="92"/>
        <v>5</v>
      </c>
      <c r="N309" s="4" t="str">
        <f t="shared" ca="1" si="93"/>
        <v>Direct Hiring</v>
      </c>
      <c r="O309" s="4">
        <f t="shared" ca="1" si="94"/>
        <v>1</v>
      </c>
      <c r="P309" s="4" t="str">
        <f t="shared" ca="1" si="95"/>
        <v>Yes</v>
      </c>
      <c r="Q309" s="4">
        <f t="shared" ca="1" si="96"/>
        <v>95</v>
      </c>
      <c r="R309" s="4">
        <f ca="1">Table1[[#This Row],[ Total Number of Goals Set]]-RANDBETWEEN(1,49)</f>
        <v>47</v>
      </c>
      <c r="S309" s="4">
        <f t="shared" ca="1" si="97"/>
        <v>6</v>
      </c>
      <c r="T309" s="4">
        <f t="shared" ca="1" si="98"/>
        <v>4</v>
      </c>
      <c r="U309" s="4">
        <f t="shared" ca="1" si="99"/>
        <v>3</v>
      </c>
      <c r="V309" s="4">
        <f t="shared" ca="1" si="100"/>
        <v>1</v>
      </c>
      <c r="W309" s="4" t="str">
        <f t="shared" ca="1" si="101"/>
        <v>Completed</v>
      </c>
      <c r="X309" s="4">
        <f t="shared" ca="1" si="102"/>
        <v>3</v>
      </c>
      <c r="Y309" s="4">
        <f t="shared" ca="1" si="103"/>
        <v>15</v>
      </c>
      <c r="Z309" s="4">
        <f ca="1">Table1[[#This Row],[Number of Goals Achieved]]-RANDBETWEEN(1,5)</f>
        <v>43</v>
      </c>
      <c r="AA309" s="5">
        <f ca="1">Table1[[#This Row],[Join Date]]+ RANDBETWEEN(90, 180)</f>
        <v>43320</v>
      </c>
      <c r="AB309" s="4" t="str">
        <f t="shared" ca="1" si="104"/>
        <v>Ethics and Responsibilities</v>
      </c>
      <c r="AC309" s="4"/>
      <c r="AD309" s="4">
        <f t="shared" ca="1" si="105"/>
        <v>8</v>
      </c>
      <c r="AE309" s="4">
        <f t="shared" ca="1" si="106"/>
        <v>5</v>
      </c>
      <c r="AF309" s="4">
        <f t="shared" ca="1" si="107"/>
        <v>9</v>
      </c>
      <c r="AG309" s="8">
        <f t="shared" ca="1" si="108"/>
        <v>2287</v>
      </c>
      <c r="AH309" s="4" t="str">
        <f ca="1">IF(Table1[[#This Row],[Training Completion Status]]="Completed", IF(RAND() &lt;= 0.63, "Yes", "No"), "No")</f>
        <v>No</v>
      </c>
      <c r="AI309" s="4" t="str">
        <f ca="1">IF(AND(Table1[[#This Row],[Training Completion Status]]="Completed", Table1[[#This Row],[Status]]="Active"), "Yes", "No")</f>
        <v>No</v>
      </c>
      <c r="AJ309" s="15">
        <f ca="1">IF(Table1[[#This Row],[Training Completion Status]]="Completed", Table1[[#This Row],[Training Cost]]+RANDBETWEEN(300,800),0)</f>
        <v>2888</v>
      </c>
      <c r="AK309">
        <f ca="1">IF(Table1[[#This Row],[Training Completion Status]]="Completed", RANDBETWEEN(270,540),0)</f>
        <v>496</v>
      </c>
      <c r="AL309">
        <f ca="1">IF(Table1[[#This Row],[Training Completion Status]]="Completed", RANDBETWEEN(2,5),0)</f>
        <v>5</v>
      </c>
    </row>
    <row r="310" spans="1:38">
      <c r="A310" s="4" t="str">
        <f t="shared" si="109"/>
        <v>EMP309</v>
      </c>
      <c r="B310" s="4" t="str">
        <f t="shared" ca="1" si="87"/>
        <v>Male</v>
      </c>
      <c r="C310" s="4" t="str">
        <f t="shared" ca="1" si="88"/>
        <v>Finance Manager</v>
      </c>
      <c r="D310" t="str" cm="1">
        <f t="array" aca="1" ref="D310" ca="1">_xlfn.XLOOKUP(C310, {"Software Engineer","HR Manager","Marketing Manager","Finance Manager","Data Analyst"}, {"IT","HR","Sales","Finance","Analytics"})</f>
        <v>Finance</v>
      </c>
      <c r="E310" s="5">
        <f t="shared" ca="1" si="89"/>
        <v>44573</v>
      </c>
      <c r="F310" s="5">
        <f ca="1">Table1[[#This Row],[Job Posting Date]]+ RANDBETWEEN(15, 90)</f>
        <v>44613</v>
      </c>
      <c r="G310" s="5">
        <f ca="1">Table1[[#This Row],[Hire Date]]+ RANDBETWEEN(1, 15)</f>
        <v>44615</v>
      </c>
      <c r="H310" s="5">
        <f ca="1">IF(RAND() &lt; 0.5,  Table1[[#This Row],[Join Date]]+ RANDBETWEEN(30, TODAY()- Table1[[#This Row],[Join Date]]), "-")</f>
        <v>45641</v>
      </c>
      <c r="I310" s="4" t="str">
        <f ca="1">IF(Table1[[#This Row],[Exit Date]]= "-", "Active", "Exited")</f>
        <v>Exited</v>
      </c>
      <c r="J310" s="6">
        <f t="shared" ca="1" si="90"/>
        <v>2013</v>
      </c>
      <c r="K310" s="4">
        <f ca="1">Table1[[#This Row],[Offers Made]]*2</f>
        <v>12</v>
      </c>
      <c r="L310" s="4">
        <f t="shared" ca="1" si="91"/>
        <v>6</v>
      </c>
      <c r="M310" s="4">
        <f t="shared" ca="1" si="92"/>
        <v>4</v>
      </c>
      <c r="N310" s="4" t="str">
        <f t="shared" ca="1" si="93"/>
        <v>Campus Placements</v>
      </c>
      <c r="O310" s="4">
        <f t="shared" ca="1" si="94"/>
        <v>2</v>
      </c>
      <c r="P310" s="4" t="str">
        <f t="shared" ca="1" si="95"/>
        <v>Yes</v>
      </c>
      <c r="Q310" s="4">
        <f t="shared" ca="1" si="96"/>
        <v>52</v>
      </c>
      <c r="R310" s="4">
        <f ca="1">Table1[[#This Row],[ Total Number of Goals Set]]-RANDBETWEEN(1,49)</f>
        <v>19</v>
      </c>
      <c r="S310" s="4">
        <f t="shared" ca="1" si="97"/>
        <v>9</v>
      </c>
      <c r="T310" s="4">
        <f t="shared" ca="1" si="98"/>
        <v>4</v>
      </c>
      <c r="U310" s="4">
        <f t="shared" ca="1" si="99"/>
        <v>4</v>
      </c>
      <c r="V310" s="4">
        <f t="shared" ca="1" si="100"/>
        <v>1</v>
      </c>
      <c r="W310" s="4" t="str">
        <f t="shared" ca="1" si="101"/>
        <v>Completed</v>
      </c>
      <c r="X310" s="4">
        <f t="shared" ca="1" si="102"/>
        <v>1</v>
      </c>
      <c r="Y310" s="4">
        <f t="shared" ca="1" si="103"/>
        <v>27</v>
      </c>
      <c r="Z310" s="4">
        <f ca="1">Table1[[#This Row],[Number of Goals Achieved]]-RANDBETWEEN(1,5)</f>
        <v>15</v>
      </c>
      <c r="AA310" s="5">
        <f ca="1">Table1[[#This Row],[Join Date]]+ RANDBETWEEN(90, 180)</f>
        <v>44721</v>
      </c>
      <c r="AB310" s="4" t="str">
        <f t="shared" ca="1" si="104"/>
        <v>Leadership Development</v>
      </c>
      <c r="AC310" s="4"/>
      <c r="AD310" s="4">
        <f t="shared" ca="1" si="105"/>
        <v>10</v>
      </c>
      <c r="AE310" s="4">
        <f t="shared" ca="1" si="106"/>
        <v>3</v>
      </c>
      <c r="AF310" s="4">
        <f t="shared" ca="1" si="107"/>
        <v>8</v>
      </c>
      <c r="AG310" s="8">
        <f t="shared" ca="1" si="108"/>
        <v>2472</v>
      </c>
      <c r="AH310" s="4" t="str">
        <f ca="1">IF(Table1[[#This Row],[Training Completion Status]]="Completed", IF(RAND() &lt;= 0.63, "Yes", "No"), "No")</f>
        <v>No</v>
      </c>
      <c r="AI310" s="4" t="str">
        <f ca="1">IF(AND(Table1[[#This Row],[Training Completion Status]]="Completed", Table1[[#This Row],[Status]]="Active"), "Yes", "No")</f>
        <v>No</v>
      </c>
      <c r="AJ310" s="15">
        <f ca="1">IF(Table1[[#This Row],[Training Completion Status]]="Completed", Table1[[#This Row],[Training Cost]]+RANDBETWEEN(300,800),0)</f>
        <v>2946</v>
      </c>
      <c r="AK310">
        <f ca="1">IF(Table1[[#This Row],[Training Completion Status]]="Completed", RANDBETWEEN(270,540),0)</f>
        <v>296</v>
      </c>
      <c r="AL310">
        <f ca="1">IF(Table1[[#This Row],[Training Completion Status]]="Completed", RANDBETWEEN(2,5),0)</f>
        <v>4</v>
      </c>
    </row>
    <row r="311" spans="1:38">
      <c r="A311" s="4" t="str">
        <f t="shared" si="109"/>
        <v>EMP310</v>
      </c>
      <c r="B311" s="4" t="str">
        <f t="shared" ca="1" si="87"/>
        <v>Male</v>
      </c>
      <c r="C311" s="4" t="str">
        <f t="shared" ca="1" si="88"/>
        <v>Data Analyst</v>
      </c>
      <c r="D311" t="str" cm="1">
        <f t="array" aca="1" ref="D311" ca="1">_xlfn.XLOOKUP(C311, {"Software Engineer","HR Manager","Marketing Manager","Finance Manager","Data Analyst"}, {"IT","HR","Sales","Finance","Analytics"})</f>
        <v>Analytics</v>
      </c>
      <c r="E311" s="5">
        <f t="shared" ca="1" si="89"/>
        <v>44277</v>
      </c>
      <c r="F311" s="5">
        <f ca="1">Table1[[#This Row],[Job Posting Date]]+ RANDBETWEEN(15, 90)</f>
        <v>44302</v>
      </c>
      <c r="G311" s="5">
        <f ca="1">Table1[[#This Row],[Hire Date]]+ RANDBETWEEN(1, 15)</f>
        <v>44314</v>
      </c>
      <c r="H311" s="5">
        <f ca="1">IF(RAND() &lt; 0.5,  Table1[[#This Row],[Join Date]]+ RANDBETWEEN(30, TODAY()- Table1[[#This Row],[Join Date]]), "-")</f>
        <v>45495</v>
      </c>
      <c r="I311" s="4" t="str">
        <f ca="1">IF(Table1[[#This Row],[Exit Date]]= "-", "Active", "Exited")</f>
        <v>Exited</v>
      </c>
      <c r="J311" s="6">
        <f t="shared" ca="1" si="90"/>
        <v>2533</v>
      </c>
      <c r="K311" s="4">
        <f ca="1">Table1[[#This Row],[Offers Made]]*2</f>
        <v>10</v>
      </c>
      <c r="L311" s="4">
        <f t="shared" ca="1" si="91"/>
        <v>5</v>
      </c>
      <c r="M311" s="4">
        <f t="shared" ca="1" si="92"/>
        <v>4</v>
      </c>
      <c r="N311" s="4" t="str">
        <f t="shared" ca="1" si="93"/>
        <v>Job Portals</v>
      </c>
      <c r="O311" s="4">
        <f t="shared" ca="1" si="94"/>
        <v>2</v>
      </c>
      <c r="P311" s="4" t="str">
        <f t="shared" ca="1" si="95"/>
        <v>No</v>
      </c>
      <c r="Q311" s="4">
        <f t="shared" ca="1" si="96"/>
        <v>94</v>
      </c>
      <c r="R311" s="4">
        <f ca="1">Table1[[#This Row],[ Total Number of Goals Set]]-RANDBETWEEN(1,49)</f>
        <v>51</v>
      </c>
      <c r="S311" s="4">
        <f t="shared" ca="1" si="97"/>
        <v>9</v>
      </c>
      <c r="T311" s="4">
        <f t="shared" ca="1" si="98"/>
        <v>1</v>
      </c>
      <c r="U311" s="4">
        <f t="shared" ca="1" si="99"/>
        <v>3</v>
      </c>
      <c r="V311" s="4">
        <f t="shared" ca="1" si="100"/>
        <v>5</v>
      </c>
      <c r="W311" s="4" t="str">
        <f t="shared" ca="1" si="101"/>
        <v>Completed</v>
      </c>
      <c r="X311" s="4">
        <f t="shared" ca="1" si="102"/>
        <v>2</v>
      </c>
      <c r="Y311" s="4">
        <f t="shared" ca="1" si="103"/>
        <v>26</v>
      </c>
      <c r="Z311" s="4">
        <f ca="1">Table1[[#This Row],[Number of Goals Achieved]]-RANDBETWEEN(1,5)</f>
        <v>46</v>
      </c>
      <c r="AA311" s="5">
        <f ca="1">Table1[[#This Row],[Join Date]]+ RANDBETWEEN(90, 180)</f>
        <v>44476</v>
      </c>
      <c r="AB311" s="4" t="str">
        <f t="shared" ca="1" si="104"/>
        <v>Leadership Development</v>
      </c>
      <c r="AC311" s="4"/>
      <c r="AD311" s="4">
        <f t="shared" ca="1" si="105"/>
        <v>19</v>
      </c>
      <c r="AE311" s="4">
        <f t="shared" ca="1" si="106"/>
        <v>3</v>
      </c>
      <c r="AF311" s="4">
        <f t="shared" ca="1" si="107"/>
        <v>4</v>
      </c>
      <c r="AG311" s="8">
        <f t="shared" ca="1" si="108"/>
        <v>1703</v>
      </c>
      <c r="AH311" s="4" t="str">
        <f ca="1">IF(Table1[[#This Row],[Training Completion Status]]="Completed", IF(RAND() &lt;= 0.63, "Yes", "No"), "No")</f>
        <v>No</v>
      </c>
      <c r="AI311" s="4" t="str">
        <f ca="1">IF(AND(Table1[[#This Row],[Training Completion Status]]="Completed", Table1[[#This Row],[Status]]="Active"), "Yes", "No")</f>
        <v>No</v>
      </c>
      <c r="AJ311" s="15">
        <f ca="1">IF(Table1[[#This Row],[Training Completion Status]]="Completed", Table1[[#This Row],[Training Cost]]+RANDBETWEEN(300,800),0)</f>
        <v>2451</v>
      </c>
      <c r="AK311">
        <f ca="1">IF(Table1[[#This Row],[Training Completion Status]]="Completed", RANDBETWEEN(270,540),0)</f>
        <v>430</v>
      </c>
      <c r="AL311">
        <f ca="1">IF(Table1[[#This Row],[Training Completion Status]]="Completed", RANDBETWEEN(2,5),0)</f>
        <v>5</v>
      </c>
    </row>
    <row r="312" spans="1:38">
      <c r="A312" s="4" t="str">
        <f t="shared" si="109"/>
        <v>EMP311</v>
      </c>
      <c r="B312" s="4" t="str">
        <f t="shared" ca="1" si="87"/>
        <v>Female</v>
      </c>
      <c r="C312" s="4" t="str">
        <f t="shared" ca="1" si="88"/>
        <v>Finance Manager</v>
      </c>
      <c r="D312" t="str" cm="1">
        <f t="array" aca="1" ref="D312" ca="1">_xlfn.XLOOKUP(C312, {"Software Engineer","HR Manager","Marketing Manager","Finance Manager","Data Analyst"}, {"IT","HR","Sales","Finance","Analytics"})</f>
        <v>Finance</v>
      </c>
      <c r="E312" s="5">
        <f t="shared" ca="1" si="89"/>
        <v>43335</v>
      </c>
      <c r="F312" s="5">
        <f ca="1">Table1[[#This Row],[Job Posting Date]]+ RANDBETWEEN(15, 90)</f>
        <v>43401</v>
      </c>
      <c r="G312" s="5">
        <f ca="1">Table1[[#This Row],[Hire Date]]+ RANDBETWEEN(1, 15)</f>
        <v>43413</v>
      </c>
      <c r="H312" s="5" t="str">
        <f ca="1">IF(RAND() &lt; 0.5,  Table1[[#This Row],[Join Date]]+ RANDBETWEEN(30, TODAY()- Table1[[#This Row],[Join Date]]), "-")</f>
        <v>-</v>
      </c>
      <c r="I312" s="4" t="str">
        <f ca="1">IF(Table1[[#This Row],[Exit Date]]= "-", "Active", "Exited")</f>
        <v>Active</v>
      </c>
      <c r="J312" s="6">
        <f t="shared" ca="1" si="90"/>
        <v>3729</v>
      </c>
      <c r="K312" s="4">
        <f ca="1">Table1[[#This Row],[Offers Made]]*2</f>
        <v>12</v>
      </c>
      <c r="L312" s="4">
        <f t="shared" ca="1" si="91"/>
        <v>6</v>
      </c>
      <c r="M312" s="4">
        <f t="shared" ca="1" si="92"/>
        <v>4</v>
      </c>
      <c r="N312" s="4" t="str">
        <f t="shared" ca="1" si="93"/>
        <v>Employee Referrals</v>
      </c>
      <c r="O312" s="4">
        <f t="shared" ca="1" si="94"/>
        <v>5</v>
      </c>
      <c r="P312" s="4" t="str">
        <f t="shared" ca="1" si="95"/>
        <v>Yes</v>
      </c>
      <c r="Q312" s="4">
        <f t="shared" ca="1" si="96"/>
        <v>73</v>
      </c>
      <c r="R312" s="4">
        <f ca="1">Table1[[#This Row],[ Total Number of Goals Set]]-RANDBETWEEN(1,49)</f>
        <v>58</v>
      </c>
      <c r="S312" s="4">
        <f t="shared" ca="1" si="97"/>
        <v>10</v>
      </c>
      <c r="T312" s="4">
        <f t="shared" ca="1" si="98"/>
        <v>1</v>
      </c>
      <c r="U312" s="4">
        <f t="shared" ca="1" si="99"/>
        <v>1</v>
      </c>
      <c r="V312" s="4">
        <f t="shared" ca="1" si="100"/>
        <v>3</v>
      </c>
      <c r="W312" s="4" t="str">
        <f t="shared" ca="1" si="101"/>
        <v>Completed</v>
      </c>
      <c r="X312" s="4">
        <f t="shared" ca="1" si="102"/>
        <v>3</v>
      </c>
      <c r="Y312" s="4">
        <f t="shared" ca="1" si="103"/>
        <v>18</v>
      </c>
      <c r="Z312" s="4">
        <f ca="1">Table1[[#This Row],[Number of Goals Achieved]]-RANDBETWEEN(1,5)</f>
        <v>57</v>
      </c>
      <c r="AA312" s="5">
        <f ca="1">Table1[[#This Row],[Join Date]]+ RANDBETWEEN(90, 180)</f>
        <v>43523</v>
      </c>
      <c r="AB312" s="4" t="str">
        <f t="shared" ca="1" si="104"/>
        <v>Conflict Resolution</v>
      </c>
      <c r="AC312" s="4"/>
      <c r="AD312" s="4">
        <f t="shared" ca="1" si="105"/>
        <v>17</v>
      </c>
      <c r="AE312" s="4">
        <f t="shared" ca="1" si="106"/>
        <v>5</v>
      </c>
      <c r="AF312" s="4">
        <f t="shared" ca="1" si="107"/>
        <v>10</v>
      </c>
      <c r="AG312" s="8">
        <f t="shared" ca="1" si="108"/>
        <v>1206</v>
      </c>
      <c r="AH312" s="4" t="str">
        <f ca="1">IF(Table1[[#This Row],[Training Completion Status]]="Completed", IF(RAND() &lt;= 0.63, "Yes", "No"), "No")</f>
        <v>Yes</v>
      </c>
      <c r="AI312" s="4" t="str">
        <f ca="1">IF(AND(Table1[[#This Row],[Training Completion Status]]="Completed", Table1[[#This Row],[Status]]="Active"), "Yes", "No")</f>
        <v>Yes</v>
      </c>
      <c r="AJ312" s="15">
        <f ca="1">IF(Table1[[#This Row],[Training Completion Status]]="Completed", Table1[[#This Row],[Training Cost]]+RANDBETWEEN(300,800),0)</f>
        <v>1806</v>
      </c>
      <c r="AK312">
        <f ca="1">IF(Table1[[#This Row],[Training Completion Status]]="Completed", RANDBETWEEN(270,540),0)</f>
        <v>403</v>
      </c>
      <c r="AL312">
        <f ca="1">IF(Table1[[#This Row],[Training Completion Status]]="Completed", RANDBETWEEN(2,5),0)</f>
        <v>5</v>
      </c>
    </row>
    <row r="313" spans="1:38">
      <c r="A313" s="4" t="str">
        <f t="shared" si="109"/>
        <v>EMP312</v>
      </c>
      <c r="B313" s="4" t="str">
        <f t="shared" ca="1" si="87"/>
        <v>Female</v>
      </c>
      <c r="C313" s="4" t="str">
        <f t="shared" ca="1" si="88"/>
        <v>Data Analyst</v>
      </c>
      <c r="D313" t="str" cm="1">
        <f t="array" aca="1" ref="D313" ca="1">_xlfn.XLOOKUP(C313, {"Software Engineer","HR Manager","Marketing Manager","Finance Manager","Data Analyst"}, {"IT","HR","Sales","Finance","Analytics"})</f>
        <v>Analytics</v>
      </c>
      <c r="E313" s="5">
        <f t="shared" ca="1" si="89"/>
        <v>43916</v>
      </c>
      <c r="F313" s="5">
        <f ca="1">Table1[[#This Row],[Job Posting Date]]+ RANDBETWEEN(15, 90)</f>
        <v>43965</v>
      </c>
      <c r="G313" s="5">
        <f ca="1">Table1[[#This Row],[Hire Date]]+ RANDBETWEEN(1, 15)</f>
        <v>43976</v>
      </c>
      <c r="H313" s="5">
        <f ca="1">IF(RAND() &lt; 0.5,  Table1[[#This Row],[Join Date]]+ RANDBETWEEN(30, TODAY()- Table1[[#This Row],[Join Date]]), "-")</f>
        <v>45273</v>
      </c>
      <c r="I313" s="4" t="str">
        <f ca="1">IF(Table1[[#This Row],[Exit Date]]= "-", "Active", "Exited")</f>
        <v>Exited</v>
      </c>
      <c r="J313" s="6">
        <f t="shared" ca="1" si="90"/>
        <v>3105</v>
      </c>
      <c r="K313" s="4">
        <f ca="1">Table1[[#This Row],[Offers Made]]*2</f>
        <v>12</v>
      </c>
      <c r="L313" s="4">
        <f t="shared" ca="1" si="91"/>
        <v>6</v>
      </c>
      <c r="M313" s="4">
        <f t="shared" ca="1" si="92"/>
        <v>2</v>
      </c>
      <c r="N313" s="4" t="str">
        <f t="shared" ca="1" si="93"/>
        <v>Campus Placements</v>
      </c>
      <c r="O313" s="4">
        <f t="shared" ca="1" si="94"/>
        <v>3</v>
      </c>
      <c r="P313" s="4" t="str">
        <f t="shared" ca="1" si="95"/>
        <v>No</v>
      </c>
      <c r="Q313" s="4">
        <f t="shared" ca="1" si="96"/>
        <v>78</v>
      </c>
      <c r="R313" s="4">
        <f ca="1">Table1[[#This Row],[ Total Number of Goals Set]]-RANDBETWEEN(1,49)</f>
        <v>56</v>
      </c>
      <c r="S313" s="4">
        <f t="shared" ca="1" si="97"/>
        <v>5</v>
      </c>
      <c r="T313" s="4">
        <f t="shared" ca="1" si="98"/>
        <v>4</v>
      </c>
      <c r="U313" s="4">
        <f t="shared" ca="1" si="99"/>
        <v>2</v>
      </c>
      <c r="V313" s="4">
        <f t="shared" ca="1" si="100"/>
        <v>5</v>
      </c>
      <c r="W313" s="4" t="str">
        <f t="shared" ca="1" si="101"/>
        <v>Completed</v>
      </c>
      <c r="X313" s="4">
        <f t="shared" ca="1" si="102"/>
        <v>2</v>
      </c>
      <c r="Y313" s="4">
        <f t="shared" ca="1" si="103"/>
        <v>16</v>
      </c>
      <c r="Z313" s="4">
        <f ca="1">Table1[[#This Row],[Number of Goals Achieved]]-RANDBETWEEN(1,5)</f>
        <v>51</v>
      </c>
      <c r="AA313" s="5">
        <f ca="1">Table1[[#This Row],[Join Date]]+ RANDBETWEEN(90, 180)</f>
        <v>44133</v>
      </c>
      <c r="AB313" s="4" t="str">
        <f t="shared" ca="1" si="104"/>
        <v>Conflict Resolution</v>
      </c>
      <c r="AC313" s="4"/>
      <c r="AD313" s="4">
        <f t="shared" ca="1" si="105"/>
        <v>0</v>
      </c>
      <c r="AE313" s="4">
        <f t="shared" ca="1" si="106"/>
        <v>5</v>
      </c>
      <c r="AF313" s="4">
        <f t="shared" ca="1" si="107"/>
        <v>8</v>
      </c>
      <c r="AG313" s="8">
        <f t="shared" ca="1" si="108"/>
        <v>1684</v>
      </c>
      <c r="AH313" s="4" t="str">
        <f ca="1">IF(Table1[[#This Row],[Training Completion Status]]="Completed", IF(RAND() &lt;= 0.63, "Yes", "No"), "No")</f>
        <v>No</v>
      </c>
      <c r="AI313" s="4" t="str">
        <f ca="1">IF(AND(Table1[[#This Row],[Training Completion Status]]="Completed", Table1[[#This Row],[Status]]="Active"), "Yes", "No")</f>
        <v>No</v>
      </c>
      <c r="AJ313" s="15">
        <f ca="1">IF(Table1[[#This Row],[Training Completion Status]]="Completed", Table1[[#This Row],[Training Cost]]+RANDBETWEEN(300,800),0)</f>
        <v>2461</v>
      </c>
      <c r="AK313">
        <f ca="1">IF(Table1[[#This Row],[Training Completion Status]]="Completed", RANDBETWEEN(270,540),0)</f>
        <v>458</v>
      </c>
      <c r="AL313">
        <f ca="1">IF(Table1[[#This Row],[Training Completion Status]]="Completed", RANDBETWEEN(2,5),0)</f>
        <v>4</v>
      </c>
    </row>
    <row r="314" spans="1:38">
      <c r="A314" s="4" t="str">
        <f t="shared" si="109"/>
        <v>EMP313</v>
      </c>
      <c r="B314" s="4" t="str">
        <f t="shared" ref="B314:B377" ca="1" si="110">CHOOSE(RANDBETWEEN(1, 2), "Male", "Female")</f>
        <v>Female</v>
      </c>
      <c r="C314" s="4" t="str">
        <f t="shared" ref="C314:C377" ca="1" si="111">CHOOSE(RANDBETWEEN(1,5), "Software Engineer", "HR Manager", "Marketing Manager", "Finance Manager", "Data Analyst")</f>
        <v>Software Engineer</v>
      </c>
      <c r="D314" t="str" cm="1">
        <f t="array" aca="1" ref="D314" ca="1">_xlfn.XLOOKUP(C314, {"Software Engineer","HR Manager","Marketing Manager","Finance Manager","Data Analyst"}, {"IT","HR","Sales","Finance","Analytics"})</f>
        <v>IT</v>
      </c>
      <c r="E314" s="5">
        <f t="shared" ref="E314:E377" ca="1" si="112">DATE(RANDBETWEEN(2018, 2022), RANDBETWEEN(1, 12), RANDBETWEEN(1, 28))</f>
        <v>44100</v>
      </c>
      <c r="F314" s="5">
        <f ca="1">Table1[[#This Row],[Job Posting Date]]+ RANDBETWEEN(15, 90)</f>
        <v>44168</v>
      </c>
      <c r="G314" s="5">
        <f ca="1">Table1[[#This Row],[Hire Date]]+ RANDBETWEEN(1, 15)</f>
        <v>44174</v>
      </c>
      <c r="H314" s="5">
        <f ca="1">IF(RAND() &lt; 0.5,  Table1[[#This Row],[Join Date]]+ RANDBETWEEN(30, TODAY()- Table1[[#This Row],[Join Date]]), "-")</f>
        <v>45058</v>
      </c>
      <c r="I314" s="4" t="str">
        <f ca="1">IF(Table1[[#This Row],[Exit Date]]= "-", "Active", "Exited")</f>
        <v>Exited</v>
      </c>
      <c r="J314" s="6">
        <f t="shared" ref="J314:J377" ca="1" si="113">RANDBETWEEN(1500, 5000)</f>
        <v>3507</v>
      </c>
      <c r="K314" s="4">
        <f ca="1">Table1[[#This Row],[Offers Made]]*2</f>
        <v>8</v>
      </c>
      <c r="L314" s="4">
        <f t="shared" ref="L314:L377" ca="1" si="114">RANDBETWEEN(3, 8)</f>
        <v>4</v>
      </c>
      <c r="M314" s="4">
        <f t="shared" ref="M314:M377" ca="1" si="115">RANDBETWEEN(1, L314-1)</f>
        <v>2</v>
      </c>
      <c r="N314" s="4" t="str">
        <f t="shared" ref="N314:N377" ca="1" si="116">CHOOSE(RANDBETWEEN(1, 4), "Job Portals", "Campus Placements", "Employee Referrals", "Direct Hiring")</f>
        <v>Direct Hiring</v>
      </c>
      <c r="O314" s="4">
        <f t="shared" ref="O314:O377" ca="1" si="117">RANDBETWEEN(1,5)</f>
        <v>1</v>
      </c>
      <c r="P314" s="4" t="str">
        <f t="shared" ref="P314:P377" ca="1" si="118">CHOOSE(RANDBETWEEN(1, 2), "Yes", "No")</f>
        <v>No</v>
      </c>
      <c r="Q314" s="4">
        <f t="shared" ref="Q314:Q377" ca="1" si="119">RANDBETWEEN(50,100)</f>
        <v>50</v>
      </c>
      <c r="R314" s="4">
        <f ca="1">Table1[[#This Row],[ Total Number of Goals Set]]-RANDBETWEEN(1,49)</f>
        <v>5</v>
      </c>
      <c r="S314" s="4">
        <f t="shared" ref="S314:S377" ca="1" si="120">RANDBETWEEN(5,10)</f>
        <v>10</v>
      </c>
      <c r="T314" s="4">
        <f t="shared" ref="T314:T377" ca="1" si="121">RANDBETWEEN(1,4)</f>
        <v>1</v>
      </c>
      <c r="U314" s="4">
        <f t="shared" ref="U314:U377" ca="1" si="122">RANDBETWEEN(1,4)</f>
        <v>4</v>
      </c>
      <c r="V314" s="4">
        <f t="shared" ref="V314:V377" ca="1" si="123">RANDBETWEEN(1,9)</f>
        <v>1</v>
      </c>
      <c r="W314" s="4" t="str">
        <f t="shared" ref="W314:W377" ca="1" si="124">IF(RAND() &lt; 0.7, "Completed", "Not Completed")</f>
        <v>Completed</v>
      </c>
      <c r="X314" s="4">
        <f t="shared" ref="X314:X377" ca="1" si="125">RANDBETWEEN(1,4)</f>
        <v>4</v>
      </c>
      <c r="Y314" s="4">
        <f t="shared" ref="Y314:Y377" ca="1" si="126">RANDBETWEEN(10,40)</f>
        <v>40</v>
      </c>
      <c r="Z314" s="4">
        <f ca="1">Table1[[#This Row],[Number of Goals Achieved]]-RANDBETWEEN(1,5)</f>
        <v>2</v>
      </c>
      <c r="AA314" s="5">
        <f ca="1">Table1[[#This Row],[Join Date]]+ RANDBETWEEN(90, 180)</f>
        <v>44299</v>
      </c>
      <c r="AB314" s="4" t="str">
        <f t="shared" ref="AB314:AB377" ca="1" si="127">CHOOSE(RANDBETWEEN(1,5), "Leadership Development", "Advanced Excel Skills", "Conflict Resolution", "Communication Skills", "Ethics and Responsibilities")</f>
        <v>Leadership Development</v>
      </c>
      <c r="AC314" s="4"/>
      <c r="AD314" s="4">
        <f t="shared" ref="AD314:AD377" ca="1" si="128">RANDBETWEEN(0, 20)</f>
        <v>20</v>
      </c>
      <c r="AE314" s="4">
        <f t="shared" ref="AE314:AE377" ca="1" si="129">RANDBETWEEN(2,9)</f>
        <v>3</v>
      </c>
      <c r="AF314" s="4">
        <f t="shared" ref="AF314:AF377" ca="1" si="130">MIN(10, AE314 + RANDBETWEEN(1, 10 - AE314))</f>
        <v>10</v>
      </c>
      <c r="AG314" s="8">
        <f t="shared" ref="AG314:AG377" ca="1" si="131">RANDBETWEEN(1200, 2500)</f>
        <v>1445</v>
      </c>
      <c r="AH314" s="4" t="str">
        <f ca="1">IF(Table1[[#This Row],[Training Completion Status]]="Completed", IF(RAND() &lt;= 0.63, "Yes", "No"), "No")</f>
        <v>No</v>
      </c>
      <c r="AI314" s="4" t="str">
        <f ca="1">IF(AND(Table1[[#This Row],[Training Completion Status]]="Completed", Table1[[#This Row],[Status]]="Active"), "Yes", "No")</f>
        <v>No</v>
      </c>
      <c r="AJ314" s="15">
        <f ca="1">IF(Table1[[#This Row],[Training Completion Status]]="Completed", Table1[[#This Row],[Training Cost]]+RANDBETWEEN(300,800),0)</f>
        <v>2021</v>
      </c>
      <c r="AK314">
        <f ca="1">IF(Table1[[#This Row],[Training Completion Status]]="Completed", RANDBETWEEN(270,540),0)</f>
        <v>385</v>
      </c>
      <c r="AL314">
        <f ca="1">IF(Table1[[#This Row],[Training Completion Status]]="Completed", RANDBETWEEN(2,5),0)</f>
        <v>5</v>
      </c>
    </row>
    <row r="315" spans="1:38">
      <c r="A315" s="4" t="str">
        <f t="shared" si="109"/>
        <v>EMP314</v>
      </c>
      <c r="B315" s="4" t="str">
        <f t="shared" ca="1" si="110"/>
        <v>Male</v>
      </c>
      <c r="C315" s="4" t="str">
        <f t="shared" ca="1" si="111"/>
        <v>Marketing Manager</v>
      </c>
      <c r="D315" t="str" cm="1">
        <f t="array" aca="1" ref="D315" ca="1">_xlfn.XLOOKUP(C315, {"Software Engineer","HR Manager","Marketing Manager","Finance Manager","Data Analyst"}, {"IT","HR","Sales","Finance","Analytics"})</f>
        <v>Sales</v>
      </c>
      <c r="E315" s="5">
        <f t="shared" ca="1" si="112"/>
        <v>43423</v>
      </c>
      <c r="F315" s="5">
        <f ca="1">Table1[[#This Row],[Job Posting Date]]+ RANDBETWEEN(15, 90)</f>
        <v>43502</v>
      </c>
      <c r="G315" s="5">
        <f ca="1">Table1[[#This Row],[Hire Date]]+ RANDBETWEEN(1, 15)</f>
        <v>43512</v>
      </c>
      <c r="H315" s="5">
        <f ca="1">IF(RAND() &lt; 0.5,  Table1[[#This Row],[Join Date]]+ RANDBETWEEN(30, TODAY()- Table1[[#This Row],[Join Date]]), "-")</f>
        <v>44693</v>
      </c>
      <c r="I315" s="4" t="str">
        <f ca="1">IF(Table1[[#This Row],[Exit Date]]= "-", "Active", "Exited")</f>
        <v>Exited</v>
      </c>
      <c r="J315" s="6">
        <f t="shared" ca="1" si="113"/>
        <v>3024</v>
      </c>
      <c r="K315" s="4">
        <f ca="1">Table1[[#This Row],[Offers Made]]*2</f>
        <v>16</v>
      </c>
      <c r="L315" s="4">
        <f t="shared" ca="1" si="114"/>
        <v>8</v>
      </c>
      <c r="M315" s="4">
        <f t="shared" ca="1" si="115"/>
        <v>6</v>
      </c>
      <c r="N315" s="4" t="str">
        <f t="shared" ca="1" si="116"/>
        <v>Campus Placements</v>
      </c>
      <c r="O315" s="4">
        <f t="shared" ca="1" si="117"/>
        <v>5</v>
      </c>
      <c r="P315" s="4" t="str">
        <f t="shared" ca="1" si="118"/>
        <v>Yes</v>
      </c>
      <c r="Q315" s="4">
        <f t="shared" ca="1" si="119"/>
        <v>99</v>
      </c>
      <c r="R315" s="4">
        <f ca="1">Table1[[#This Row],[ Total Number of Goals Set]]-RANDBETWEEN(1,49)</f>
        <v>64</v>
      </c>
      <c r="S315" s="4">
        <f t="shared" ca="1" si="120"/>
        <v>6</v>
      </c>
      <c r="T315" s="4">
        <f t="shared" ca="1" si="121"/>
        <v>4</v>
      </c>
      <c r="U315" s="4">
        <f t="shared" ca="1" si="122"/>
        <v>3</v>
      </c>
      <c r="V315" s="4">
        <f t="shared" ca="1" si="123"/>
        <v>6</v>
      </c>
      <c r="W315" s="4" t="str">
        <f t="shared" ca="1" si="124"/>
        <v>Completed</v>
      </c>
      <c r="X315" s="4">
        <f t="shared" ca="1" si="125"/>
        <v>1</v>
      </c>
      <c r="Y315" s="4">
        <f t="shared" ca="1" si="126"/>
        <v>12</v>
      </c>
      <c r="Z315" s="4">
        <f ca="1">Table1[[#This Row],[Number of Goals Achieved]]-RANDBETWEEN(1,5)</f>
        <v>63</v>
      </c>
      <c r="AA315" s="5">
        <f ca="1">Table1[[#This Row],[Join Date]]+ RANDBETWEEN(90, 180)</f>
        <v>43640</v>
      </c>
      <c r="AB315" s="4" t="str">
        <f t="shared" ca="1" si="127"/>
        <v>Ethics and Responsibilities</v>
      </c>
      <c r="AC315" s="4"/>
      <c r="AD315" s="4">
        <f t="shared" ca="1" si="128"/>
        <v>15</v>
      </c>
      <c r="AE315" s="4">
        <f t="shared" ca="1" si="129"/>
        <v>3</v>
      </c>
      <c r="AF315" s="4">
        <f t="shared" ca="1" si="130"/>
        <v>5</v>
      </c>
      <c r="AG315" s="8">
        <f t="shared" ca="1" si="131"/>
        <v>2040</v>
      </c>
      <c r="AH315" s="4" t="str">
        <f ca="1">IF(Table1[[#This Row],[Training Completion Status]]="Completed", IF(RAND() &lt;= 0.63, "Yes", "No"), "No")</f>
        <v>Yes</v>
      </c>
      <c r="AI315" s="4" t="str">
        <f ca="1">IF(AND(Table1[[#This Row],[Training Completion Status]]="Completed", Table1[[#This Row],[Status]]="Active"), "Yes", "No")</f>
        <v>No</v>
      </c>
      <c r="AJ315" s="15">
        <f ca="1">IF(Table1[[#This Row],[Training Completion Status]]="Completed", Table1[[#This Row],[Training Cost]]+RANDBETWEEN(300,800),0)</f>
        <v>2371</v>
      </c>
      <c r="AK315">
        <f ca="1">IF(Table1[[#This Row],[Training Completion Status]]="Completed", RANDBETWEEN(270,540),0)</f>
        <v>501</v>
      </c>
      <c r="AL315">
        <f ca="1">IF(Table1[[#This Row],[Training Completion Status]]="Completed", RANDBETWEEN(2,5),0)</f>
        <v>5</v>
      </c>
    </row>
    <row r="316" spans="1:38">
      <c r="A316" s="4" t="str">
        <f t="shared" si="109"/>
        <v>EMP315</v>
      </c>
      <c r="B316" s="4" t="str">
        <f t="shared" ca="1" si="110"/>
        <v>Male</v>
      </c>
      <c r="C316" s="4" t="str">
        <f t="shared" ca="1" si="111"/>
        <v>Marketing Manager</v>
      </c>
      <c r="D316" t="str" cm="1">
        <f t="array" aca="1" ref="D316" ca="1">_xlfn.XLOOKUP(C316, {"Software Engineer","HR Manager","Marketing Manager","Finance Manager","Data Analyst"}, {"IT","HR","Sales","Finance","Analytics"})</f>
        <v>Sales</v>
      </c>
      <c r="E316" s="5">
        <f t="shared" ca="1" si="112"/>
        <v>43282</v>
      </c>
      <c r="F316" s="5">
        <f ca="1">Table1[[#This Row],[Job Posting Date]]+ RANDBETWEEN(15, 90)</f>
        <v>43333</v>
      </c>
      <c r="G316" s="5">
        <f ca="1">Table1[[#This Row],[Hire Date]]+ RANDBETWEEN(1, 15)</f>
        <v>43343</v>
      </c>
      <c r="H316" s="5">
        <f ca="1">IF(RAND() &lt; 0.5,  Table1[[#This Row],[Join Date]]+ RANDBETWEEN(30, TODAY()- Table1[[#This Row],[Join Date]]), "-")</f>
        <v>45319</v>
      </c>
      <c r="I316" s="4" t="str">
        <f ca="1">IF(Table1[[#This Row],[Exit Date]]= "-", "Active", "Exited")</f>
        <v>Exited</v>
      </c>
      <c r="J316" s="6">
        <f t="shared" ca="1" si="113"/>
        <v>3020</v>
      </c>
      <c r="K316" s="4">
        <f ca="1">Table1[[#This Row],[Offers Made]]*2</f>
        <v>12</v>
      </c>
      <c r="L316" s="4">
        <f t="shared" ca="1" si="114"/>
        <v>6</v>
      </c>
      <c r="M316" s="4">
        <f t="shared" ca="1" si="115"/>
        <v>2</v>
      </c>
      <c r="N316" s="4" t="str">
        <f t="shared" ca="1" si="116"/>
        <v>Employee Referrals</v>
      </c>
      <c r="O316" s="4">
        <f t="shared" ca="1" si="117"/>
        <v>5</v>
      </c>
      <c r="P316" s="4" t="str">
        <f t="shared" ca="1" si="118"/>
        <v>Yes</v>
      </c>
      <c r="Q316" s="4">
        <f t="shared" ca="1" si="119"/>
        <v>66</v>
      </c>
      <c r="R316" s="4">
        <f ca="1">Table1[[#This Row],[ Total Number of Goals Set]]-RANDBETWEEN(1,49)</f>
        <v>46</v>
      </c>
      <c r="S316" s="4">
        <f t="shared" ca="1" si="120"/>
        <v>8</v>
      </c>
      <c r="T316" s="4">
        <f t="shared" ca="1" si="121"/>
        <v>1</v>
      </c>
      <c r="U316" s="4">
        <f t="shared" ca="1" si="122"/>
        <v>1</v>
      </c>
      <c r="V316" s="4">
        <f t="shared" ca="1" si="123"/>
        <v>1</v>
      </c>
      <c r="W316" s="4" t="str">
        <f t="shared" ca="1" si="124"/>
        <v>Completed</v>
      </c>
      <c r="X316" s="4">
        <f t="shared" ca="1" si="125"/>
        <v>3</v>
      </c>
      <c r="Y316" s="4">
        <f t="shared" ca="1" si="126"/>
        <v>40</v>
      </c>
      <c r="Z316" s="4">
        <f ca="1">Table1[[#This Row],[Number of Goals Achieved]]-RANDBETWEEN(1,5)</f>
        <v>41</v>
      </c>
      <c r="AA316" s="5">
        <f ca="1">Table1[[#This Row],[Join Date]]+ RANDBETWEEN(90, 180)</f>
        <v>43506</v>
      </c>
      <c r="AB316" s="4" t="str">
        <f t="shared" ca="1" si="127"/>
        <v>Leadership Development</v>
      </c>
      <c r="AC316" s="4"/>
      <c r="AD316" s="4">
        <f t="shared" ca="1" si="128"/>
        <v>3</v>
      </c>
      <c r="AE316" s="4">
        <f t="shared" ca="1" si="129"/>
        <v>5</v>
      </c>
      <c r="AF316" s="4">
        <f t="shared" ca="1" si="130"/>
        <v>7</v>
      </c>
      <c r="AG316" s="8">
        <f t="shared" ca="1" si="131"/>
        <v>1915</v>
      </c>
      <c r="AH316" s="4" t="str">
        <f ca="1">IF(Table1[[#This Row],[Training Completion Status]]="Completed", IF(RAND() &lt;= 0.63, "Yes", "No"), "No")</f>
        <v>No</v>
      </c>
      <c r="AI316" s="4" t="str">
        <f ca="1">IF(AND(Table1[[#This Row],[Training Completion Status]]="Completed", Table1[[#This Row],[Status]]="Active"), "Yes", "No")</f>
        <v>No</v>
      </c>
      <c r="AJ316" s="15">
        <f ca="1">IF(Table1[[#This Row],[Training Completion Status]]="Completed", Table1[[#This Row],[Training Cost]]+RANDBETWEEN(300,800),0)</f>
        <v>2252</v>
      </c>
      <c r="AK316">
        <f ca="1">IF(Table1[[#This Row],[Training Completion Status]]="Completed", RANDBETWEEN(270,540),0)</f>
        <v>327</v>
      </c>
      <c r="AL316">
        <f ca="1">IF(Table1[[#This Row],[Training Completion Status]]="Completed", RANDBETWEEN(2,5),0)</f>
        <v>2</v>
      </c>
    </row>
    <row r="317" spans="1:38">
      <c r="A317" s="4" t="str">
        <f t="shared" si="109"/>
        <v>EMP316</v>
      </c>
      <c r="B317" s="4" t="str">
        <f t="shared" ca="1" si="110"/>
        <v>Male</v>
      </c>
      <c r="C317" s="4" t="str">
        <f t="shared" ca="1" si="111"/>
        <v>Software Engineer</v>
      </c>
      <c r="D317" t="str" cm="1">
        <f t="array" aca="1" ref="D317" ca="1">_xlfn.XLOOKUP(C317, {"Software Engineer","HR Manager","Marketing Manager","Finance Manager","Data Analyst"}, {"IT","HR","Sales","Finance","Analytics"})</f>
        <v>IT</v>
      </c>
      <c r="E317" s="5">
        <f t="shared" ca="1" si="112"/>
        <v>44354</v>
      </c>
      <c r="F317" s="5">
        <f ca="1">Table1[[#This Row],[Job Posting Date]]+ RANDBETWEEN(15, 90)</f>
        <v>44388</v>
      </c>
      <c r="G317" s="5">
        <f ca="1">Table1[[#This Row],[Hire Date]]+ RANDBETWEEN(1, 15)</f>
        <v>44399</v>
      </c>
      <c r="H317" s="5" t="str">
        <f ca="1">IF(RAND() &lt; 0.5,  Table1[[#This Row],[Join Date]]+ RANDBETWEEN(30, TODAY()- Table1[[#This Row],[Join Date]]), "-")</f>
        <v>-</v>
      </c>
      <c r="I317" s="4" t="str">
        <f ca="1">IF(Table1[[#This Row],[Exit Date]]= "-", "Active", "Exited")</f>
        <v>Active</v>
      </c>
      <c r="J317" s="6">
        <f t="shared" ca="1" si="113"/>
        <v>2580</v>
      </c>
      <c r="K317" s="4">
        <f ca="1">Table1[[#This Row],[Offers Made]]*2</f>
        <v>8</v>
      </c>
      <c r="L317" s="4">
        <f t="shared" ca="1" si="114"/>
        <v>4</v>
      </c>
      <c r="M317" s="4">
        <f t="shared" ca="1" si="115"/>
        <v>2</v>
      </c>
      <c r="N317" s="4" t="str">
        <f t="shared" ca="1" si="116"/>
        <v>Employee Referrals</v>
      </c>
      <c r="O317" s="4">
        <f t="shared" ca="1" si="117"/>
        <v>5</v>
      </c>
      <c r="P317" s="4" t="str">
        <f t="shared" ca="1" si="118"/>
        <v>Yes</v>
      </c>
      <c r="Q317" s="4">
        <f t="shared" ca="1" si="119"/>
        <v>57</v>
      </c>
      <c r="R317" s="4">
        <f ca="1">Table1[[#This Row],[ Total Number of Goals Set]]-RANDBETWEEN(1,49)</f>
        <v>35</v>
      </c>
      <c r="S317" s="4">
        <f t="shared" ca="1" si="120"/>
        <v>10</v>
      </c>
      <c r="T317" s="4">
        <f t="shared" ca="1" si="121"/>
        <v>2</v>
      </c>
      <c r="U317" s="4">
        <f t="shared" ca="1" si="122"/>
        <v>1</v>
      </c>
      <c r="V317" s="4">
        <f t="shared" ca="1" si="123"/>
        <v>5</v>
      </c>
      <c r="W317" s="4" t="str">
        <f t="shared" ca="1" si="124"/>
        <v>Completed</v>
      </c>
      <c r="X317" s="4">
        <f t="shared" ca="1" si="125"/>
        <v>1</v>
      </c>
      <c r="Y317" s="4">
        <f t="shared" ca="1" si="126"/>
        <v>27</v>
      </c>
      <c r="Z317" s="4">
        <f ca="1">Table1[[#This Row],[Number of Goals Achieved]]-RANDBETWEEN(1,5)</f>
        <v>34</v>
      </c>
      <c r="AA317" s="5">
        <f ca="1">Table1[[#This Row],[Join Date]]+ RANDBETWEEN(90, 180)</f>
        <v>44579</v>
      </c>
      <c r="AB317" s="4" t="str">
        <f t="shared" ca="1" si="127"/>
        <v>Ethics and Responsibilities</v>
      </c>
      <c r="AC317" s="4"/>
      <c r="AD317" s="4">
        <f t="shared" ca="1" si="128"/>
        <v>2</v>
      </c>
      <c r="AE317" s="4">
        <f t="shared" ca="1" si="129"/>
        <v>5</v>
      </c>
      <c r="AF317" s="4">
        <f t="shared" ca="1" si="130"/>
        <v>8</v>
      </c>
      <c r="AG317" s="8">
        <f t="shared" ca="1" si="131"/>
        <v>1588</v>
      </c>
      <c r="AH317" s="4" t="str">
        <f ca="1">IF(Table1[[#This Row],[Training Completion Status]]="Completed", IF(RAND() &lt;= 0.63, "Yes", "No"), "No")</f>
        <v>Yes</v>
      </c>
      <c r="AI317" s="4" t="str">
        <f ca="1">IF(AND(Table1[[#This Row],[Training Completion Status]]="Completed", Table1[[#This Row],[Status]]="Active"), "Yes", "No")</f>
        <v>Yes</v>
      </c>
      <c r="AJ317" s="15">
        <f ca="1">IF(Table1[[#This Row],[Training Completion Status]]="Completed", Table1[[#This Row],[Training Cost]]+RANDBETWEEN(300,800),0)</f>
        <v>2349</v>
      </c>
      <c r="AK317">
        <f ca="1">IF(Table1[[#This Row],[Training Completion Status]]="Completed", RANDBETWEEN(270,540),0)</f>
        <v>279</v>
      </c>
      <c r="AL317">
        <f ca="1">IF(Table1[[#This Row],[Training Completion Status]]="Completed", RANDBETWEEN(2,5),0)</f>
        <v>5</v>
      </c>
    </row>
    <row r="318" spans="1:38">
      <c r="A318" s="4" t="str">
        <f t="shared" si="109"/>
        <v>EMP317</v>
      </c>
      <c r="B318" s="4" t="str">
        <f t="shared" ca="1" si="110"/>
        <v>Male</v>
      </c>
      <c r="C318" s="4" t="str">
        <f t="shared" ca="1" si="111"/>
        <v>Data Analyst</v>
      </c>
      <c r="D318" t="str" cm="1">
        <f t="array" aca="1" ref="D318" ca="1">_xlfn.XLOOKUP(C318, {"Software Engineer","HR Manager","Marketing Manager","Finance Manager","Data Analyst"}, {"IT","HR","Sales","Finance","Analytics"})</f>
        <v>Analytics</v>
      </c>
      <c r="E318" s="5">
        <f t="shared" ca="1" si="112"/>
        <v>44238</v>
      </c>
      <c r="F318" s="5">
        <f ca="1">Table1[[#This Row],[Job Posting Date]]+ RANDBETWEEN(15, 90)</f>
        <v>44302</v>
      </c>
      <c r="G318" s="5">
        <f ca="1">Table1[[#This Row],[Hire Date]]+ RANDBETWEEN(1, 15)</f>
        <v>44313</v>
      </c>
      <c r="H318" s="5" t="str">
        <f ca="1">IF(RAND() &lt; 0.5,  Table1[[#This Row],[Join Date]]+ RANDBETWEEN(30, TODAY()- Table1[[#This Row],[Join Date]]), "-")</f>
        <v>-</v>
      </c>
      <c r="I318" s="4" t="str">
        <f ca="1">IF(Table1[[#This Row],[Exit Date]]= "-", "Active", "Exited")</f>
        <v>Active</v>
      </c>
      <c r="J318" s="6">
        <f t="shared" ca="1" si="113"/>
        <v>3431</v>
      </c>
      <c r="K318" s="4">
        <f ca="1">Table1[[#This Row],[Offers Made]]*2</f>
        <v>6</v>
      </c>
      <c r="L318" s="4">
        <f t="shared" ca="1" si="114"/>
        <v>3</v>
      </c>
      <c r="M318" s="4">
        <f t="shared" ca="1" si="115"/>
        <v>1</v>
      </c>
      <c r="N318" s="4" t="str">
        <f t="shared" ca="1" si="116"/>
        <v>Direct Hiring</v>
      </c>
      <c r="O318" s="4">
        <f t="shared" ca="1" si="117"/>
        <v>3</v>
      </c>
      <c r="P318" s="4" t="str">
        <f t="shared" ca="1" si="118"/>
        <v>Yes</v>
      </c>
      <c r="Q318" s="4">
        <f t="shared" ca="1" si="119"/>
        <v>78</v>
      </c>
      <c r="R318" s="4">
        <f ca="1">Table1[[#This Row],[ Total Number of Goals Set]]-RANDBETWEEN(1,49)</f>
        <v>64</v>
      </c>
      <c r="S318" s="4">
        <f t="shared" ca="1" si="120"/>
        <v>5</v>
      </c>
      <c r="T318" s="4">
        <f t="shared" ca="1" si="121"/>
        <v>4</v>
      </c>
      <c r="U318" s="4">
        <f t="shared" ca="1" si="122"/>
        <v>3</v>
      </c>
      <c r="V318" s="4">
        <f t="shared" ca="1" si="123"/>
        <v>7</v>
      </c>
      <c r="W318" s="4" t="str">
        <f t="shared" ca="1" si="124"/>
        <v>Not Completed</v>
      </c>
      <c r="X318" s="4">
        <f t="shared" ca="1" si="125"/>
        <v>2</v>
      </c>
      <c r="Y318" s="4">
        <f t="shared" ca="1" si="126"/>
        <v>14</v>
      </c>
      <c r="Z318" s="4">
        <f ca="1">Table1[[#This Row],[Number of Goals Achieved]]-RANDBETWEEN(1,5)</f>
        <v>59</v>
      </c>
      <c r="AA318" s="5">
        <f ca="1">Table1[[#This Row],[Join Date]]+ RANDBETWEEN(90, 180)</f>
        <v>44428</v>
      </c>
      <c r="AB318" s="4" t="str">
        <f t="shared" ca="1" si="127"/>
        <v>Communication Skills</v>
      </c>
      <c r="AC318" s="4"/>
      <c r="AD318" s="4">
        <f t="shared" ca="1" si="128"/>
        <v>6</v>
      </c>
      <c r="AE318" s="4">
        <f t="shared" ca="1" si="129"/>
        <v>7</v>
      </c>
      <c r="AF318" s="4">
        <f t="shared" ca="1" si="130"/>
        <v>10</v>
      </c>
      <c r="AG318" s="8">
        <f t="shared" ca="1" si="131"/>
        <v>1760</v>
      </c>
      <c r="AH318" s="4" t="str">
        <f ca="1">IF(Table1[[#This Row],[Training Completion Status]]="Completed", IF(RAND() &lt;= 0.63, "Yes", "No"), "No")</f>
        <v>No</v>
      </c>
      <c r="AI318" s="4" t="str">
        <f ca="1">IF(AND(Table1[[#This Row],[Training Completion Status]]="Completed", Table1[[#This Row],[Status]]="Active"), "Yes", "No")</f>
        <v>No</v>
      </c>
      <c r="AJ318" s="15">
        <f ca="1">IF(Table1[[#This Row],[Training Completion Status]]="Completed", Table1[[#This Row],[Training Cost]]+RANDBETWEEN(300,800),0)</f>
        <v>0</v>
      </c>
      <c r="AK318">
        <f ca="1">IF(Table1[[#This Row],[Training Completion Status]]="Completed", RANDBETWEEN(270,540),0)</f>
        <v>0</v>
      </c>
      <c r="AL318">
        <f ca="1">IF(Table1[[#This Row],[Training Completion Status]]="Completed", RANDBETWEEN(2,5),0)</f>
        <v>0</v>
      </c>
    </row>
    <row r="319" spans="1:38">
      <c r="A319" s="4" t="str">
        <f t="shared" si="109"/>
        <v>EMP318</v>
      </c>
      <c r="B319" s="4" t="str">
        <f t="shared" ca="1" si="110"/>
        <v>Female</v>
      </c>
      <c r="C319" s="4" t="str">
        <f t="shared" ca="1" si="111"/>
        <v>Data Analyst</v>
      </c>
      <c r="D319" t="str" cm="1">
        <f t="array" aca="1" ref="D319" ca="1">_xlfn.XLOOKUP(C319, {"Software Engineer","HR Manager","Marketing Manager","Finance Manager","Data Analyst"}, {"IT","HR","Sales","Finance","Analytics"})</f>
        <v>Analytics</v>
      </c>
      <c r="E319" s="5">
        <f t="shared" ca="1" si="112"/>
        <v>43682</v>
      </c>
      <c r="F319" s="5">
        <f ca="1">Table1[[#This Row],[Job Posting Date]]+ RANDBETWEEN(15, 90)</f>
        <v>43717</v>
      </c>
      <c r="G319" s="5">
        <f ca="1">Table1[[#This Row],[Hire Date]]+ RANDBETWEEN(1, 15)</f>
        <v>43722</v>
      </c>
      <c r="H319" s="5" t="str">
        <f ca="1">IF(RAND() &lt; 0.5,  Table1[[#This Row],[Join Date]]+ RANDBETWEEN(30, TODAY()- Table1[[#This Row],[Join Date]]), "-")</f>
        <v>-</v>
      </c>
      <c r="I319" s="4" t="str">
        <f ca="1">IF(Table1[[#This Row],[Exit Date]]= "-", "Active", "Exited")</f>
        <v>Active</v>
      </c>
      <c r="J319" s="6">
        <f t="shared" ca="1" si="113"/>
        <v>1998</v>
      </c>
      <c r="K319" s="4">
        <f ca="1">Table1[[#This Row],[Offers Made]]*2</f>
        <v>12</v>
      </c>
      <c r="L319" s="4">
        <f t="shared" ca="1" si="114"/>
        <v>6</v>
      </c>
      <c r="M319" s="4">
        <f t="shared" ca="1" si="115"/>
        <v>1</v>
      </c>
      <c r="N319" s="4" t="str">
        <f t="shared" ca="1" si="116"/>
        <v>Employee Referrals</v>
      </c>
      <c r="O319" s="4">
        <f t="shared" ca="1" si="117"/>
        <v>2</v>
      </c>
      <c r="P319" s="4" t="str">
        <f t="shared" ca="1" si="118"/>
        <v>Yes</v>
      </c>
      <c r="Q319" s="4">
        <f t="shared" ca="1" si="119"/>
        <v>55</v>
      </c>
      <c r="R319" s="4">
        <f ca="1">Table1[[#This Row],[ Total Number of Goals Set]]-RANDBETWEEN(1,49)</f>
        <v>50</v>
      </c>
      <c r="S319" s="4">
        <f t="shared" ca="1" si="120"/>
        <v>9</v>
      </c>
      <c r="T319" s="4">
        <f t="shared" ca="1" si="121"/>
        <v>2</v>
      </c>
      <c r="U319" s="4">
        <f t="shared" ca="1" si="122"/>
        <v>2</v>
      </c>
      <c r="V319" s="4">
        <f t="shared" ca="1" si="123"/>
        <v>3</v>
      </c>
      <c r="W319" s="4" t="str">
        <f t="shared" ca="1" si="124"/>
        <v>Completed</v>
      </c>
      <c r="X319" s="4">
        <f t="shared" ca="1" si="125"/>
        <v>4</v>
      </c>
      <c r="Y319" s="4">
        <f t="shared" ca="1" si="126"/>
        <v>35</v>
      </c>
      <c r="Z319" s="4">
        <f ca="1">Table1[[#This Row],[Number of Goals Achieved]]-RANDBETWEEN(1,5)</f>
        <v>47</v>
      </c>
      <c r="AA319" s="5">
        <f ca="1">Table1[[#This Row],[Join Date]]+ RANDBETWEEN(90, 180)</f>
        <v>43838</v>
      </c>
      <c r="AB319" s="4" t="str">
        <f t="shared" ca="1" si="127"/>
        <v>Ethics and Responsibilities</v>
      </c>
      <c r="AC319" s="4"/>
      <c r="AD319" s="4">
        <f t="shared" ca="1" si="128"/>
        <v>14</v>
      </c>
      <c r="AE319" s="4">
        <f t="shared" ca="1" si="129"/>
        <v>9</v>
      </c>
      <c r="AF319" s="4">
        <f t="shared" ca="1" si="130"/>
        <v>10</v>
      </c>
      <c r="AG319" s="8">
        <f t="shared" ca="1" si="131"/>
        <v>1467</v>
      </c>
      <c r="AH319" s="4" t="str">
        <f ca="1">IF(Table1[[#This Row],[Training Completion Status]]="Completed", IF(RAND() &lt;= 0.63, "Yes", "No"), "No")</f>
        <v>Yes</v>
      </c>
      <c r="AI319" s="4" t="str">
        <f ca="1">IF(AND(Table1[[#This Row],[Training Completion Status]]="Completed", Table1[[#This Row],[Status]]="Active"), "Yes", "No")</f>
        <v>Yes</v>
      </c>
      <c r="AJ319" s="15">
        <f ca="1">IF(Table1[[#This Row],[Training Completion Status]]="Completed", Table1[[#This Row],[Training Cost]]+RANDBETWEEN(300,800),0)</f>
        <v>1768</v>
      </c>
      <c r="AK319">
        <f ca="1">IF(Table1[[#This Row],[Training Completion Status]]="Completed", RANDBETWEEN(270,540),0)</f>
        <v>403</v>
      </c>
      <c r="AL319">
        <f ca="1">IF(Table1[[#This Row],[Training Completion Status]]="Completed", RANDBETWEEN(2,5),0)</f>
        <v>2</v>
      </c>
    </row>
    <row r="320" spans="1:38">
      <c r="A320" s="4" t="str">
        <f t="shared" si="109"/>
        <v>EMP319</v>
      </c>
      <c r="B320" s="4" t="str">
        <f t="shared" ca="1" si="110"/>
        <v>Male</v>
      </c>
      <c r="C320" s="4" t="str">
        <f t="shared" ca="1" si="111"/>
        <v>Software Engineer</v>
      </c>
      <c r="D320" t="str" cm="1">
        <f t="array" aca="1" ref="D320" ca="1">_xlfn.XLOOKUP(C320, {"Software Engineer","HR Manager","Marketing Manager","Finance Manager","Data Analyst"}, {"IT","HR","Sales","Finance","Analytics"})</f>
        <v>IT</v>
      </c>
      <c r="E320" s="5">
        <f t="shared" ca="1" si="112"/>
        <v>44598</v>
      </c>
      <c r="F320" s="5">
        <f ca="1">Table1[[#This Row],[Job Posting Date]]+ RANDBETWEEN(15, 90)</f>
        <v>44639</v>
      </c>
      <c r="G320" s="5">
        <f ca="1">Table1[[#This Row],[Hire Date]]+ RANDBETWEEN(1, 15)</f>
        <v>44648</v>
      </c>
      <c r="H320" s="5" t="str">
        <f ca="1">IF(RAND() &lt; 0.5,  Table1[[#This Row],[Join Date]]+ RANDBETWEEN(30, TODAY()- Table1[[#This Row],[Join Date]]), "-")</f>
        <v>-</v>
      </c>
      <c r="I320" s="4" t="str">
        <f ca="1">IF(Table1[[#This Row],[Exit Date]]= "-", "Active", "Exited")</f>
        <v>Active</v>
      </c>
      <c r="J320" s="6">
        <f t="shared" ca="1" si="113"/>
        <v>3302</v>
      </c>
      <c r="K320" s="4">
        <f ca="1">Table1[[#This Row],[Offers Made]]*2</f>
        <v>8</v>
      </c>
      <c r="L320" s="4">
        <f t="shared" ca="1" si="114"/>
        <v>4</v>
      </c>
      <c r="M320" s="4">
        <f t="shared" ca="1" si="115"/>
        <v>1</v>
      </c>
      <c r="N320" s="4" t="str">
        <f t="shared" ca="1" si="116"/>
        <v>Employee Referrals</v>
      </c>
      <c r="O320" s="4">
        <f t="shared" ca="1" si="117"/>
        <v>1</v>
      </c>
      <c r="P320" s="4" t="str">
        <f t="shared" ca="1" si="118"/>
        <v>No</v>
      </c>
      <c r="Q320" s="4">
        <f t="shared" ca="1" si="119"/>
        <v>99</v>
      </c>
      <c r="R320" s="4">
        <f ca="1">Table1[[#This Row],[ Total Number of Goals Set]]-RANDBETWEEN(1,49)</f>
        <v>93</v>
      </c>
      <c r="S320" s="4">
        <f t="shared" ca="1" si="120"/>
        <v>5</v>
      </c>
      <c r="T320" s="4">
        <f t="shared" ca="1" si="121"/>
        <v>2</v>
      </c>
      <c r="U320" s="4">
        <f t="shared" ca="1" si="122"/>
        <v>2</v>
      </c>
      <c r="V320" s="4">
        <f t="shared" ca="1" si="123"/>
        <v>5</v>
      </c>
      <c r="W320" s="4" t="str">
        <f t="shared" ca="1" si="124"/>
        <v>Not Completed</v>
      </c>
      <c r="X320" s="4">
        <f t="shared" ca="1" si="125"/>
        <v>2</v>
      </c>
      <c r="Y320" s="4">
        <f t="shared" ca="1" si="126"/>
        <v>39</v>
      </c>
      <c r="Z320" s="4">
        <f ca="1">Table1[[#This Row],[Number of Goals Achieved]]-RANDBETWEEN(1,5)</f>
        <v>91</v>
      </c>
      <c r="AA320" s="5">
        <f ca="1">Table1[[#This Row],[Join Date]]+ RANDBETWEEN(90, 180)</f>
        <v>44743</v>
      </c>
      <c r="AB320" s="4" t="str">
        <f t="shared" ca="1" si="127"/>
        <v>Ethics and Responsibilities</v>
      </c>
      <c r="AC320" s="4"/>
      <c r="AD320" s="4">
        <f t="shared" ca="1" si="128"/>
        <v>4</v>
      </c>
      <c r="AE320" s="4">
        <f t="shared" ca="1" si="129"/>
        <v>8</v>
      </c>
      <c r="AF320" s="4">
        <f t="shared" ca="1" si="130"/>
        <v>10</v>
      </c>
      <c r="AG320" s="8">
        <f t="shared" ca="1" si="131"/>
        <v>2123</v>
      </c>
      <c r="AH320" s="4" t="str">
        <f ca="1">IF(Table1[[#This Row],[Training Completion Status]]="Completed", IF(RAND() &lt;= 0.63, "Yes", "No"), "No")</f>
        <v>No</v>
      </c>
      <c r="AI320" s="4" t="str">
        <f ca="1">IF(AND(Table1[[#This Row],[Training Completion Status]]="Completed", Table1[[#This Row],[Status]]="Active"), "Yes", "No")</f>
        <v>No</v>
      </c>
      <c r="AJ320" s="15">
        <f ca="1">IF(Table1[[#This Row],[Training Completion Status]]="Completed", Table1[[#This Row],[Training Cost]]+RANDBETWEEN(300,800),0)</f>
        <v>0</v>
      </c>
      <c r="AK320">
        <f ca="1">IF(Table1[[#This Row],[Training Completion Status]]="Completed", RANDBETWEEN(270,540),0)</f>
        <v>0</v>
      </c>
      <c r="AL320">
        <f ca="1">IF(Table1[[#This Row],[Training Completion Status]]="Completed", RANDBETWEEN(2,5),0)</f>
        <v>0</v>
      </c>
    </row>
    <row r="321" spans="1:38">
      <c r="A321" s="4" t="str">
        <f t="shared" si="109"/>
        <v>EMP320</v>
      </c>
      <c r="B321" s="4" t="str">
        <f t="shared" ca="1" si="110"/>
        <v>Female</v>
      </c>
      <c r="C321" s="4" t="str">
        <f t="shared" ca="1" si="111"/>
        <v>Finance Manager</v>
      </c>
      <c r="D321" t="str" cm="1">
        <f t="array" aca="1" ref="D321" ca="1">_xlfn.XLOOKUP(C321, {"Software Engineer","HR Manager","Marketing Manager","Finance Manager","Data Analyst"}, {"IT","HR","Sales","Finance","Analytics"})</f>
        <v>Finance</v>
      </c>
      <c r="E321" s="5">
        <f t="shared" ca="1" si="112"/>
        <v>44339</v>
      </c>
      <c r="F321" s="5">
        <f ca="1">Table1[[#This Row],[Job Posting Date]]+ RANDBETWEEN(15, 90)</f>
        <v>44399</v>
      </c>
      <c r="G321" s="5">
        <f ca="1">Table1[[#This Row],[Hire Date]]+ RANDBETWEEN(1, 15)</f>
        <v>44403</v>
      </c>
      <c r="H321" s="5">
        <f ca="1">IF(RAND() &lt; 0.5,  Table1[[#This Row],[Join Date]]+ RANDBETWEEN(30, TODAY()- Table1[[#This Row],[Join Date]]), "-")</f>
        <v>44928</v>
      </c>
      <c r="I321" s="4" t="str">
        <f ca="1">IF(Table1[[#This Row],[Exit Date]]= "-", "Active", "Exited")</f>
        <v>Exited</v>
      </c>
      <c r="J321" s="6">
        <f t="shared" ca="1" si="113"/>
        <v>3454</v>
      </c>
      <c r="K321" s="4">
        <f ca="1">Table1[[#This Row],[Offers Made]]*2</f>
        <v>8</v>
      </c>
      <c r="L321" s="4">
        <f t="shared" ca="1" si="114"/>
        <v>4</v>
      </c>
      <c r="M321" s="4">
        <f t="shared" ca="1" si="115"/>
        <v>1</v>
      </c>
      <c r="N321" s="4" t="str">
        <f t="shared" ca="1" si="116"/>
        <v>Employee Referrals</v>
      </c>
      <c r="O321" s="4">
        <f t="shared" ca="1" si="117"/>
        <v>4</v>
      </c>
      <c r="P321" s="4" t="str">
        <f t="shared" ca="1" si="118"/>
        <v>No</v>
      </c>
      <c r="Q321" s="4">
        <f t="shared" ca="1" si="119"/>
        <v>50</v>
      </c>
      <c r="R321" s="4">
        <f ca="1">Table1[[#This Row],[ Total Number of Goals Set]]-RANDBETWEEN(1,49)</f>
        <v>47</v>
      </c>
      <c r="S321" s="4">
        <f t="shared" ca="1" si="120"/>
        <v>7</v>
      </c>
      <c r="T321" s="4">
        <f t="shared" ca="1" si="121"/>
        <v>2</v>
      </c>
      <c r="U321" s="4">
        <f t="shared" ca="1" si="122"/>
        <v>3</v>
      </c>
      <c r="V321" s="4">
        <f t="shared" ca="1" si="123"/>
        <v>1</v>
      </c>
      <c r="W321" s="4" t="str">
        <f t="shared" ca="1" si="124"/>
        <v>Not Completed</v>
      </c>
      <c r="X321" s="4">
        <f t="shared" ca="1" si="125"/>
        <v>3</v>
      </c>
      <c r="Y321" s="4">
        <f t="shared" ca="1" si="126"/>
        <v>25</v>
      </c>
      <c r="Z321" s="4">
        <f ca="1">Table1[[#This Row],[Number of Goals Achieved]]-RANDBETWEEN(1,5)</f>
        <v>44</v>
      </c>
      <c r="AA321" s="5">
        <f ca="1">Table1[[#This Row],[Join Date]]+ RANDBETWEEN(90, 180)</f>
        <v>44547</v>
      </c>
      <c r="AB321" s="4" t="str">
        <f t="shared" ca="1" si="127"/>
        <v>Ethics and Responsibilities</v>
      </c>
      <c r="AC321" s="4"/>
      <c r="AD321" s="4">
        <f t="shared" ca="1" si="128"/>
        <v>10</v>
      </c>
      <c r="AE321" s="4">
        <f t="shared" ca="1" si="129"/>
        <v>6</v>
      </c>
      <c r="AF321" s="4">
        <f t="shared" ca="1" si="130"/>
        <v>7</v>
      </c>
      <c r="AG321" s="8">
        <f t="shared" ca="1" si="131"/>
        <v>1460</v>
      </c>
      <c r="AH321" s="4" t="str">
        <f ca="1">IF(Table1[[#This Row],[Training Completion Status]]="Completed", IF(RAND() &lt;= 0.63, "Yes", "No"), "No")</f>
        <v>No</v>
      </c>
      <c r="AI321" s="4" t="str">
        <f ca="1">IF(AND(Table1[[#This Row],[Training Completion Status]]="Completed", Table1[[#This Row],[Status]]="Active"), "Yes", "No")</f>
        <v>No</v>
      </c>
      <c r="AJ321" s="15">
        <f ca="1">IF(Table1[[#This Row],[Training Completion Status]]="Completed", Table1[[#This Row],[Training Cost]]+RANDBETWEEN(300,800),0)</f>
        <v>0</v>
      </c>
      <c r="AK321">
        <f ca="1">IF(Table1[[#This Row],[Training Completion Status]]="Completed", RANDBETWEEN(270,540),0)</f>
        <v>0</v>
      </c>
      <c r="AL321">
        <f ca="1">IF(Table1[[#This Row],[Training Completion Status]]="Completed", RANDBETWEEN(2,5),0)</f>
        <v>0</v>
      </c>
    </row>
    <row r="322" spans="1:38">
      <c r="A322" s="4" t="str">
        <f t="shared" ref="A322:A385" si="132">"EMP" &amp; TEXT(ROW(A321), "000")</f>
        <v>EMP321</v>
      </c>
      <c r="B322" s="4" t="str">
        <f t="shared" ca="1" si="110"/>
        <v>Male</v>
      </c>
      <c r="C322" s="4" t="str">
        <f t="shared" ca="1" si="111"/>
        <v>HR Manager</v>
      </c>
      <c r="D322" t="str" cm="1">
        <f t="array" aca="1" ref="D322" ca="1">_xlfn.XLOOKUP(C322, {"Software Engineer","HR Manager","Marketing Manager","Finance Manager","Data Analyst"}, {"IT","HR","Sales","Finance","Analytics"})</f>
        <v>HR</v>
      </c>
      <c r="E322" s="5">
        <f t="shared" ca="1" si="112"/>
        <v>44276</v>
      </c>
      <c r="F322" s="5">
        <f ca="1">Table1[[#This Row],[Job Posting Date]]+ RANDBETWEEN(15, 90)</f>
        <v>44357</v>
      </c>
      <c r="G322" s="5">
        <f ca="1">Table1[[#This Row],[Hire Date]]+ RANDBETWEEN(1, 15)</f>
        <v>44371</v>
      </c>
      <c r="H322" s="5" t="str">
        <f ca="1">IF(RAND() &lt; 0.5,  Table1[[#This Row],[Join Date]]+ RANDBETWEEN(30, TODAY()- Table1[[#This Row],[Join Date]]), "-")</f>
        <v>-</v>
      </c>
      <c r="I322" s="4" t="str">
        <f ca="1">IF(Table1[[#This Row],[Exit Date]]= "-", "Active", "Exited")</f>
        <v>Active</v>
      </c>
      <c r="J322" s="6">
        <f t="shared" ca="1" si="113"/>
        <v>4487</v>
      </c>
      <c r="K322" s="4">
        <f ca="1">Table1[[#This Row],[Offers Made]]*2</f>
        <v>14</v>
      </c>
      <c r="L322" s="4">
        <f t="shared" ca="1" si="114"/>
        <v>7</v>
      </c>
      <c r="M322" s="4">
        <f t="shared" ca="1" si="115"/>
        <v>2</v>
      </c>
      <c r="N322" s="4" t="str">
        <f t="shared" ca="1" si="116"/>
        <v>Job Portals</v>
      </c>
      <c r="O322" s="4">
        <f t="shared" ca="1" si="117"/>
        <v>1</v>
      </c>
      <c r="P322" s="4" t="str">
        <f t="shared" ca="1" si="118"/>
        <v>No</v>
      </c>
      <c r="Q322" s="4">
        <f t="shared" ca="1" si="119"/>
        <v>78</v>
      </c>
      <c r="R322" s="4">
        <f ca="1">Table1[[#This Row],[ Total Number of Goals Set]]-RANDBETWEEN(1,49)</f>
        <v>35</v>
      </c>
      <c r="S322" s="4">
        <f t="shared" ca="1" si="120"/>
        <v>5</v>
      </c>
      <c r="T322" s="4">
        <f t="shared" ca="1" si="121"/>
        <v>2</v>
      </c>
      <c r="U322" s="4">
        <f t="shared" ca="1" si="122"/>
        <v>2</v>
      </c>
      <c r="V322" s="4">
        <f t="shared" ca="1" si="123"/>
        <v>4</v>
      </c>
      <c r="W322" s="4" t="str">
        <f t="shared" ca="1" si="124"/>
        <v>Not Completed</v>
      </c>
      <c r="X322" s="4">
        <f t="shared" ca="1" si="125"/>
        <v>3</v>
      </c>
      <c r="Y322" s="4">
        <f t="shared" ca="1" si="126"/>
        <v>11</v>
      </c>
      <c r="Z322" s="4">
        <f ca="1">Table1[[#This Row],[Number of Goals Achieved]]-RANDBETWEEN(1,5)</f>
        <v>32</v>
      </c>
      <c r="AA322" s="5">
        <f ca="1">Table1[[#This Row],[Join Date]]+ RANDBETWEEN(90, 180)</f>
        <v>44463</v>
      </c>
      <c r="AB322" s="4" t="str">
        <f t="shared" ca="1" si="127"/>
        <v>Conflict Resolution</v>
      </c>
      <c r="AC322" s="4"/>
      <c r="AD322" s="4">
        <f t="shared" ca="1" si="128"/>
        <v>8</v>
      </c>
      <c r="AE322" s="4">
        <f t="shared" ca="1" si="129"/>
        <v>4</v>
      </c>
      <c r="AF322" s="4">
        <f t="shared" ca="1" si="130"/>
        <v>6</v>
      </c>
      <c r="AG322" s="8">
        <f t="shared" ca="1" si="131"/>
        <v>1852</v>
      </c>
      <c r="AH322" s="4" t="str">
        <f ca="1">IF(Table1[[#This Row],[Training Completion Status]]="Completed", IF(RAND() &lt;= 0.63, "Yes", "No"), "No")</f>
        <v>No</v>
      </c>
      <c r="AI322" s="4" t="str">
        <f ca="1">IF(AND(Table1[[#This Row],[Training Completion Status]]="Completed", Table1[[#This Row],[Status]]="Active"), "Yes", "No")</f>
        <v>No</v>
      </c>
      <c r="AJ322" s="15">
        <f ca="1">IF(Table1[[#This Row],[Training Completion Status]]="Completed", Table1[[#This Row],[Training Cost]]+RANDBETWEEN(300,800),0)</f>
        <v>0</v>
      </c>
      <c r="AK322">
        <f ca="1">IF(Table1[[#This Row],[Training Completion Status]]="Completed", RANDBETWEEN(270,540),0)</f>
        <v>0</v>
      </c>
      <c r="AL322">
        <f ca="1">IF(Table1[[#This Row],[Training Completion Status]]="Completed", RANDBETWEEN(2,5),0)</f>
        <v>0</v>
      </c>
    </row>
    <row r="323" spans="1:38">
      <c r="A323" s="4" t="str">
        <f t="shared" si="132"/>
        <v>EMP322</v>
      </c>
      <c r="B323" s="4" t="str">
        <f t="shared" ca="1" si="110"/>
        <v>Female</v>
      </c>
      <c r="C323" s="4" t="str">
        <f t="shared" ca="1" si="111"/>
        <v>Finance Manager</v>
      </c>
      <c r="D323" t="str" cm="1">
        <f t="array" aca="1" ref="D323" ca="1">_xlfn.XLOOKUP(C323, {"Software Engineer","HR Manager","Marketing Manager","Finance Manager","Data Analyst"}, {"IT","HR","Sales","Finance","Analytics"})</f>
        <v>Finance</v>
      </c>
      <c r="E323" s="5">
        <f t="shared" ca="1" si="112"/>
        <v>43432</v>
      </c>
      <c r="F323" s="5">
        <f ca="1">Table1[[#This Row],[Job Posting Date]]+ RANDBETWEEN(15, 90)</f>
        <v>43511</v>
      </c>
      <c r="G323" s="5">
        <f ca="1">Table1[[#This Row],[Hire Date]]+ RANDBETWEEN(1, 15)</f>
        <v>43518</v>
      </c>
      <c r="H323" s="5" t="str">
        <f ca="1">IF(RAND() &lt; 0.5,  Table1[[#This Row],[Join Date]]+ RANDBETWEEN(30, TODAY()- Table1[[#This Row],[Join Date]]), "-")</f>
        <v>-</v>
      </c>
      <c r="I323" s="4" t="str">
        <f ca="1">IF(Table1[[#This Row],[Exit Date]]= "-", "Active", "Exited")</f>
        <v>Active</v>
      </c>
      <c r="J323" s="6">
        <f t="shared" ca="1" si="113"/>
        <v>1714</v>
      </c>
      <c r="K323" s="4">
        <f ca="1">Table1[[#This Row],[Offers Made]]*2</f>
        <v>12</v>
      </c>
      <c r="L323" s="4">
        <f t="shared" ca="1" si="114"/>
        <v>6</v>
      </c>
      <c r="M323" s="4">
        <f t="shared" ca="1" si="115"/>
        <v>4</v>
      </c>
      <c r="N323" s="4" t="str">
        <f t="shared" ca="1" si="116"/>
        <v>Campus Placements</v>
      </c>
      <c r="O323" s="4">
        <f t="shared" ca="1" si="117"/>
        <v>5</v>
      </c>
      <c r="P323" s="4" t="str">
        <f t="shared" ca="1" si="118"/>
        <v>No</v>
      </c>
      <c r="Q323" s="4">
        <f t="shared" ca="1" si="119"/>
        <v>74</v>
      </c>
      <c r="R323" s="4">
        <f ca="1">Table1[[#This Row],[ Total Number of Goals Set]]-RANDBETWEEN(1,49)</f>
        <v>34</v>
      </c>
      <c r="S323" s="4">
        <f t="shared" ca="1" si="120"/>
        <v>8</v>
      </c>
      <c r="T323" s="4">
        <f t="shared" ca="1" si="121"/>
        <v>2</v>
      </c>
      <c r="U323" s="4">
        <f t="shared" ca="1" si="122"/>
        <v>3</v>
      </c>
      <c r="V323" s="4">
        <f t="shared" ca="1" si="123"/>
        <v>1</v>
      </c>
      <c r="W323" s="4" t="str">
        <f t="shared" ca="1" si="124"/>
        <v>Not Completed</v>
      </c>
      <c r="X323" s="4">
        <f t="shared" ca="1" si="125"/>
        <v>3</v>
      </c>
      <c r="Y323" s="4">
        <f t="shared" ca="1" si="126"/>
        <v>36</v>
      </c>
      <c r="Z323" s="4">
        <f ca="1">Table1[[#This Row],[Number of Goals Achieved]]-RANDBETWEEN(1,5)</f>
        <v>30</v>
      </c>
      <c r="AA323" s="5">
        <f ca="1">Table1[[#This Row],[Join Date]]+ RANDBETWEEN(90, 180)</f>
        <v>43685</v>
      </c>
      <c r="AB323" s="4" t="str">
        <f t="shared" ca="1" si="127"/>
        <v>Leadership Development</v>
      </c>
      <c r="AC323" s="4"/>
      <c r="AD323" s="4">
        <f t="shared" ca="1" si="128"/>
        <v>11</v>
      </c>
      <c r="AE323" s="4">
        <f t="shared" ca="1" si="129"/>
        <v>8</v>
      </c>
      <c r="AF323" s="4">
        <f t="shared" ca="1" si="130"/>
        <v>10</v>
      </c>
      <c r="AG323" s="8">
        <f t="shared" ca="1" si="131"/>
        <v>1945</v>
      </c>
      <c r="AH323" s="4" t="str">
        <f ca="1">IF(Table1[[#This Row],[Training Completion Status]]="Completed", IF(RAND() &lt;= 0.63, "Yes", "No"), "No")</f>
        <v>No</v>
      </c>
      <c r="AI323" s="4" t="str">
        <f ca="1">IF(AND(Table1[[#This Row],[Training Completion Status]]="Completed", Table1[[#This Row],[Status]]="Active"), "Yes", "No")</f>
        <v>No</v>
      </c>
      <c r="AJ323" s="15">
        <f ca="1">IF(Table1[[#This Row],[Training Completion Status]]="Completed", Table1[[#This Row],[Training Cost]]+RANDBETWEEN(300,800),0)</f>
        <v>0</v>
      </c>
      <c r="AK323">
        <f ca="1">IF(Table1[[#This Row],[Training Completion Status]]="Completed", RANDBETWEEN(270,540),0)</f>
        <v>0</v>
      </c>
      <c r="AL323">
        <f ca="1">IF(Table1[[#This Row],[Training Completion Status]]="Completed", RANDBETWEEN(2,5),0)</f>
        <v>0</v>
      </c>
    </row>
    <row r="324" spans="1:38">
      <c r="A324" s="4" t="str">
        <f t="shared" si="132"/>
        <v>EMP323</v>
      </c>
      <c r="B324" s="4" t="str">
        <f t="shared" ca="1" si="110"/>
        <v>Female</v>
      </c>
      <c r="C324" s="4" t="str">
        <f t="shared" ca="1" si="111"/>
        <v>Finance Manager</v>
      </c>
      <c r="D324" t="str" cm="1">
        <f t="array" aca="1" ref="D324" ca="1">_xlfn.XLOOKUP(C324, {"Software Engineer","HR Manager","Marketing Manager","Finance Manager","Data Analyst"}, {"IT","HR","Sales","Finance","Analytics"})</f>
        <v>Finance</v>
      </c>
      <c r="E324" s="5">
        <f t="shared" ca="1" si="112"/>
        <v>43316</v>
      </c>
      <c r="F324" s="5">
        <f ca="1">Table1[[#This Row],[Job Posting Date]]+ RANDBETWEEN(15, 90)</f>
        <v>43378</v>
      </c>
      <c r="G324" s="5">
        <f ca="1">Table1[[#This Row],[Hire Date]]+ RANDBETWEEN(1, 15)</f>
        <v>43384</v>
      </c>
      <c r="H324" s="5">
        <f ca="1">IF(RAND() &lt; 0.5,  Table1[[#This Row],[Join Date]]+ RANDBETWEEN(30, TODAY()- Table1[[#This Row],[Join Date]]), "-")</f>
        <v>45678</v>
      </c>
      <c r="I324" s="4" t="str">
        <f ca="1">IF(Table1[[#This Row],[Exit Date]]= "-", "Active", "Exited")</f>
        <v>Exited</v>
      </c>
      <c r="J324" s="6">
        <f t="shared" ca="1" si="113"/>
        <v>3706</v>
      </c>
      <c r="K324" s="4">
        <f ca="1">Table1[[#This Row],[Offers Made]]*2</f>
        <v>8</v>
      </c>
      <c r="L324" s="4">
        <f t="shared" ca="1" si="114"/>
        <v>4</v>
      </c>
      <c r="M324" s="4">
        <f t="shared" ca="1" si="115"/>
        <v>3</v>
      </c>
      <c r="N324" s="4" t="str">
        <f t="shared" ca="1" si="116"/>
        <v>Job Portals</v>
      </c>
      <c r="O324" s="4">
        <f t="shared" ca="1" si="117"/>
        <v>4</v>
      </c>
      <c r="P324" s="4" t="str">
        <f t="shared" ca="1" si="118"/>
        <v>Yes</v>
      </c>
      <c r="Q324" s="4">
        <f t="shared" ca="1" si="119"/>
        <v>67</v>
      </c>
      <c r="R324" s="4">
        <f ca="1">Table1[[#This Row],[ Total Number of Goals Set]]-RANDBETWEEN(1,49)</f>
        <v>44</v>
      </c>
      <c r="S324" s="4">
        <f t="shared" ca="1" si="120"/>
        <v>5</v>
      </c>
      <c r="T324" s="4">
        <f t="shared" ca="1" si="121"/>
        <v>1</v>
      </c>
      <c r="U324" s="4">
        <f t="shared" ca="1" si="122"/>
        <v>1</v>
      </c>
      <c r="V324" s="4">
        <f t="shared" ca="1" si="123"/>
        <v>6</v>
      </c>
      <c r="W324" s="4" t="str">
        <f t="shared" ca="1" si="124"/>
        <v>Not Completed</v>
      </c>
      <c r="X324" s="4">
        <f t="shared" ca="1" si="125"/>
        <v>2</v>
      </c>
      <c r="Y324" s="4">
        <f t="shared" ca="1" si="126"/>
        <v>35</v>
      </c>
      <c r="Z324" s="4">
        <f ca="1">Table1[[#This Row],[Number of Goals Achieved]]-RANDBETWEEN(1,5)</f>
        <v>40</v>
      </c>
      <c r="AA324" s="5">
        <f ca="1">Table1[[#This Row],[Join Date]]+ RANDBETWEEN(90, 180)</f>
        <v>43527</v>
      </c>
      <c r="AB324" s="4" t="str">
        <f t="shared" ca="1" si="127"/>
        <v>Communication Skills</v>
      </c>
      <c r="AC324" s="4"/>
      <c r="AD324" s="4">
        <f t="shared" ca="1" si="128"/>
        <v>11</v>
      </c>
      <c r="AE324" s="4">
        <f t="shared" ca="1" si="129"/>
        <v>4</v>
      </c>
      <c r="AF324" s="4">
        <f t="shared" ca="1" si="130"/>
        <v>10</v>
      </c>
      <c r="AG324" s="8">
        <f t="shared" ca="1" si="131"/>
        <v>1603</v>
      </c>
      <c r="AH324" s="4" t="str">
        <f ca="1">IF(Table1[[#This Row],[Training Completion Status]]="Completed", IF(RAND() &lt;= 0.63, "Yes", "No"), "No")</f>
        <v>No</v>
      </c>
      <c r="AI324" s="4" t="str">
        <f ca="1">IF(AND(Table1[[#This Row],[Training Completion Status]]="Completed", Table1[[#This Row],[Status]]="Active"), "Yes", "No")</f>
        <v>No</v>
      </c>
      <c r="AJ324" s="15">
        <f ca="1">IF(Table1[[#This Row],[Training Completion Status]]="Completed", Table1[[#This Row],[Training Cost]]+RANDBETWEEN(300,800),0)</f>
        <v>0</v>
      </c>
      <c r="AK324">
        <f ca="1">IF(Table1[[#This Row],[Training Completion Status]]="Completed", RANDBETWEEN(270,540),0)</f>
        <v>0</v>
      </c>
      <c r="AL324">
        <f ca="1">IF(Table1[[#This Row],[Training Completion Status]]="Completed", RANDBETWEEN(2,5),0)</f>
        <v>0</v>
      </c>
    </row>
    <row r="325" spans="1:38">
      <c r="A325" s="4" t="str">
        <f t="shared" si="132"/>
        <v>EMP324</v>
      </c>
      <c r="B325" s="4" t="str">
        <f t="shared" ca="1" si="110"/>
        <v>Male</v>
      </c>
      <c r="C325" s="4" t="str">
        <f t="shared" ca="1" si="111"/>
        <v>HR Manager</v>
      </c>
      <c r="D325" t="str" cm="1">
        <f t="array" aca="1" ref="D325" ca="1">_xlfn.XLOOKUP(C325, {"Software Engineer","HR Manager","Marketing Manager","Finance Manager","Data Analyst"}, {"IT","HR","Sales","Finance","Analytics"})</f>
        <v>HR</v>
      </c>
      <c r="E325" s="5">
        <f t="shared" ca="1" si="112"/>
        <v>44892</v>
      </c>
      <c r="F325" s="5">
        <f ca="1">Table1[[#This Row],[Job Posting Date]]+ RANDBETWEEN(15, 90)</f>
        <v>44947</v>
      </c>
      <c r="G325" s="5">
        <f ca="1">Table1[[#This Row],[Hire Date]]+ RANDBETWEEN(1, 15)</f>
        <v>44958</v>
      </c>
      <c r="H325" s="5">
        <f ca="1">IF(RAND() &lt; 0.5,  Table1[[#This Row],[Join Date]]+ RANDBETWEEN(30, TODAY()- Table1[[#This Row],[Join Date]]), "-")</f>
        <v>45298</v>
      </c>
      <c r="I325" s="4" t="str">
        <f ca="1">IF(Table1[[#This Row],[Exit Date]]= "-", "Active", "Exited")</f>
        <v>Exited</v>
      </c>
      <c r="J325" s="6">
        <f t="shared" ca="1" si="113"/>
        <v>1668</v>
      </c>
      <c r="K325" s="4">
        <f ca="1">Table1[[#This Row],[Offers Made]]*2</f>
        <v>8</v>
      </c>
      <c r="L325" s="4">
        <f t="shared" ca="1" si="114"/>
        <v>4</v>
      </c>
      <c r="M325" s="4">
        <f t="shared" ca="1" si="115"/>
        <v>1</v>
      </c>
      <c r="N325" s="4" t="str">
        <f t="shared" ca="1" si="116"/>
        <v>Campus Placements</v>
      </c>
      <c r="O325" s="4">
        <f t="shared" ca="1" si="117"/>
        <v>5</v>
      </c>
      <c r="P325" s="4" t="str">
        <f t="shared" ca="1" si="118"/>
        <v>Yes</v>
      </c>
      <c r="Q325" s="4">
        <f t="shared" ca="1" si="119"/>
        <v>57</v>
      </c>
      <c r="R325" s="4">
        <f ca="1">Table1[[#This Row],[ Total Number of Goals Set]]-RANDBETWEEN(1,49)</f>
        <v>41</v>
      </c>
      <c r="S325" s="4">
        <f t="shared" ca="1" si="120"/>
        <v>9</v>
      </c>
      <c r="T325" s="4">
        <f t="shared" ca="1" si="121"/>
        <v>1</v>
      </c>
      <c r="U325" s="4">
        <f t="shared" ca="1" si="122"/>
        <v>2</v>
      </c>
      <c r="V325" s="4">
        <f t="shared" ca="1" si="123"/>
        <v>8</v>
      </c>
      <c r="W325" s="4" t="str">
        <f t="shared" ca="1" si="124"/>
        <v>Completed</v>
      </c>
      <c r="X325" s="4">
        <f t="shared" ca="1" si="125"/>
        <v>4</v>
      </c>
      <c r="Y325" s="4">
        <f t="shared" ca="1" si="126"/>
        <v>36</v>
      </c>
      <c r="Z325" s="4">
        <f ca="1">Table1[[#This Row],[Number of Goals Achieved]]-RANDBETWEEN(1,5)</f>
        <v>38</v>
      </c>
      <c r="AA325" s="5">
        <f ca="1">Table1[[#This Row],[Join Date]]+ RANDBETWEEN(90, 180)</f>
        <v>45084</v>
      </c>
      <c r="AB325" s="4" t="str">
        <f t="shared" ca="1" si="127"/>
        <v>Advanced Excel Skills</v>
      </c>
      <c r="AC325" s="4"/>
      <c r="AD325" s="4">
        <f t="shared" ca="1" si="128"/>
        <v>0</v>
      </c>
      <c r="AE325" s="4">
        <f t="shared" ca="1" si="129"/>
        <v>5</v>
      </c>
      <c r="AF325" s="4">
        <f t="shared" ca="1" si="130"/>
        <v>10</v>
      </c>
      <c r="AG325" s="8">
        <f t="shared" ca="1" si="131"/>
        <v>1507</v>
      </c>
      <c r="AH325" s="4" t="str">
        <f ca="1">IF(Table1[[#This Row],[Training Completion Status]]="Completed", IF(RAND() &lt;= 0.63, "Yes", "No"), "No")</f>
        <v>No</v>
      </c>
      <c r="AI325" s="4" t="str">
        <f ca="1">IF(AND(Table1[[#This Row],[Training Completion Status]]="Completed", Table1[[#This Row],[Status]]="Active"), "Yes", "No")</f>
        <v>No</v>
      </c>
      <c r="AJ325" s="15">
        <f ca="1">IF(Table1[[#This Row],[Training Completion Status]]="Completed", Table1[[#This Row],[Training Cost]]+RANDBETWEEN(300,800),0)</f>
        <v>1882</v>
      </c>
      <c r="AK325">
        <f ca="1">IF(Table1[[#This Row],[Training Completion Status]]="Completed", RANDBETWEEN(270,540),0)</f>
        <v>308</v>
      </c>
      <c r="AL325">
        <f ca="1">IF(Table1[[#This Row],[Training Completion Status]]="Completed", RANDBETWEEN(2,5),0)</f>
        <v>2</v>
      </c>
    </row>
    <row r="326" spans="1:38">
      <c r="A326" s="4" t="str">
        <f t="shared" si="132"/>
        <v>EMP325</v>
      </c>
      <c r="B326" s="4" t="str">
        <f t="shared" ca="1" si="110"/>
        <v>Female</v>
      </c>
      <c r="C326" s="4" t="str">
        <f t="shared" ca="1" si="111"/>
        <v>Data Analyst</v>
      </c>
      <c r="D326" t="str" cm="1">
        <f t="array" aca="1" ref="D326" ca="1">_xlfn.XLOOKUP(C326, {"Software Engineer","HR Manager","Marketing Manager","Finance Manager","Data Analyst"}, {"IT","HR","Sales","Finance","Analytics"})</f>
        <v>Analytics</v>
      </c>
      <c r="E326" s="5">
        <f t="shared" ca="1" si="112"/>
        <v>44684</v>
      </c>
      <c r="F326" s="5">
        <f ca="1">Table1[[#This Row],[Job Posting Date]]+ RANDBETWEEN(15, 90)</f>
        <v>44709</v>
      </c>
      <c r="G326" s="5">
        <f ca="1">Table1[[#This Row],[Hire Date]]+ RANDBETWEEN(1, 15)</f>
        <v>44719</v>
      </c>
      <c r="H326" s="5">
        <f ca="1">IF(RAND() &lt; 0.5,  Table1[[#This Row],[Join Date]]+ RANDBETWEEN(30, TODAY()- Table1[[#This Row],[Join Date]]), "-")</f>
        <v>45498</v>
      </c>
      <c r="I326" s="4" t="str">
        <f ca="1">IF(Table1[[#This Row],[Exit Date]]= "-", "Active", "Exited")</f>
        <v>Exited</v>
      </c>
      <c r="J326" s="6">
        <f t="shared" ca="1" si="113"/>
        <v>1998</v>
      </c>
      <c r="K326" s="4">
        <f ca="1">Table1[[#This Row],[Offers Made]]*2</f>
        <v>10</v>
      </c>
      <c r="L326" s="4">
        <f t="shared" ca="1" si="114"/>
        <v>5</v>
      </c>
      <c r="M326" s="4">
        <f t="shared" ca="1" si="115"/>
        <v>3</v>
      </c>
      <c r="N326" s="4" t="str">
        <f t="shared" ca="1" si="116"/>
        <v>Campus Placements</v>
      </c>
      <c r="O326" s="4">
        <f t="shared" ca="1" si="117"/>
        <v>5</v>
      </c>
      <c r="P326" s="4" t="str">
        <f t="shared" ca="1" si="118"/>
        <v>Yes</v>
      </c>
      <c r="Q326" s="4">
        <f t="shared" ca="1" si="119"/>
        <v>82</v>
      </c>
      <c r="R326" s="4">
        <f ca="1">Table1[[#This Row],[ Total Number of Goals Set]]-RANDBETWEEN(1,49)</f>
        <v>70</v>
      </c>
      <c r="S326" s="4">
        <f t="shared" ca="1" si="120"/>
        <v>7</v>
      </c>
      <c r="T326" s="4">
        <f t="shared" ca="1" si="121"/>
        <v>1</v>
      </c>
      <c r="U326" s="4">
        <f t="shared" ca="1" si="122"/>
        <v>3</v>
      </c>
      <c r="V326" s="4">
        <f t="shared" ca="1" si="123"/>
        <v>1</v>
      </c>
      <c r="W326" s="4" t="str">
        <f t="shared" ca="1" si="124"/>
        <v>Completed</v>
      </c>
      <c r="X326" s="4">
        <f t="shared" ca="1" si="125"/>
        <v>3</v>
      </c>
      <c r="Y326" s="4">
        <f t="shared" ca="1" si="126"/>
        <v>18</v>
      </c>
      <c r="Z326" s="4">
        <f ca="1">Table1[[#This Row],[Number of Goals Achieved]]-RANDBETWEEN(1,5)</f>
        <v>67</v>
      </c>
      <c r="AA326" s="5">
        <f ca="1">Table1[[#This Row],[Join Date]]+ RANDBETWEEN(90, 180)</f>
        <v>44833</v>
      </c>
      <c r="AB326" s="4" t="str">
        <f t="shared" ca="1" si="127"/>
        <v>Conflict Resolution</v>
      </c>
      <c r="AC326" s="4"/>
      <c r="AD326" s="4">
        <f t="shared" ca="1" si="128"/>
        <v>0</v>
      </c>
      <c r="AE326" s="4">
        <f t="shared" ca="1" si="129"/>
        <v>6</v>
      </c>
      <c r="AF326" s="4">
        <f t="shared" ca="1" si="130"/>
        <v>9</v>
      </c>
      <c r="AG326" s="8">
        <f t="shared" ca="1" si="131"/>
        <v>1442</v>
      </c>
      <c r="AH326" s="4" t="str">
        <f ca="1">IF(Table1[[#This Row],[Training Completion Status]]="Completed", IF(RAND() &lt;= 0.63, "Yes", "No"), "No")</f>
        <v>Yes</v>
      </c>
      <c r="AI326" s="4" t="str">
        <f ca="1">IF(AND(Table1[[#This Row],[Training Completion Status]]="Completed", Table1[[#This Row],[Status]]="Active"), "Yes", "No")</f>
        <v>No</v>
      </c>
      <c r="AJ326" s="15">
        <f ca="1">IF(Table1[[#This Row],[Training Completion Status]]="Completed", Table1[[#This Row],[Training Cost]]+RANDBETWEEN(300,800),0)</f>
        <v>1992</v>
      </c>
      <c r="AK326">
        <f ca="1">IF(Table1[[#This Row],[Training Completion Status]]="Completed", RANDBETWEEN(270,540),0)</f>
        <v>435</v>
      </c>
      <c r="AL326">
        <f ca="1">IF(Table1[[#This Row],[Training Completion Status]]="Completed", RANDBETWEEN(2,5),0)</f>
        <v>2</v>
      </c>
    </row>
    <row r="327" spans="1:38">
      <c r="A327" s="4" t="str">
        <f t="shared" si="132"/>
        <v>EMP326</v>
      </c>
      <c r="B327" s="4" t="str">
        <f t="shared" ca="1" si="110"/>
        <v>Male</v>
      </c>
      <c r="C327" s="4" t="str">
        <f t="shared" ca="1" si="111"/>
        <v>Marketing Manager</v>
      </c>
      <c r="D327" t="str" cm="1">
        <f t="array" aca="1" ref="D327" ca="1">_xlfn.XLOOKUP(C327, {"Software Engineer","HR Manager","Marketing Manager","Finance Manager","Data Analyst"}, {"IT","HR","Sales","Finance","Analytics"})</f>
        <v>Sales</v>
      </c>
      <c r="E327" s="5">
        <f t="shared" ca="1" si="112"/>
        <v>44496</v>
      </c>
      <c r="F327" s="5">
        <f ca="1">Table1[[#This Row],[Job Posting Date]]+ RANDBETWEEN(15, 90)</f>
        <v>44512</v>
      </c>
      <c r="G327" s="5">
        <f ca="1">Table1[[#This Row],[Hire Date]]+ RANDBETWEEN(1, 15)</f>
        <v>44515</v>
      </c>
      <c r="H327" s="5" t="str">
        <f ca="1">IF(RAND() &lt; 0.5,  Table1[[#This Row],[Join Date]]+ RANDBETWEEN(30, TODAY()- Table1[[#This Row],[Join Date]]), "-")</f>
        <v>-</v>
      </c>
      <c r="I327" s="4" t="str">
        <f ca="1">IF(Table1[[#This Row],[Exit Date]]= "-", "Active", "Exited")</f>
        <v>Active</v>
      </c>
      <c r="J327" s="6">
        <f t="shared" ca="1" si="113"/>
        <v>3503</v>
      </c>
      <c r="K327" s="4">
        <f ca="1">Table1[[#This Row],[Offers Made]]*2</f>
        <v>16</v>
      </c>
      <c r="L327" s="4">
        <f t="shared" ca="1" si="114"/>
        <v>8</v>
      </c>
      <c r="M327" s="4">
        <f t="shared" ca="1" si="115"/>
        <v>3</v>
      </c>
      <c r="N327" s="4" t="str">
        <f t="shared" ca="1" si="116"/>
        <v>Job Portals</v>
      </c>
      <c r="O327" s="4">
        <f t="shared" ca="1" si="117"/>
        <v>4</v>
      </c>
      <c r="P327" s="4" t="str">
        <f t="shared" ca="1" si="118"/>
        <v>Yes</v>
      </c>
      <c r="Q327" s="4">
        <f t="shared" ca="1" si="119"/>
        <v>82</v>
      </c>
      <c r="R327" s="4">
        <f ca="1">Table1[[#This Row],[ Total Number of Goals Set]]-RANDBETWEEN(1,49)</f>
        <v>39</v>
      </c>
      <c r="S327" s="4">
        <f t="shared" ca="1" si="120"/>
        <v>6</v>
      </c>
      <c r="T327" s="4">
        <f t="shared" ca="1" si="121"/>
        <v>2</v>
      </c>
      <c r="U327" s="4">
        <f t="shared" ca="1" si="122"/>
        <v>3</v>
      </c>
      <c r="V327" s="4">
        <f t="shared" ca="1" si="123"/>
        <v>9</v>
      </c>
      <c r="W327" s="4" t="str">
        <f t="shared" ca="1" si="124"/>
        <v>Completed</v>
      </c>
      <c r="X327" s="4">
        <f t="shared" ca="1" si="125"/>
        <v>1</v>
      </c>
      <c r="Y327" s="4">
        <f t="shared" ca="1" si="126"/>
        <v>24</v>
      </c>
      <c r="Z327" s="4">
        <f ca="1">Table1[[#This Row],[Number of Goals Achieved]]-RANDBETWEEN(1,5)</f>
        <v>34</v>
      </c>
      <c r="AA327" s="5">
        <f ca="1">Table1[[#This Row],[Join Date]]+ RANDBETWEEN(90, 180)</f>
        <v>44688</v>
      </c>
      <c r="AB327" s="4" t="str">
        <f t="shared" ca="1" si="127"/>
        <v>Ethics and Responsibilities</v>
      </c>
      <c r="AC327" s="4"/>
      <c r="AD327" s="4">
        <f t="shared" ca="1" si="128"/>
        <v>12</v>
      </c>
      <c r="AE327" s="4">
        <f t="shared" ca="1" si="129"/>
        <v>4</v>
      </c>
      <c r="AF327" s="4">
        <f t="shared" ca="1" si="130"/>
        <v>9</v>
      </c>
      <c r="AG327" s="8">
        <f t="shared" ca="1" si="131"/>
        <v>2157</v>
      </c>
      <c r="AH327" s="4" t="str">
        <f ca="1">IF(Table1[[#This Row],[Training Completion Status]]="Completed", IF(RAND() &lt;= 0.63, "Yes", "No"), "No")</f>
        <v>Yes</v>
      </c>
      <c r="AI327" s="4" t="str">
        <f ca="1">IF(AND(Table1[[#This Row],[Training Completion Status]]="Completed", Table1[[#This Row],[Status]]="Active"), "Yes", "No")</f>
        <v>Yes</v>
      </c>
      <c r="AJ327" s="15">
        <f ca="1">IF(Table1[[#This Row],[Training Completion Status]]="Completed", Table1[[#This Row],[Training Cost]]+RANDBETWEEN(300,800),0)</f>
        <v>2753</v>
      </c>
      <c r="AK327">
        <f ca="1">IF(Table1[[#This Row],[Training Completion Status]]="Completed", RANDBETWEEN(270,540),0)</f>
        <v>384</v>
      </c>
      <c r="AL327">
        <f ca="1">IF(Table1[[#This Row],[Training Completion Status]]="Completed", RANDBETWEEN(2,5),0)</f>
        <v>3</v>
      </c>
    </row>
    <row r="328" spans="1:38">
      <c r="A328" s="4" t="str">
        <f t="shared" si="132"/>
        <v>EMP327</v>
      </c>
      <c r="B328" s="4" t="str">
        <f t="shared" ca="1" si="110"/>
        <v>Female</v>
      </c>
      <c r="C328" s="4" t="str">
        <f t="shared" ca="1" si="111"/>
        <v>Data Analyst</v>
      </c>
      <c r="D328" t="str" cm="1">
        <f t="array" aca="1" ref="D328" ca="1">_xlfn.XLOOKUP(C328, {"Software Engineer","HR Manager","Marketing Manager","Finance Manager","Data Analyst"}, {"IT","HR","Sales","Finance","Analytics"})</f>
        <v>Analytics</v>
      </c>
      <c r="E328" s="5">
        <f t="shared" ca="1" si="112"/>
        <v>44451</v>
      </c>
      <c r="F328" s="5">
        <f ca="1">Table1[[#This Row],[Job Posting Date]]+ RANDBETWEEN(15, 90)</f>
        <v>44482</v>
      </c>
      <c r="G328" s="5">
        <f ca="1">Table1[[#This Row],[Hire Date]]+ RANDBETWEEN(1, 15)</f>
        <v>44486</v>
      </c>
      <c r="H328" s="5" t="str">
        <f ca="1">IF(RAND() &lt; 0.5,  Table1[[#This Row],[Join Date]]+ RANDBETWEEN(30, TODAY()- Table1[[#This Row],[Join Date]]), "-")</f>
        <v>-</v>
      </c>
      <c r="I328" s="4" t="str">
        <f ca="1">IF(Table1[[#This Row],[Exit Date]]= "-", "Active", "Exited")</f>
        <v>Active</v>
      </c>
      <c r="J328" s="6">
        <f t="shared" ca="1" si="113"/>
        <v>3316</v>
      </c>
      <c r="K328" s="4">
        <f ca="1">Table1[[#This Row],[Offers Made]]*2</f>
        <v>10</v>
      </c>
      <c r="L328" s="4">
        <f t="shared" ca="1" si="114"/>
        <v>5</v>
      </c>
      <c r="M328" s="4">
        <f t="shared" ca="1" si="115"/>
        <v>4</v>
      </c>
      <c r="N328" s="4" t="str">
        <f t="shared" ca="1" si="116"/>
        <v>Campus Placements</v>
      </c>
      <c r="O328" s="4">
        <f t="shared" ca="1" si="117"/>
        <v>4</v>
      </c>
      <c r="P328" s="4" t="str">
        <f t="shared" ca="1" si="118"/>
        <v>Yes</v>
      </c>
      <c r="Q328" s="4">
        <f t="shared" ca="1" si="119"/>
        <v>56</v>
      </c>
      <c r="R328" s="4">
        <f ca="1">Table1[[#This Row],[ Total Number of Goals Set]]-RANDBETWEEN(1,49)</f>
        <v>7</v>
      </c>
      <c r="S328" s="4">
        <f t="shared" ca="1" si="120"/>
        <v>9</v>
      </c>
      <c r="T328" s="4">
        <f t="shared" ca="1" si="121"/>
        <v>1</v>
      </c>
      <c r="U328" s="4">
        <f t="shared" ca="1" si="122"/>
        <v>3</v>
      </c>
      <c r="V328" s="4">
        <f t="shared" ca="1" si="123"/>
        <v>2</v>
      </c>
      <c r="W328" s="4" t="str">
        <f t="shared" ca="1" si="124"/>
        <v>Completed</v>
      </c>
      <c r="X328" s="4">
        <f t="shared" ca="1" si="125"/>
        <v>4</v>
      </c>
      <c r="Y328" s="4">
        <f t="shared" ca="1" si="126"/>
        <v>36</v>
      </c>
      <c r="Z328" s="4">
        <f ca="1">Table1[[#This Row],[Number of Goals Achieved]]-RANDBETWEEN(1,5)</f>
        <v>2</v>
      </c>
      <c r="AA328" s="5">
        <f ca="1">Table1[[#This Row],[Join Date]]+ RANDBETWEEN(90, 180)</f>
        <v>44666</v>
      </c>
      <c r="AB328" s="4" t="str">
        <f t="shared" ca="1" si="127"/>
        <v>Conflict Resolution</v>
      </c>
      <c r="AC328" s="4"/>
      <c r="AD328" s="4">
        <f t="shared" ca="1" si="128"/>
        <v>3</v>
      </c>
      <c r="AE328" s="4">
        <f t="shared" ca="1" si="129"/>
        <v>5</v>
      </c>
      <c r="AF328" s="4">
        <f t="shared" ca="1" si="130"/>
        <v>6</v>
      </c>
      <c r="AG328" s="8">
        <f t="shared" ca="1" si="131"/>
        <v>1352</v>
      </c>
      <c r="AH328" s="4" t="str">
        <f ca="1">IF(Table1[[#This Row],[Training Completion Status]]="Completed", IF(RAND() &lt;= 0.63, "Yes", "No"), "No")</f>
        <v>No</v>
      </c>
      <c r="AI328" s="4" t="str">
        <f ca="1">IF(AND(Table1[[#This Row],[Training Completion Status]]="Completed", Table1[[#This Row],[Status]]="Active"), "Yes", "No")</f>
        <v>Yes</v>
      </c>
      <c r="AJ328" s="15">
        <f ca="1">IF(Table1[[#This Row],[Training Completion Status]]="Completed", Table1[[#This Row],[Training Cost]]+RANDBETWEEN(300,800),0)</f>
        <v>1992</v>
      </c>
      <c r="AK328">
        <f ca="1">IF(Table1[[#This Row],[Training Completion Status]]="Completed", RANDBETWEEN(270,540),0)</f>
        <v>407</v>
      </c>
      <c r="AL328">
        <f ca="1">IF(Table1[[#This Row],[Training Completion Status]]="Completed", RANDBETWEEN(2,5),0)</f>
        <v>2</v>
      </c>
    </row>
    <row r="329" spans="1:38">
      <c r="A329" s="4" t="str">
        <f t="shared" si="132"/>
        <v>EMP328</v>
      </c>
      <c r="B329" s="4" t="str">
        <f t="shared" ca="1" si="110"/>
        <v>Male</v>
      </c>
      <c r="C329" s="4" t="str">
        <f t="shared" ca="1" si="111"/>
        <v>Software Engineer</v>
      </c>
      <c r="D329" t="str" cm="1">
        <f t="array" aca="1" ref="D329" ca="1">_xlfn.XLOOKUP(C329, {"Software Engineer","HR Manager","Marketing Manager","Finance Manager","Data Analyst"}, {"IT","HR","Sales","Finance","Analytics"})</f>
        <v>IT</v>
      </c>
      <c r="E329" s="5">
        <f t="shared" ca="1" si="112"/>
        <v>44716</v>
      </c>
      <c r="F329" s="5">
        <f ca="1">Table1[[#This Row],[Job Posting Date]]+ RANDBETWEEN(15, 90)</f>
        <v>44753</v>
      </c>
      <c r="G329" s="5">
        <f ca="1">Table1[[#This Row],[Hire Date]]+ RANDBETWEEN(1, 15)</f>
        <v>44766</v>
      </c>
      <c r="H329" s="5" t="str">
        <f ca="1">IF(RAND() &lt; 0.5,  Table1[[#This Row],[Join Date]]+ RANDBETWEEN(30, TODAY()- Table1[[#This Row],[Join Date]]), "-")</f>
        <v>-</v>
      </c>
      <c r="I329" s="4" t="str">
        <f ca="1">IF(Table1[[#This Row],[Exit Date]]= "-", "Active", "Exited")</f>
        <v>Active</v>
      </c>
      <c r="J329" s="6">
        <f t="shared" ca="1" si="113"/>
        <v>2076</v>
      </c>
      <c r="K329" s="4">
        <f ca="1">Table1[[#This Row],[Offers Made]]*2</f>
        <v>8</v>
      </c>
      <c r="L329" s="4">
        <f t="shared" ca="1" si="114"/>
        <v>4</v>
      </c>
      <c r="M329" s="4">
        <f t="shared" ca="1" si="115"/>
        <v>2</v>
      </c>
      <c r="N329" s="4" t="str">
        <f t="shared" ca="1" si="116"/>
        <v>Employee Referrals</v>
      </c>
      <c r="O329" s="4">
        <f t="shared" ca="1" si="117"/>
        <v>2</v>
      </c>
      <c r="P329" s="4" t="str">
        <f t="shared" ca="1" si="118"/>
        <v>Yes</v>
      </c>
      <c r="Q329" s="4">
        <f t="shared" ca="1" si="119"/>
        <v>75</v>
      </c>
      <c r="R329" s="4">
        <f ca="1">Table1[[#This Row],[ Total Number of Goals Set]]-RANDBETWEEN(1,49)</f>
        <v>55</v>
      </c>
      <c r="S329" s="4">
        <f t="shared" ca="1" si="120"/>
        <v>9</v>
      </c>
      <c r="T329" s="4">
        <f t="shared" ca="1" si="121"/>
        <v>1</v>
      </c>
      <c r="U329" s="4">
        <f t="shared" ca="1" si="122"/>
        <v>2</v>
      </c>
      <c r="V329" s="4">
        <f t="shared" ca="1" si="123"/>
        <v>1</v>
      </c>
      <c r="W329" s="4" t="str">
        <f t="shared" ca="1" si="124"/>
        <v>Completed</v>
      </c>
      <c r="X329" s="4">
        <f t="shared" ca="1" si="125"/>
        <v>2</v>
      </c>
      <c r="Y329" s="4">
        <f t="shared" ca="1" si="126"/>
        <v>22</v>
      </c>
      <c r="Z329" s="4">
        <f ca="1">Table1[[#This Row],[Number of Goals Achieved]]-RANDBETWEEN(1,5)</f>
        <v>52</v>
      </c>
      <c r="AA329" s="5">
        <f ca="1">Table1[[#This Row],[Join Date]]+ RANDBETWEEN(90, 180)</f>
        <v>44907</v>
      </c>
      <c r="AB329" s="4" t="str">
        <f t="shared" ca="1" si="127"/>
        <v>Conflict Resolution</v>
      </c>
      <c r="AC329" s="4"/>
      <c r="AD329" s="4">
        <f t="shared" ca="1" si="128"/>
        <v>19</v>
      </c>
      <c r="AE329" s="4">
        <f t="shared" ca="1" si="129"/>
        <v>4</v>
      </c>
      <c r="AF329" s="4">
        <f t="shared" ca="1" si="130"/>
        <v>6</v>
      </c>
      <c r="AG329" s="8">
        <f t="shared" ca="1" si="131"/>
        <v>1610</v>
      </c>
      <c r="AH329" s="4" t="str">
        <f ca="1">IF(Table1[[#This Row],[Training Completion Status]]="Completed", IF(RAND() &lt;= 0.63, "Yes", "No"), "No")</f>
        <v>Yes</v>
      </c>
      <c r="AI329" s="4" t="str">
        <f ca="1">IF(AND(Table1[[#This Row],[Training Completion Status]]="Completed", Table1[[#This Row],[Status]]="Active"), "Yes", "No")</f>
        <v>Yes</v>
      </c>
      <c r="AJ329" s="15">
        <f ca="1">IF(Table1[[#This Row],[Training Completion Status]]="Completed", Table1[[#This Row],[Training Cost]]+RANDBETWEEN(300,800),0)</f>
        <v>2156</v>
      </c>
      <c r="AK329">
        <f ca="1">IF(Table1[[#This Row],[Training Completion Status]]="Completed", RANDBETWEEN(270,540),0)</f>
        <v>466</v>
      </c>
      <c r="AL329">
        <f ca="1">IF(Table1[[#This Row],[Training Completion Status]]="Completed", RANDBETWEEN(2,5),0)</f>
        <v>2</v>
      </c>
    </row>
    <row r="330" spans="1:38">
      <c r="A330" s="4" t="str">
        <f t="shared" si="132"/>
        <v>EMP329</v>
      </c>
      <c r="B330" s="4" t="str">
        <f t="shared" ca="1" si="110"/>
        <v>Male</v>
      </c>
      <c r="C330" s="4" t="str">
        <f t="shared" ca="1" si="111"/>
        <v>Data Analyst</v>
      </c>
      <c r="D330" t="str" cm="1">
        <f t="array" aca="1" ref="D330" ca="1">_xlfn.XLOOKUP(C330, {"Software Engineer","HR Manager","Marketing Manager","Finance Manager","Data Analyst"}, {"IT","HR","Sales","Finance","Analytics"})</f>
        <v>Analytics</v>
      </c>
      <c r="E330" s="5">
        <f t="shared" ca="1" si="112"/>
        <v>43284</v>
      </c>
      <c r="F330" s="5">
        <f ca="1">Table1[[#This Row],[Job Posting Date]]+ RANDBETWEEN(15, 90)</f>
        <v>43326</v>
      </c>
      <c r="G330" s="5">
        <f ca="1">Table1[[#This Row],[Hire Date]]+ RANDBETWEEN(1, 15)</f>
        <v>43334</v>
      </c>
      <c r="H330" s="5">
        <f ca="1">IF(RAND() &lt; 0.5,  Table1[[#This Row],[Join Date]]+ RANDBETWEEN(30, TODAY()- Table1[[#This Row],[Join Date]]), "-")</f>
        <v>43618</v>
      </c>
      <c r="I330" s="4" t="str">
        <f ca="1">IF(Table1[[#This Row],[Exit Date]]= "-", "Active", "Exited")</f>
        <v>Exited</v>
      </c>
      <c r="J330" s="6">
        <f t="shared" ca="1" si="113"/>
        <v>3234</v>
      </c>
      <c r="K330" s="4">
        <f ca="1">Table1[[#This Row],[Offers Made]]*2</f>
        <v>8</v>
      </c>
      <c r="L330" s="4">
        <f t="shared" ca="1" si="114"/>
        <v>4</v>
      </c>
      <c r="M330" s="4">
        <f t="shared" ca="1" si="115"/>
        <v>1</v>
      </c>
      <c r="N330" s="4" t="str">
        <f t="shared" ca="1" si="116"/>
        <v>Job Portals</v>
      </c>
      <c r="O330" s="4">
        <f t="shared" ca="1" si="117"/>
        <v>3</v>
      </c>
      <c r="P330" s="4" t="str">
        <f t="shared" ca="1" si="118"/>
        <v>No</v>
      </c>
      <c r="Q330" s="4">
        <f t="shared" ca="1" si="119"/>
        <v>79</v>
      </c>
      <c r="R330" s="4">
        <f ca="1">Table1[[#This Row],[ Total Number of Goals Set]]-RANDBETWEEN(1,49)</f>
        <v>77</v>
      </c>
      <c r="S330" s="4">
        <f t="shared" ca="1" si="120"/>
        <v>10</v>
      </c>
      <c r="T330" s="4">
        <f t="shared" ca="1" si="121"/>
        <v>2</v>
      </c>
      <c r="U330" s="4">
        <f t="shared" ca="1" si="122"/>
        <v>4</v>
      </c>
      <c r="V330" s="4">
        <f t="shared" ca="1" si="123"/>
        <v>6</v>
      </c>
      <c r="W330" s="4" t="str">
        <f t="shared" ca="1" si="124"/>
        <v>Not Completed</v>
      </c>
      <c r="X330" s="4">
        <f t="shared" ca="1" si="125"/>
        <v>3</v>
      </c>
      <c r="Y330" s="4">
        <f t="shared" ca="1" si="126"/>
        <v>25</v>
      </c>
      <c r="Z330" s="4">
        <f ca="1">Table1[[#This Row],[Number of Goals Achieved]]-RANDBETWEEN(1,5)</f>
        <v>72</v>
      </c>
      <c r="AA330" s="5">
        <f ca="1">Table1[[#This Row],[Join Date]]+ RANDBETWEEN(90, 180)</f>
        <v>43488</v>
      </c>
      <c r="AB330" s="4" t="str">
        <f t="shared" ca="1" si="127"/>
        <v>Advanced Excel Skills</v>
      </c>
      <c r="AC330" s="4"/>
      <c r="AD330" s="4">
        <f t="shared" ca="1" si="128"/>
        <v>20</v>
      </c>
      <c r="AE330" s="4">
        <f t="shared" ca="1" si="129"/>
        <v>8</v>
      </c>
      <c r="AF330" s="4">
        <f t="shared" ca="1" si="130"/>
        <v>9</v>
      </c>
      <c r="AG330" s="8">
        <f t="shared" ca="1" si="131"/>
        <v>2484</v>
      </c>
      <c r="AH330" s="4" t="str">
        <f ca="1">IF(Table1[[#This Row],[Training Completion Status]]="Completed", IF(RAND() &lt;= 0.63, "Yes", "No"), "No")</f>
        <v>No</v>
      </c>
      <c r="AI330" s="4" t="str">
        <f ca="1">IF(AND(Table1[[#This Row],[Training Completion Status]]="Completed", Table1[[#This Row],[Status]]="Active"), "Yes", "No")</f>
        <v>No</v>
      </c>
      <c r="AJ330" s="15">
        <f ca="1">IF(Table1[[#This Row],[Training Completion Status]]="Completed", Table1[[#This Row],[Training Cost]]+RANDBETWEEN(300,800),0)</f>
        <v>0</v>
      </c>
      <c r="AK330">
        <f ca="1">IF(Table1[[#This Row],[Training Completion Status]]="Completed", RANDBETWEEN(270,540),0)</f>
        <v>0</v>
      </c>
      <c r="AL330">
        <f ca="1">IF(Table1[[#This Row],[Training Completion Status]]="Completed", RANDBETWEEN(2,5),0)</f>
        <v>0</v>
      </c>
    </row>
    <row r="331" spans="1:38">
      <c r="A331" s="4" t="str">
        <f t="shared" si="132"/>
        <v>EMP330</v>
      </c>
      <c r="B331" s="4" t="str">
        <f t="shared" ca="1" si="110"/>
        <v>Male</v>
      </c>
      <c r="C331" s="4" t="str">
        <f t="shared" ca="1" si="111"/>
        <v>Data Analyst</v>
      </c>
      <c r="D331" t="str" cm="1">
        <f t="array" aca="1" ref="D331" ca="1">_xlfn.XLOOKUP(C331, {"Software Engineer","HR Manager","Marketing Manager","Finance Manager","Data Analyst"}, {"IT","HR","Sales","Finance","Analytics"})</f>
        <v>Analytics</v>
      </c>
      <c r="E331" s="5">
        <f t="shared" ca="1" si="112"/>
        <v>43377</v>
      </c>
      <c r="F331" s="5">
        <f ca="1">Table1[[#This Row],[Job Posting Date]]+ RANDBETWEEN(15, 90)</f>
        <v>43415</v>
      </c>
      <c r="G331" s="5">
        <f ca="1">Table1[[#This Row],[Hire Date]]+ RANDBETWEEN(1, 15)</f>
        <v>43428</v>
      </c>
      <c r="H331" s="5" t="str">
        <f ca="1">IF(RAND() &lt; 0.5,  Table1[[#This Row],[Join Date]]+ RANDBETWEEN(30, TODAY()- Table1[[#This Row],[Join Date]]), "-")</f>
        <v>-</v>
      </c>
      <c r="I331" s="4" t="str">
        <f ca="1">IF(Table1[[#This Row],[Exit Date]]= "-", "Active", "Exited")</f>
        <v>Active</v>
      </c>
      <c r="J331" s="6">
        <f t="shared" ca="1" si="113"/>
        <v>3608</v>
      </c>
      <c r="K331" s="4">
        <f ca="1">Table1[[#This Row],[Offers Made]]*2</f>
        <v>10</v>
      </c>
      <c r="L331" s="4">
        <f t="shared" ca="1" si="114"/>
        <v>5</v>
      </c>
      <c r="M331" s="4">
        <f t="shared" ca="1" si="115"/>
        <v>3</v>
      </c>
      <c r="N331" s="4" t="str">
        <f t="shared" ca="1" si="116"/>
        <v>Job Portals</v>
      </c>
      <c r="O331" s="4">
        <f t="shared" ca="1" si="117"/>
        <v>3</v>
      </c>
      <c r="P331" s="4" t="str">
        <f t="shared" ca="1" si="118"/>
        <v>No</v>
      </c>
      <c r="Q331" s="4">
        <f t="shared" ca="1" si="119"/>
        <v>53</v>
      </c>
      <c r="R331" s="4">
        <f ca="1">Table1[[#This Row],[ Total Number of Goals Set]]-RANDBETWEEN(1,49)</f>
        <v>22</v>
      </c>
      <c r="S331" s="4">
        <f t="shared" ca="1" si="120"/>
        <v>5</v>
      </c>
      <c r="T331" s="4">
        <f t="shared" ca="1" si="121"/>
        <v>4</v>
      </c>
      <c r="U331" s="4">
        <f t="shared" ca="1" si="122"/>
        <v>1</v>
      </c>
      <c r="V331" s="4">
        <f t="shared" ca="1" si="123"/>
        <v>9</v>
      </c>
      <c r="W331" s="4" t="str">
        <f t="shared" ca="1" si="124"/>
        <v>Completed</v>
      </c>
      <c r="X331" s="4">
        <f t="shared" ca="1" si="125"/>
        <v>2</v>
      </c>
      <c r="Y331" s="4">
        <f t="shared" ca="1" si="126"/>
        <v>16</v>
      </c>
      <c r="Z331" s="4">
        <f ca="1">Table1[[#This Row],[Number of Goals Achieved]]-RANDBETWEEN(1,5)</f>
        <v>17</v>
      </c>
      <c r="AA331" s="5">
        <f ca="1">Table1[[#This Row],[Join Date]]+ RANDBETWEEN(90, 180)</f>
        <v>43565</v>
      </c>
      <c r="AB331" s="4" t="str">
        <f t="shared" ca="1" si="127"/>
        <v>Advanced Excel Skills</v>
      </c>
      <c r="AC331" s="4"/>
      <c r="AD331" s="4">
        <f t="shared" ca="1" si="128"/>
        <v>18</v>
      </c>
      <c r="AE331" s="4">
        <f t="shared" ca="1" si="129"/>
        <v>3</v>
      </c>
      <c r="AF331" s="4">
        <f t="shared" ca="1" si="130"/>
        <v>9</v>
      </c>
      <c r="AG331" s="8">
        <f t="shared" ca="1" si="131"/>
        <v>2365</v>
      </c>
      <c r="AH331" s="4" t="str">
        <f ca="1">IF(Table1[[#This Row],[Training Completion Status]]="Completed", IF(RAND() &lt;= 0.63, "Yes", "No"), "No")</f>
        <v>Yes</v>
      </c>
      <c r="AI331" s="4" t="str">
        <f ca="1">IF(AND(Table1[[#This Row],[Training Completion Status]]="Completed", Table1[[#This Row],[Status]]="Active"), "Yes", "No")</f>
        <v>Yes</v>
      </c>
      <c r="AJ331" s="15">
        <f ca="1">IF(Table1[[#This Row],[Training Completion Status]]="Completed", Table1[[#This Row],[Training Cost]]+RANDBETWEEN(300,800),0)</f>
        <v>3010</v>
      </c>
      <c r="AK331">
        <f ca="1">IF(Table1[[#This Row],[Training Completion Status]]="Completed", RANDBETWEEN(270,540),0)</f>
        <v>288</v>
      </c>
      <c r="AL331">
        <f ca="1">IF(Table1[[#This Row],[Training Completion Status]]="Completed", RANDBETWEEN(2,5),0)</f>
        <v>2</v>
      </c>
    </row>
    <row r="332" spans="1:38">
      <c r="A332" s="4" t="str">
        <f t="shared" si="132"/>
        <v>EMP331</v>
      </c>
      <c r="B332" s="4" t="str">
        <f t="shared" ca="1" si="110"/>
        <v>Female</v>
      </c>
      <c r="C332" s="4" t="str">
        <f t="shared" ca="1" si="111"/>
        <v>Finance Manager</v>
      </c>
      <c r="D332" t="str" cm="1">
        <f t="array" aca="1" ref="D332" ca="1">_xlfn.XLOOKUP(C332, {"Software Engineer","HR Manager","Marketing Manager","Finance Manager","Data Analyst"}, {"IT","HR","Sales","Finance","Analytics"})</f>
        <v>Finance</v>
      </c>
      <c r="E332" s="5">
        <f t="shared" ca="1" si="112"/>
        <v>44065</v>
      </c>
      <c r="F332" s="5">
        <f ca="1">Table1[[#This Row],[Job Posting Date]]+ RANDBETWEEN(15, 90)</f>
        <v>44080</v>
      </c>
      <c r="G332" s="5">
        <f ca="1">Table1[[#This Row],[Hire Date]]+ RANDBETWEEN(1, 15)</f>
        <v>44092</v>
      </c>
      <c r="H332" s="5" t="str">
        <f ca="1">IF(RAND() &lt; 0.5,  Table1[[#This Row],[Join Date]]+ RANDBETWEEN(30, TODAY()- Table1[[#This Row],[Join Date]]), "-")</f>
        <v>-</v>
      </c>
      <c r="I332" s="4" t="str">
        <f ca="1">IF(Table1[[#This Row],[Exit Date]]= "-", "Active", "Exited")</f>
        <v>Active</v>
      </c>
      <c r="J332" s="6">
        <f t="shared" ca="1" si="113"/>
        <v>3564</v>
      </c>
      <c r="K332" s="4">
        <f ca="1">Table1[[#This Row],[Offers Made]]*2</f>
        <v>8</v>
      </c>
      <c r="L332" s="4">
        <f t="shared" ca="1" si="114"/>
        <v>4</v>
      </c>
      <c r="M332" s="4">
        <f t="shared" ca="1" si="115"/>
        <v>2</v>
      </c>
      <c r="N332" s="4" t="str">
        <f t="shared" ca="1" si="116"/>
        <v>Campus Placements</v>
      </c>
      <c r="O332" s="4">
        <f t="shared" ca="1" si="117"/>
        <v>3</v>
      </c>
      <c r="P332" s="4" t="str">
        <f t="shared" ca="1" si="118"/>
        <v>No</v>
      </c>
      <c r="Q332" s="4">
        <f t="shared" ca="1" si="119"/>
        <v>76</v>
      </c>
      <c r="R332" s="4">
        <f ca="1">Table1[[#This Row],[ Total Number of Goals Set]]-RANDBETWEEN(1,49)</f>
        <v>41</v>
      </c>
      <c r="S332" s="4">
        <f t="shared" ca="1" si="120"/>
        <v>9</v>
      </c>
      <c r="T332" s="4">
        <f t="shared" ca="1" si="121"/>
        <v>3</v>
      </c>
      <c r="U332" s="4">
        <f t="shared" ca="1" si="122"/>
        <v>1</v>
      </c>
      <c r="V332" s="4">
        <f t="shared" ca="1" si="123"/>
        <v>9</v>
      </c>
      <c r="W332" s="4" t="str">
        <f t="shared" ca="1" si="124"/>
        <v>Completed</v>
      </c>
      <c r="X332" s="4">
        <f t="shared" ca="1" si="125"/>
        <v>2</v>
      </c>
      <c r="Y332" s="4">
        <f t="shared" ca="1" si="126"/>
        <v>30</v>
      </c>
      <c r="Z332" s="4">
        <f ca="1">Table1[[#This Row],[Number of Goals Achieved]]-RANDBETWEEN(1,5)</f>
        <v>38</v>
      </c>
      <c r="AA332" s="5">
        <f ca="1">Table1[[#This Row],[Join Date]]+ RANDBETWEEN(90, 180)</f>
        <v>44262</v>
      </c>
      <c r="AB332" s="4" t="str">
        <f t="shared" ca="1" si="127"/>
        <v>Ethics and Responsibilities</v>
      </c>
      <c r="AC332" s="4"/>
      <c r="AD332" s="4">
        <f t="shared" ca="1" si="128"/>
        <v>10</v>
      </c>
      <c r="AE332" s="4">
        <f t="shared" ca="1" si="129"/>
        <v>7</v>
      </c>
      <c r="AF332" s="4">
        <f t="shared" ca="1" si="130"/>
        <v>8</v>
      </c>
      <c r="AG332" s="8">
        <f t="shared" ca="1" si="131"/>
        <v>1572</v>
      </c>
      <c r="AH332" s="4" t="str">
        <f ca="1">IF(Table1[[#This Row],[Training Completion Status]]="Completed", IF(RAND() &lt;= 0.63, "Yes", "No"), "No")</f>
        <v>Yes</v>
      </c>
      <c r="AI332" s="4" t="str">
        <f ca="1">IF(AND(Table1[[#This Row],[Training Completion Status]]="Completed", Table1[[#This Row],[Status]]="Active"), "Yes", "No")</f>
        <v>Yes</v>
      </c>
      <c r="AJ332" s="15">
        <f ca="1">IF(Table1[[#This Row],[Training Completion Status]]="Completed", Table1[[#This Row],[Training Cost]]+RANDBETWEEN(300,800),0)</f>
        <v>1947</v>
      </c>
      <c r="AK332">
        <f ca="1">IF(Table1[[#This Row],[Training Completion Status]]="Completed", RANDBETWEEN(270,540),0)</f>
        <v>516</v>
      </c>
      <c r="AL332">
        <f ca="1">IF(Table1[[#This Row],[Training Completion Status]]="Completed", RANDBETWEEN(2,5),0)</f>
        <v>3</v>
      </c>
    </row>
    <row r="333" spans="1:38">
      <c r="A333" s="4" t="str">
        <f t="shared" si="132"/>
        <v>EMP332</v>
      </c>
      <c r="B333" s="4" t="str">
        <f t="shared" ca="1" si="110"/>
        <v>Female</v>
      </c>
      <c r="C333" s="4" t="str">
        <f t="shared" ca="1" si="111"/>
        <v>Marketing Manager</v>
      </c>
      <c r="D333" t="str" cm="1">
        <f t="array" aca="1" ref="D333" ca="1">_xlfn.XLOOKUP(C333, {"Software Engineer","HR Manager","Marketing Manager","Finance Manager","Data Analyst"}, {"IT","HR","Sales","Finance","Analytics"})</f>
        <v>Sales</v>
      </c>
      <c r="E333" s="5">
        <f t="shared" ca="1" si="112"/>
        <v>44824</v>
      </c>
      <c r="F333" s="5">
        <f ca="1">Table1[[#This Row],[Job Posting Date]]+ RANDBETWEEN(15, 90)</f>
        <v>44891</v>
      </c>
      <c r="G333" s="5">
        <f ca="1">Table1[[#This Row],[Hire Date]]+ RANDBETWEEN(1, 15)</f>
        <v>44893</v>
      </c>
      <c r="H333" s="5">
        <f ca="1">IF(RAND() &lt; 0.5,  Table1[[#This Row],[Join Date]]+ RANDBETWEEN(30, TODAY()- Table1[[#This Row],[Join Date]]), "-")</f>
        <v>44958</v>
      </c>
      <c r="I333" s="4" t="str">
        <f ca="1">IF(Table1[[#This Row],[Exit Date]]= "-", "Active", "Exited")</f>
        <v>Exited</v>
      </c>
      <c r="J333" s="6">
        <f t="shared" ca="1" si="113"/>
        <v>2514</v>
      </c>
      <c r="K333" s="4">
        <f ca="1">Table1[[#This Row],[Offers Made]]*2</f>
        <v>8</v>
      </c>
      <c r="L333" s="4">
        <f t="shared" ca="1" si="114"/>
        <v>4</v>
      </c>
      <c r="M333" s="4">
        <f t="shared" ca="1" si="115"/>
        <v>2</v>
      </c>
      <c r="N333" s="4" t="str">
        <f t="shared" ca="1" si="116"/>
        <v>Campus Placements</v>
      </c>
      <c r="O333" s="4">
        <f t="shared" ca="1" si="117"/>
        <v>1</v>
      </c>
      <c r="P333" s="4" t="str">
        <f t="shared" ca="1" si="118"/>
        <v>No</v>
      </c>
      <c r="Q333" s="4">
        <f t="shared" ca="1" si="119"/>
        <v>73</v>
      </c>
      <c r="R333" s="4">
        <f ca="1">Table1[[#This Row],[ Total Number of Goals Set]]-RANDBETWEEN(1,49)</f>
        <v>54</v>
      </c>
      <c r="S333" s="4">
        <f t="shared" ca="1" si="120"/>
        <v>10</v>
      </c>
      <c r="T333" s="4">
        <f t="shared" ca="1" si="121"/>
        <v>2</v>
      </c>
      <c r="U333" s="4">
        <f t="shared" ca="1" si="122"/>
        <v>4</v>
      </c>
      <c r="V333" s="4">
        <f t="shared" ca="1" si="123"/>
        <v>8</v>
      </c>
      <c r="W333" s="4" t="str">
        <f t="shared" ca="1" si="124"/>
        <v>Completed</v>
      </c>
      <c r="X333" s="4">
        <f t="shared" ca="1" si="125"/>
        <v>3</v>
      </c>
      <c r="Y333" s="4">
        <f t="shared" ca="1" si="126"/>
        <v>16</v>
      </c>
      <c r="Z333" s="4">
        <f ca="1">Table1[[#This Row],[Number of Goals Achieved]]-RANDBETWEEN(1,5)</f>
        <v>53</v>
      </c>
      <c r="AA333" s="5">
        <f ca="1">Table1[[#This Row],[Join Date]]+ RANDBETWEEN(90, 180)</f>
        <v>45041</v>
      </c>
      <c r="AB333" s="4" t="str">
        <f t="shared" ca="1" si="127"/>
        <v>Ethics and Responsibilities</v>
      </c>
      <c r="AC333" s="4"/>
      <c r="AD333" s="4">
        <f t="shared" ca="1" si="128"/>
        <v>9</v>
      </c>
      <c r="AE333" s="4">
        <f t="shared" ca="1" si="129"/>
        <v>2</v>
      </c>
      <c r="AF333" s="4">
        <f t="shared" ca="1" si="130"/>
        <v>10</v>
      </c>
      <c r="AG333" s="8">
        <f t="shared" ca="1" si="131"/>
        <v>1601</v>
      </c>
      <c r="AH333" s="4" t="str">
        <f ca="1">IF(Table1[[#This Row],[Training Completion Status]]="Completed", IF(RAND() &lt;= 0.63, "Yes", "No"), "No")</f>
        <v>No</v>
      </c>
      <c r="AI333" s="4" t="str">
        <f ca="1">IF(AND(Table1[[#This Row],[Training Completion Status]]="Completed", Table1[[#This Row],[Status]]="Active"), "Yes", "No")</f>
        <v>No</v>
      </c>
      <c r="AJ333" s="15">
        <f ca="1">IF(Table1[[#This Row],[Training Completion Status]]="Completed", Table1[[#This Row],[Training Cost]]+RANDBETWEEN(300,800),0)</f>
        <v>2106</v>
      </c>
      <c r="AK333">
        <f ca="1">IF(Table1[[#This Row],[Training Completion Status]]="Completed", RANDBETWEEN(270,540),0)</f>
        <v>535</v>
      </c>
      <c r="AL333">
        <f ca="1">IF(Table1[[#This Row],[Training Completion Status]]="Completed", RANDBETWEEN(2,5),0)</f>
        <v>2</v>
      </c>
    </row>
    <row r="334" spans="1:38">
      <c r="A334" s="4" t="str">
        <f t="shared" si="132"/>
        <v>EMP333</v>
      </c>
      <c r="B334" s="4" t="str">
        <f t="shared" ca="1" si="110"/>
        <v>Male</v>
      </c>
      <c r="C334" s="4" t="str">
        <f t="shared" ca="1" si="111"/>
        <v>Software Engineer</v>
      </c>
      <c r="D334" t="str" cm="1">
        <f t="array" aca="1" ref="D334" ca="1">_xlfn.XLOOKUP(C334, {"Software Engineer","HR Manager","Marketing Manager","Finance Manager","Data Analyst"}, {"IT","HR","Sales","Finance","Analytics"})</f>
        <v>IT</v>
      </c>
      <c r="E334" s="5">
        <f t="shared" ca="1" si="112"/>
        <v>43626</v>
      </c>
      <c r="F334" s="5">
        <f ca="1">Table1[[#This Row],[Job Posting Date]]+ RANDBETWEEN(15, 90)</f>
        <v>43682</v>
      </c>
      <c r="G334" s="5">
        <f ca="1">Table1[[#This Row],[Hire Date]]+ RANDBETWEEN(1, 15)</f>
        <v>43687</v>
      </c>
      <c r="H334" s="5" t="str">
        <f ca="1">IF(RAND() &lt; 0.5,  Table1[[#This Row],[Join Date]]+ RANDBETWEEN(30, TODAY()- Table1[[#This Row],[Join Date]]), "-")</f>
        <v>-</v>
      </c>
      <c r="I334" s="4" t="str">
        <f ca="1">IF(Table1[[#This Row],[Exit Date]]= "-", "Active", "Exited")</f>
        <v>Active</v>
      </c>
      <c r="J334" s="6">
        <f t="shared" ca="1" si="113"/>
        <v>2166</v>
      </c>
      <c r="K334" s="4">
        <f ca="1">Table1[[#This Row],[Offers Made]]*2</f>
        <v>6</v>
      </c>
      <c r="L334" s="4">
        <f t="shared" ca="1" si="114"/>
        <v>3</v>
      </c>
      <c r="M334" s="4">
        <f t="shared" ca="1" si="115"/>
        <v>1</v>
      </c>
      <c r="N334" s="4" t="str">
        <f t="shared" ca="1" si="116"/>
        <v>Job Portals</v>
      </c>
      <c r="O334" s="4">
        <f t="shared" ca="1" si="117"/>
        <v>2</v>
      </c>
      <c r="P334" s="4" t="str">
        <f t="shared" ca="1" si="118"/>
        <v>No</v>
      </c>
      <c r="Q334" s="4">
        <f t="shared" ca="1" si="119"/>
        <v>55</v>
      </c>
      <c r="R334" s="4">
        <f ca="1">Table1[[#This Row],[ Total Number of Goals Set]]-RANDBETWEEN(1,49)</f>
        <v>28</v>
      </c>
      <c r="S334" s="4">
        <f t="shared" ca="1" si="120"/>
        <v>8</v>
      </c>
      <c r="T334" s="4">
        <f t="shared" ca="1" si="121"/>
        <v>1</v>
      </c>
      <c r="U334" s="4">
        <f t="shared" ca="1" si="122"/>
        <v>4</v>
      </c>
      <c r="V334" s="4">
        <f t="shared" ca="1" si="123"/>
        <v>2</v>
      </c>
      <c r="W334" s="4" t="str">
        <f t="shared" ca="1" si="124"/>
        <v>Not Completed</v>
      </c>
      <c r="X334" s="4">
        <f t="shared" ca="1" si="125"/>
        <v>3</v>
      </c>
      <c r="Y334" s="4">
        <f t="shared" ca="1" si="126"/>
        <v>19</v>
      </c>
      <c r="Z334" s="4">
        <f ca="1">Table1[[#This Row],[Number of Goals Achieved]]-RANDBETWEEN(1,5)</f>
        <v>27</v>
      </c>
      <c r="AA334" s="5">
        <f ca="1">Table1[[#This Row],[Join Date]]+ RANDBETWEEN(90, 180)</f>
        <v>43826</v>
      </c>
      <c r="AB334" s="4" t="str">
        <f t="shared" ca="1" si="127"/>
        <v>Advanced Excel Skills</v>
      </c>
      <c r="AC334" s="4"/>
      <c r="AD334" s="4">
        <f t="shared" ca="1" si="128"/>
        <v>4</v>
      </c>
      <c r="AE334" s="4">
        <f t="shared" ca="1" si="129"/>
        <v>6</v>
      </c>
      <c r="AF334" s="4">
        <f t="shared" ca="1" si="130"/>
        <v>8</v>
      </c>
      <c r="AG334" s="8">
        <f t="shared" ca="1" si="131"/>
        <v>1987</v>
      </c>
      <c r="AH334" s="4" t="str">
        <f ca="1">IF(Table1[[#This Row],[Training Completion Status]]="Completed", IF(RAND() &lt;= 0.63, "Yes", "No"), "No")</f>
        <v>No</v>
      </c>
      <c r="AI334" s="4" t="str">
        <f ca="1">IF(AND(Table1[[#This Row],[Training Completion Status]]="Completed", Table1[[#This Row],[Status]]="Active"), "Yes", "No")</f>
        <v>No</v>
      </c>
      <c r="AJ334" s="15">
        <f ca="1">IF(Table1[[#This Row],[Training Completion Status]]="Completed", Table1[[#This Row],[Training Cost]]+RANDBETWEEN(300,800),0)</f>
        <v>0</v>
      </c>
      <c r="AK334">
        <f ca="1">IF(Table1[[#This Row],[Training Completion Status]]="Completed", RANDBETWEEN(270,540),0)</f>
        <v>0</v>
      </c>
      <c r="AL334">
        <f ca="1">IF(Table1[[#This Row],[Training Completion Status]]="Completed", RANDBETWEEN(2,5),0)</f>
        <v>0</v>
      </c>
    </row>
    <row r="335" spans="1:38">
      <c r="A335" s="4" t="str">
        <f t="shared" si="132"/>
        <v>EMP334</v>
      </c>
      <c r="B335" s="4" t="str">
        <f t="shared" ca="1" si="110"/>
        <v>Male</v>
      </c>
      <c r="C335" s="4" t="str">
        <f t="shared" ca="1" si="111"/>
        <v>Software Engineer</v>
      </c>
      <c r="D335" t="str" cm="1">
        <f t="array" aca="1" ref="D335" ca="1">_xlfn.XLOOKUP(C335, {"Software Engineer","HR Manager","Marketing Manager","Finance Manager","Data Analyst"}, {"IT","HR","Sales","Finance","Analytics"})</f>
        <v>IT</v>
      </c>
      <c r="E335" s="5">
        <f t="shared" ca="1" si="112"/>
        <v>43186</v>
      </c>
      <c r="F335" s="5">
        <f ca="1">Table1[[#This Row],[Job Posting Date]]+ RANDBETWEEN(15, 90)</f>
        <v>43226</v>
      </c>
      <c r="G335" s="5">
        <f ca="1">Table1[[#This Row],[Hire Date]]+ RANDBETWEEN(1, 15)</f>
        <v>43233</v>
      </c>
      <c r="H335" s="5" t="str">
        <f ca="1">IF(RAND() &lt; 0.5,  Table1[[#This Row],[Join Date]]+ RANDBETWEEN(30, TODAY()- Table1[[#This Row],[Join Date]]), "-")</f>
        <v>-</v>
      </c>
      <c r="I335" s="4" t="str">
        <f ca="1">IF(Table1[[#This Row],[Exit Date]]= "-", "Active", "Exited")</f>
        <v>Active</v>
      </c>
      <c r="J335" s="6">
        <f t="shared" ca="1" si="113"/>
        <v>3163</v>
      </c>
      <c r="K335" s="4">
        <f ca="1">Table1[[#This Row],[Offers Made]]*2</f>
        <v>14</v>
      </c>
      <c r="L335" s="4">
        <f t="shared" ca="1" si="114"/>
        <v>7</v>
      </c>
      <c r="M335" s="4">
        <f t="shared" ca="1" si="115"/>
        <v>3</v>
      </c>
      <c r="N335" s="4" t="str">
        <f t="shared" ca="1" si="116"/>
        <v>Employee Referrals</v>
      </c>
      <c r="O335" s="4">
        <f t="shared" ca="1" si="117"/>
        <v>5</v>
      </c>
      <c r="P335" s="4" t="str">
        <f t="shared" ca="1" si="118"/>
        <v>Yes</v>
      </c>
      <c r="Q335" s="4">
        <f t="shared" ca="1" si="119"/>
        <v>84</v>
      </c>
      <c r="R335" s="4">
        <f ca="1">Table1[[#This Row],[ Total Number of Goals Set]]-RANDBETWEEN(1,49)</f>
        <v>83</v>
      </c>
      <c r="S335" s="4">
        <f t="shared" ca="1" si="120"/>
        <v>10</v>
      </c>
      <c r="T335" s="4">
        <f t="shared" ca="1" si="121"/>
        <v>1</v>
      </c>
      <c r="U335" s="4">
        <f t="shared" ca="1" si="122"/>
        <v>1</v>
      </c>
      <c r="V335" s="4">
        <f t="shared" ca="1" si="123"/>
        <v>4</v>
      </c>
      <c r="W335" s="4" t="str">
        <f t="shared" ca="1" si="124"/>
        <v>Not Completed</v>
      </c>
      <c r="X335" s="4">
        <f t="shared" ca="1" si="125"/>
        <v>4</v>
      </c>
      <c r="Y335" s="4">
        <f t="shared" ca="1" si="126"/>
        <v>38</v>
      </c>
      <c r="Z335" s="4">
        <f ca="1">Table1[[#This Row],[Number of Goals Achieved]]-RANDBETWEEN(1,5)</f>
        <v>79</v>
      </c>
      <c r="AA335" s="5">
        <f ca="1">Table1[[#This Row],[Join Date]]+ RANDBETWEEN(90, 180)</f>
        <v>43347</v>
      </c>
      <c r="AB335" s="4" t="str">
        <f t="shared" ca="1" si="127"/>
        <v>Conflict Resolution</v>
      </c>
      <c r="AC335" s="4"/>
      <c r="AD335" s="4">
        <f t="shared" ca="1" si="128"/>
        <v>16</v>
      </c>
      <c r="AE335" s="4">
        <f t="shared" ca="1" si="129"/>
        <v>7</v>
      </c>
      <c r="AF335" s="4">
        <f t="shared" ca="1" si="130"/>
        <v>8</v>
      </c>
      <c r="AG335" s="8">
        <f t="shared" ca="1" si="131"/>
        <v>2291</v>
      </c>
      <c r="AH335" s="4" t="str">
        <f ca="1">IF(Table1[[#This Row],[Training Completion Status]]="Completed", IF(RAND() &lt;= 0.63, "Yes", "No"), "No")</f>
        <v>No</v>
      </c>
      <c r="AI335" s="4" t="str">
        <f ca="1">IF(AND(Table1[[#This Row],[Training Completion Status]]="Completed", Table1[[#This Row],[Status]]="Active"), "Yes", "No")</f>
        <v>No</v>
      </c>
      <c r="AJ335" s="15">
        <f ca="1">IF(Table1[[#This Row],[Training Completion Status]]="Completed", Table1[[#This Row],[Training Cost]]+RANDBETWEEN(300,800),0)</f>
        <v>0</v>
      </c>
      <c r="AK335">
        <f ca="1">IF(Table1[[#This Row],[Training Completion Status]]="Completed", RANDBETWEEN(270,540),0)</f>
        <v>0</v>
      </c>
      <c r="AL335">
        <f ca="1">IF(Table1[[#This Row],[Training Completion Status]]="Completed", RANDBETWEEN(2,5),0)</f>
        <v>0</v>
      </c>
    </row>
    <row r="336" spans="1:38">
      <c r="A336" s="4" t="str">
        <f t="shared" si="132"/>
        <v>EMP335</v>
      </c>
      <c r="B336" s="4" t="str">
        <f t="shared" ca="1" si="110"/>
        <v>Male</v>
      </c>
      <c r="C336" s="4" t="str">
        <f t="shared" ca="1" si="111"/>
        <v>HR Manager</v>
      </c>
      <c r="D336" t="str" cm="1">
        <f t="array" aca="1" ref="D336" ca="1">_xlfn.XLOOKUP(C336, {"Software Engineer","HR Manager","Marketing Manager","Finance Manager","Data Analyst"}, {"IT","HR","Sales","Finance","Analytics"})</f>
        <v>HR</v>
      </c>
      <c r="E336" s="5">
        <f t="shared" ca="1" si="112"/>
        <v>44205</v>
      </c>
      <c r="F336" s="5">
        <f ca="1">Table1[[#This Row],[Job Posting Date]]+ RANDBETWEEN(15, 90)</f>
        <v>44233</v>
      </c>
      <c r="G336" s="5">
        <f ca="1">Table1[[#This Row],[Hire Date]]+ RANDBETWEEN(1, 15)</f>
        <v>44237</v>
      </c>
      <c r="H336" s="5">
        <f ca="1">IF(RAND() &lt; 0.5,  Table1[[#This Row],[Join Date]]+ RANDBETWEEN(30, TODAY()- Table1[[#This Row],[Join Date]]), "-")</f>
        <v>45426</v>
      </c>
      <c r="I336" s="4" t="str">
        <f ca="1">IF(Table1[[#This Row],[Exit Date]]= "-", "Active", "Exited")</f>
        <v>Exited</v>
      </c>
      <c r="J336" s="6">
        <f t="shared" ca="1" si="113"/>
        <v>4644</v>
      </c>
      <c r="K336" s="4">
        <f ca="1">Table1[[#This Row],[Offers Made]]*2</f>
        <v>12</v>
      </c>
      <c r="L336" s="4">
        <f t="shared" ca="1" si="114"/>
        <v>6</v>
      </c>
      <c r="M336" s="4">
        <f t="shared" ca="1" si="115"/>
        <v>2</v>
      </c>
      <c r="N336" s="4" t="str">
        <f t="shared" ca="1" si="116"/>
        <v>Job Portals</v>
      </c>
      <c r="O336" s="4">
        <f t="shared" ca="1" si="117"/>
        <v>5</v>
      </c>
      <c r="P336" s="4" t="str">
        <f t="shared" ca="1" si="118"/>
        <v>Yes</v>
      </c>
      <c r="Q336" s="4">
        <f t="shared" ca="1" si="119"/>
        <v>70</v>
      </c>
      <c r="R336" s="4">
        <f ca="1">Table1[[#This Row],[ Total Number of Goals Set]]-RANDBETWEEN(1,49)</f>
        <v>21</v>
      </c>
      <c r="S336" s="4">
        <f t="shared" ca="1" si="120"/>
        <v>9</v>
      </c>
      <c r="T336" s="4">
        <f t="shared" ca="1" si="121"/>
        <v>2</v>
      </c>
      <c r="U336" s="4">
        <f t="shared" ca="1" si="122"/>
        <v>1</v>
      </c>
      <c r="V336" s="4">
        <f t="shared" ca="1" si="123"/>
        <v>9</v>
      </c>
      <c r="W336" s="4" t="str">
        <f t="shared" ca="1" si="124"/>
        <v>Completed</v>
      </c>
      <c r="X336" s="4">
        <f t="shared" ca="1" si="125"/>
        <v>2</v>
      </c>
      <c r="Y336" s="4">
        <f t="shared" ca="1" si="126"/>
        <v>33</v>
      </c>
      <c r="Z336" s="4">
        <f ca="1">Table1[[#This Row],[Number of Goals Achieved]]-RANDBETWEEN(1,5)</f>
        <v>19</v>
      </c>
      <c r="AA336" s="5">
        <f ca="1">Table1[[#This Row],[Join Date]]+ RANDBETWEEN(90, 180)</f>
        <v>44398</v>
      </c>
      <c r="AB336" s="4" t="str">
        <f t="shared" ca="1" si="127"/>
        <v>Leadership Development</v>
      </c>
      <c r="AC336" s="4"/>
      <c r="AD336" s="4">
        <f t="shared" ca="1" si="128"/>
        <v>9</v>
      </c>
      <c r="AE336" s="4">
        <f t="shared" ca="1" si="129"/>
        <v>6</v>
      </c>
      <c r="AF336" s="4">
        <f t="shared" ca="1" si="130"/>
        <v>7</v>
      </c>
      <c r="AG336" s="8">
        <f t="shared" ca="1" si="131"/>
        <v>1552</v>
      </c>
      <c r="AH336" s="4" t="str">
        <f ca="1">IF(Table1[[#This Row],[Training Completion Status]]="Completed", IF(RAND() &lt;= 0.63, "Yes", "No"), "No")</f>
        <v>Yes</v>
      </c>
      <c r="AI336" s="4" t="str">
        <f ca="1">IF(AND(Table1[[#This Row],[Training Completion Status]]="Completed", Table1[[#This Row],[Status]]="Active"), "Yes", "No")</f>
        <v>No</v>
      </c>
      <c r="AJ336" s="15">
        <f ca="1">IF(Table1[[#This Row],[Training Completion Status]]="Completed", Table1[[#This Row],[Training Cost]]+RANDBETWEEN(300,800),0)</f>
        <v>2104</v>
      </c>
      <c r="AK336">
        <f ca="1">IF(Table1[[#This Row],[Training Completion Status]]="Completed", RANDBETWEEN(270,540),0)</f>
        <v>366</v>
      </c>
      <c r="AL336">
        <f ca="1">IF(Table1[[#This Row],[Training Completion Status]]="Completed", RANDBETWEEN(2,5),0)</f>
        <v>2</v>
      </c>
    </row>
    <row r="337" spans="1:38">
      <c r="A337" s="4" t="str">
        <f t="shared" si="132"/>
        <v>EMP336</v>
      </c>
      <c r="B337" s="4" t="str">
        <f t="shared" ca="1" si="110"/>
        <v>Female</v>
      </c>
      <c r="C337" s="4" t="str">
        <f t="shared" ca="1" si="111"/>
        <v>Data Analyst</v>
      </c>
      <c r="D337" t="str" cm="1">
        <f t="array" aca="1" ref="D337" ca="1">_xlfn.XLOOKUP(C337, {"Software Engineer","HR Manager","Marketing Manager","Finance Manager","Data Analyst"}, {"IT","HR","Sales","Finance","Analytics"})</f>
        <v>Analytics</v>
      </c>
      <c r="E337" s="5">
        <f t="shared" ca="1" si="112"/>
        <v>44679</v>
      </c>
      <c r="F337" s="5">
        <f ca="1">Table1[[#This Row],[Job Posting Date]]+ RANDBETWEEN(15, 90)</f>
        <v>44714</v>
      </c>
      <c r="G337" s="5">
        <f ca="1">Table1[[#This Row],[Hire Date]]+ RANDBETWEEN(1, 15)</f>
        <v>44716</v>
      </c>
      <c r="H337" s="5">
        <f ca="1">IF(RAND() &lt; 0.5,  Table1[[#This Row],[Join Date]]+ RANDBETWEEN(30, TODAY()- Table1[[#This Row],[Join Date]]), "-")</f>
        <v>44997</v>
      </c>
      <c r="I337" s="4" t="str">
        <f ca="1">IF(Table1[[#This Row],[Exit Date]]= "-", "Active", "Exited")</f>
        <v>Exited</v>
      </c>
      <c r="J337" s="6">
        <f t="shared" ca="1" si="113"/>
        <v>4353</v>
      </c>
      <c r="K337" s="4">
        <f ca="1">Table1[[#This Row],[Offers Made]]*2</f>
        <v>16</v>
      </c>
      <c r="L337" s="4">
        <f t="shared" ca="1" si="114"/>
        <v>8</v>
      </c>
      <c r="M337" s="4">
        <f t="shared" ca="1" si="115"/>
        <v>1</v>
      </c>
      <c r="N337" s="4" t="str">
        <f t="shared" ca="1" si="116"/>
        <v>Job Portals</v>
      </c>
      <c r="O337" s="4">
        <f t="shared" ca="1" si="117"/>
        <v>1</v>
      </c>
      <c r="P337" s="4" t="str">
        <f t="shared" ca="1" si="118"/>
        <v>No</v>
      </c>
      <c r="Q337" s="4">
        <f t="shared" ca="1" si="119"/>
        <v>71</v>
      </c>
      <c r="R337" s="4">
        <f ca="1">Table1[[#This Row],[ Total Number of Goals Set]]-RANDBETWEEN(1,49)</f>
        <v>22</v>
      </c>
      <c r="S337" s="4">
        <f t="shared" ca="1" si="120"/>
        <v>6</v>
      </c>
      <c r="T337" s="4">
        <f t="shared" ca="1" si="121"/>
        <v>1</v>
      </c>
      <c r="U337" s="4">
        <f t="shared" ca="1" si="122"/>
        <v>1</v>
      </c>
      <c r="V337" s="4">
        <f t="shared" ca="1" si="123"/>
        <v>2</v>
      </c>
      <c r="W337" s="4" t="str">
        <f t="shared" ca="1" si="124"/>
        <v>Completed</v>
      </c>
      <c r="X337" s="4">
        <f t="shared" ca="1" si="125"/>
        <v>2</v>
      </c>
      <c r="Y337" s="4">
        <f t="shared" ca="1" si="126"/>
        <v>19</v>
      </c>
      <c r="Z337" s="4">
        <f ca="1">Table1[[#This Row],[Number of Goals Achieved]]-RANDBETWEEN(1,5)</f>
        <v>20</v>
      </c>
      <c r="AA337" s="5">
        <f ca="1">Table1[[#This Row],[Join Date]]+ RANDBETWEEN(90, 180)</f>
        <v>44807</v>
      </c>
      <c r="AB337" s="4" t="str">
        <f t="shared" ca="1" si="127"/>
        <v>Advanced Excel Skills</v>
      </c>
      <c r="AC337" s="4"/>
      <c r="AD337" s="4">
        <f t="shared" ca="1" si="128"/>
        <v>5</v>
      </c>
      <c r="AE337" s="4">
        <f t="shared" ca="1" si="129"/>
        <v>4</v>
      </c>
      <c r="AF337" s="4">
        <f t="shared" ca="1" si="130"/>
        <v>7</v>
      </c>
      <c r="AG337" s="8">
        <f t="shared" ca="1" si="131"/>
        <v>1272</v>
      </c>
      <c r="AH337" s="4" t="str">
        <f ca="1">IF(Table1[[#This Row],[Training Completion Status]]="Completed", IF(RAND() &lt;= 0.63, "Yes", "No"), "No")</f>
        <v>No</v>
      </c>
      <c r="AI337" s="4" t="str">
        <f ca="1">IF(AND(Table1[[#This Row],[Training Completion Status]]="Completed", Table1[[#This Row],[Status]]="Active"), "Yes", "No")</f>
        <v>No</v>
      </c>
      <c r="AJ337" s="15">
        <f ca="1">IF(Table1[[#This Row],[Training Completion Status]]="Completed", Table1[[#This Row],[Training Cost]]+RANDBETWEEN(300,800),0)</f>
        <v>1886</v>
      </c>
      <c r="AK337">
        <f ca="1">IF(Table1[[#This Row],[Training Completion Status]]="Completed", RANDBETWEEN(270,540),0)</f>
        <v>515</v>
      </c>
      <c r="AL337">
        <f ca="1">IF(Table1[[#This Row],[Training Completion Status]]="Completed", RANDBETWEEN(2,5),0)</f>
        <v>5</v>
      </c>
    </row>
    <row r="338" spans="1:38">
      <c r="A338" s="4" t="str">
        <f t="shared" si="132"/>
        <v>EMP337</v>
      </c>
      <c r="B338" s="4" t="str">
        <f t="shared" ca="1" si="110"/>
        <v>Male</v>
      </c>
      <c r="C338" s="4" t="str">
        <f t="shared" ca="1" si="111"/>
        <v>HR Manager</v>
      </c>
      <c r="D338" t="str" cm="1">
        <f t="array" aca="1" ref="D338" ca="1">_xlfn.XLOOKUP(C338, {"Software Engineer","HR Manager","Marketing Manager","Finance Manager","Data Analyst"}, {"IT","HR","Sales","Finance","Analytics"})</f>
        <v>HR</v>
      </c>
      <c r="E338" s="5">
        <f t="shared" ca="1" si="112"/>
        <v>44471</v>
      </c>
      <c r="F338" s="5">
        <f ca="1">Table1[[#This Row],[Job Posting Date]]+ RANDBETWEEN(15, 90)</f>
        <v>44514</v>
      </c>
      <c r="G338" s="5">
        <f ca="1">Table1[[#This Row],[Hire Date]]+ RANDBETWEEN(1, 15)</f>
        <v>44523</v>
      </c>
      <c r="H338" s="5" t="str">
        <f ca="1">IF(RAND() &lt; 0.5,  Table1[[#This Row],[Join Date]]+ RANDBETWEEN(30, TODAY()- Table1[[#This Row],[Join Date]]), "-")</f>
        <v>-</v>
      </c>
      <c r="I338" s="4" t="str">
        <f ca="1">IF(Table1[[#This Row],[Exit Date]]= "-", "Active", "Exited")</f>
        <v>Active</v>
      </c>
      <c r="J338" s="6">
        <f t="shared" ca="1" si="113"/>
        <v>4434</v>
      </c>
      <c r="K338" s="4">
        <f ca="1">Table1[[#This Row],[Offers Made]]*2</f>
        <v>16</v>
      </c>
      <c r="L338" s="4">
        <f t="shared" ca="1" si="114"/>
        <v>8</v>
      </c>
      <c r="M338" s="4">
        <f t="shared" ca="1" si="115"/>
        <v>6</v>
      </c>
      <c r="N338" s="4" t="str">
        <f t="shared" ca="1" si="116"/>
        <v>Direct Hiring</v>
      </c>
      <c r="O338" s="4">
        <f t="shared" ca="1" si="117"/>
        <v>3</v>
      </c>
      <c r="P338" s="4" t="str">
        <f t="shared" ca="1" si="118"/>
        <v>Yes</v>
      </c>
      <c r="Q338" s="4">
        <f t="shared" ca="1" si="119"/>
        <v>62</v>
      </c>
      <c r="R338" s="4">
        <f ca="1">Table1[[#This Row],[ Total Number of Goals Set]]-RANDBETWEEN(1,49)</f>
        <v>19</v>
      </c>
      <c r="S338" s="4">
        <f t="shared" ca="1" si="120"/>
        <v>8</v>
      </c>
      <c r="T338" s="4">
        <f t="shared" ca="1" si="121"/>
        <v>1</v>
      </c>
      <c r="U338" s="4">
        <f t="shared" ca="1" si="122"/>
        <v>4</v>
      </c>
      <c r="V338" s="4">
        <f t="shared" ca="1" si="123"/>
        <v>4</v>
      </c>
      <c r="W338" s="4" t="str">
        <f t="shared" ca="1" si="124"/>
        <v>Completed</v>
      </c>
      <c r="X338" s="4">
        <f t="shared" ca="1" si="125"/>
        <v>3</v>
      </c>
      <c r="Y338" s="4">
        <f t="shared" ca="1" si="126"/>
        <v>34</v>
      </c>
      <c r="Z338" s="4">
        <f ca="1">Table1[[#This Row],[Number of Goals Achieved]]-RANDBETWEEN(1,5)</f>
        <v>15</v>
      </c>
      <c r="AA338" s="5">
        <f ca="1">Table1[[#This Row],[Join Date]]+ RANDBETWEEN(90, 180)</f>
        <v>44622</v>
      </c>
      <c r="AB338" s="4" t="str">
        <f t="shared" ca="1" si="127"/>
        <v>Conflict Resolution</v>
      </c>
      <c r="AC338" s="4"/>
      <c r="AD338" s="4">
        <f t="shared" ca="1" si="128"/>
        <v>19</v>
      </c>
      <c r="AE338" s="4">
        <f t="shared" ca="1" si="129"/>
        <v>5</v>
      </c>
      <c r="AF338" s="4">
        <f t="shared" ca="1" si="130"/>
        <v>6</v>
      </c>
      <c r="AG338" s="8">
        <f t="shared" ca="1" si="131"/>
        <v>1557</v>
      </c>
      <c r="AH338" s="4" t="str">
        <f ca="1">IF(Table1[[#This Row],[Training Completion Status]]="Completed", IF(RAND() &lt;= 0.63, "Yes", "No"), "No")</f>
        <v>Yes</v>
      </c>
      <c r="AI338" s="4" t="str">
        <f ca="1">IF(AND(Table1[[#This Row],[Training Completion Status]]="Completed", Table1[[#This Row],[Status]]="Active"), "Yes", "No")</f>
        <v>Yes</v>
      </c>
      <c r="AJ338" s="15">
        <f ca="1">IF(Table1[[#This Row],[Training Completion Status]]="Completed", Table1[[#This Row],[Training Cost]]+RANDBETWEEN(300,800),0)</f>
        <v>2238</v>
      </c>
      <c r="AK338">
        <f ca="1">IF(Table1[[#This Row],[Training Completion Status]]="Completed", RANDBETWEEN(270,540),0)</f>
        <v>369</v>
      </c>
      <c r="AL338">
        <f ca="1">IF(Table1[[#This Row],[Training Completion Status]]="Completed", RANDBETWEEN(2,5),0)</f>
        <v>4</v>
      </c>
    </row>
    <row r="339" spans="1:38">
      <c r="A339" s="4" t="str">
        <f t="shared" si="132"/>
        <v>EMP338</v>
      </c>
      <c r="B339" s="4" t="str">
        <f t="shared" ca="1" si="110"/>
        <v>Female</v>
      </c>
      <c r="C339" s="4" t="str">
        <f t="shared" ca="1" si="111"/>
        <v>Finance Manager</v>
      </c>
      <c r="D339" t="str" cm="1">
        <f t="array" aca="1" ref="D339" ca="1">_xlfn.XLOOKUP(C339, {"Software Engineer","HR Manager","Marketing Manager","Finance Manager","Data Analyst"}, {"IT","HR","Sales","Finance","Analytics"})</f>
        <v>Finance</v>
      </c>
      <c r="E339" s="5">
        <f t="shared" ca="1" si="112"/>
        <v>43745</v>
      </c>
      <c r="F339" s="5">
        <f ca="1">Table1[[#This Row],[Job Posting Date]]+ RANDBETWEEN(15, 90)</f>
        <v>43768</v>
      </c>
      <c r="G339" s="5">
        <f ca="1">Table1[[#This Row],[Hire Date]]+ RANDBETWEEN(1, 15)</f>
        <v>43781</v>
      </c>
      <c r="H339" s="5" t="str">
        <f ca="1">IF(RAND() &lt; 0.5,  Table1[[#This Row],[Join Date]]+ RANDBETWEEN(30, TODAY()- Table1[[#This Row],[Join Date]]), "-")</f>
        <v>-</v>
      </c>
      <c r="I339" s="4" t="str">
        <f ca="1">IF(Table1[[#This Row],[Exit Date]]= "-", "Active", "Exited")</f>
        <v>Active</v>
      </c>
      <c r="J339" s="6">
        <f t="shared" ca="1" si="113"/>
        <v>4025</v>
      </c>
      <c r="K339" s="4">
        <f ca="1">Table1[[#This Row],[Offers Made]]*2</f>
        <v>6</v>
      </c>
      <c r="L339" s="4">
        <f t="shared" ca="1" si="114"/>
        <v>3</v>
      </c>
      <c r="M339" s="4">
        <f t="shared" ca="1" si="115"/>
        <v>1</v>
      </c>
      <c r="N339" s="4" t="str">
        <f t="shared" ca="1" si="116"/>
        <v>Employee Referrals</v>
      </c>
      <c r="O339" s="4">
        <f t="shared" ca="1" si="117"/>
        <v>5</v>
      </c>
      <c r="P339" s="4" t="str">
        <f t="shared" ca="1" si="118"/>
        <v>No</v>
      </c>
      <c r="Q339" s="4">
        <f t="shared" ca="1" si="119"/>
        <v>95</v>
      </c>
      <c r="R339" s="4">
        <f ca="1">Table1[[#This Row],[ Total Number of Goals Set]]-RANDBETWEEN(1,49)</f>
        <v>58</v>
      </c>
      <c r="S339" s="4">
        <f t="shared" ca="1" si="120"/>
        <v>5</v>
      </c>
      <c r="T339" s="4">
        <f t="shared" ca="1" si="121"/>
        <v>2</v>
      </c>
      <c r="U339" s="4">
        <f t="shared" ca="1" si="122"/>
        <v>1</v>
      </c>
      <c r="V339" s="4">
        <f t="shared" ca="1" si="123"/>
        <v>9</v>
      </c>
      <c r="W339" s="4" t="str">
        <f t="shared" ca="1" si="124"/>
        <v>Completed</v>
      </c>
      <c r="X339" s="4">
        <f t="shared" ca="1" si="125"/>
        <v>1</v>
      </c>
      <c r="Y339" s="4">
        <f t="shared" ca="1" si="126"/>
        <v>34</v>
      </c>
      <c r="Z339" s="4">
        <f ca="1">Table1[[#This Row],[Number of Goals Achieved]]-RANDBETWEEN(1,5)</f>
        <v>55</v>
      </c>
      <c r="AA339" s="5">
        <f ca="1">Table1[[#This Row],[Join Date]]+ RANDBETWEEN(90, 180)</f>
        <v>43958</v>
      </c>
      <c r="AB339" s="4" t="str">
        <f t="shared" ca="1" si="127"/>
        <v>Communication Skills</v>
      </c>
      <c r="AC339" s="4"/>
      <c r="AD339" s="4">
        <f t="shared" ca="1" si="128"/>
        <v>14</v>
      </c>
      <c r="AE339" s="4">
        <f t="shared" ca="1" si="129"/>
        <v>2</v>
      </c>
      <c r="AF339" s="4">
        <f t="shared" ca="1" si="130"/>
        <v>6</v>
      </c>
      <c r="AG339" s="8">
        <f t="shared" ca="1" si="131"/>
        <v>1733</v>
      </c>
      <c r="AH339" s="4" t="str">
        <f ca="1">IF(Table1[[#This Row],[Training Completion Status]]="Completed", IF(RAND() &lt;= 0.63, "Yes", "No"), "No")</f>
        <v>No</v>
      </c>
      <c r="AI339" s="4" t="str">
        <f ca="1">IF(AND(Table1[[#This Row],[Training Completion Status]]="Completed", Table1[[#This Row],[Status]]="Active"), "Yes", "No")</f>
        <v>Yes</v>
      </c>
      <c r="AJ339" s="15">
        <f ca="1">IF(Table1[[#This Row],[Training Completion Status]]="Completed", Table1[[#This Row],[Training Cost]]+RANDBETWEEN(300,800),0)</f>
        <v>2212</v>
      </c>
      <c r="AK339">
        <f ca="1">IF(Table1[[#This Row],[Training Completion Status]]="Completed", RANDBETWEEN(270,540),0)</f>
        <v>447</v>
      </c>
      <c r="AL339">
        <f ca="1">IF(Table1[[#This Row],[Training Completion Status]]="Completed", RANDBETWEEN(2,5),0)</f>
        <v>3</v>
      </c>
    </row>
    <row r="340" spans="1:38">
      <c r="A340" s="4" t="str">
        <f t="shared" si="132"/>
        <v>EMP339</v>
      </c>
      <c r="B340" s="4" t="str">
        <f t="shared" ca="1" si="110"/>
        <v>Female</v>
      </c>
      <c r="C340" s="4" t="str">
        <f t="shared" ca="1" si="111"/>
        <v>Data Analyst</v>
      </c>
      <c r="D340" t="str" cm="1">
        <f t="array" aca="1" ref="D340" ca="1">_xlfn.XLOOKUP(C340, {"Software Engineer","HR Manager","Marketing Manager","Finance Manager","Data Analyst"}, {"IT","HR","Sales","Finance","Analytics"})</f>
        <v>Analytics</v>
      </c>
      <c r="E340" s="5">
        <f t="shared" ca="1" si="112"/>
        <v>44509</v>
      </c>
      <c r="F340" s="5">
        <f ca="1">Table1[[#This Row],[Job Posting Date]]+ RANDBETWEEN(15, 90)</f>
        <v>44545</v>
      </c>
      <c r="G340" s="5">
        <f ca="1">Table1[[#This Row],[Hire Date]]+ RANDBETWEEN(1, 15)</f>
        <v>44558</v>
      </c>
      <c r="H340" s="5">
        <f ca="1">IF(RAND() &lt; 0.5,  Table1[[#This Row],[Join Date]]+ RANDBETWEEN(30, TODAY()- Table1[[#This Row],[Join Date]]), "-")</f>
        <v>44769</v>
      </c>
      <c r="I340" s="4" t="str">
        <f ca="1">IF(Table1[[#This Row],[Exit Date]]= "-", "Active", "Exited")</f>
        <v>Exited</v>
      </c>
      <c r="J340" s="6">
        <f t="shared" ca="1" si="113"/>
        <v>3977</v>
      </c>
      <c r="K340" s="4">
        <f ca="1">Table1[[#This Row],[Offers Made]]*2</f>
        <v>14</v>
      </c>
      <c r="L340" s="4">
        <f t="shared" ca="1" si="114"/>
        <v>7</v>
      </c>
      <c r="M340" s="4">
        <f t="shared" ca="1" si="115"/>
        <v>1</v>
      </c>
      <c r="N340" s="4" t="str">
        <f t="shared" ca="1" si="116"/>
        <v>Campus Placements</v>
      </c>
      <c r="O340" s="4">
        <f t="shared" ca="1" si="117"/>
        <v>2</v>
      </c>
      <c r="P340" s="4" t="str">
        <f t="shared" ca="1" si="118"/>
        <v>No</v>
      </c>
      <c r="Q340" s="4">
        <f t="shared" ca="1" si="119"/>
        <v>69</v>
      </c>
      <c r="R340" s="4">
        <f ca="1">Table1[[#This Row],[ Total Number of Goals Set]]-RANDBETWEEN(1,49)</f>
        <v>29</v>
      </c>
      <c r="S340" s="4">
        <f t="shared" ca="1" si="120"/>
        <v>7</v>
      </c>
      <c r="T340" s="4">
        <f t="shared" ca="1" si="121"/>
        <v>4</v>
      </c>
      <c r="U340" s="4">
        <f t="shared" ca="1" si="122"/>
        <v>1</v>
      </c>
      <c r="V340" s="4">
        <f t="shared" ca="1" si="123"/>
        <v>7</v>
      </c>
      <c r="W340" s="4" t="str">
        <f t="shared" ca="1" si="124"/>
        <v>Completed</v>
      </c>
      <c r="X340" s="4">
        <f t="shared" ca="1" si="125"/>
        <v>3</v>
      </c>
      <c r="Y340" s="4">
        <f t="shared" ca="1" si="126"/>
        <v>22</v>
      </c>
      <c r="Z340" s="4">
        <f ca="1">Table1[[#This Row],[Number of Goals Achieved]]-RANDBETWEEN(1,5)</f>
        <v>27</v>
      </c>
      <c r="AA340" s="5">
        <f ca="1">Table1[[#This Row],[Join Date]]+ RANDBETWEEN(90, 180)</f>
        <v>44705</v>
      </c>
      <c r="AB340" s="4" t="str">
        <f t="shared" ca="1" si="127"/>
        <v>Advanced Excel Skills</v>
      </c>
      <c r="AC340" s="4"/>
      <c r="AD340" s="4">
        <f t="shared" ca="1" si="128"/>
        <v>3</v>
      </c>
      <c r="AE340" s="4">
        <f t="shared" ca="1" si="129"/>
        <v>3</v>
      </c>
      <c r="AF340" s="4">
        <f t="shared" ca="1" si="130"/>
        <v>4</v>
      </c>
      <c r="AG340" s="8">
        <f t="shared" ca="1" si="131"/>
        <v>1391</v>
      </c>
      <c r="AH340" s="4" t="str">
        <f ca="1">IF(Table1[[#This Row],[Training Completion Status]]="Completed", IF(RAND() &lt;= 0.63, "Yes", "No"), "No")</f>
        <v>Yes</v>
      </c>
      <c r="AI340" s="4" t="str">
        <f ca="1">IF(AND(Table1[[#This Row],[Training Completion Status]]="Completed", Table1[[#This Row],[Status]]="Active"), "Yes", "No")</f>
        <v>No</v>
      </c>
      <c r="AJ340" s="15">
        <f ca="1">IF(Table1[[#This Row],[Training Completion Status]]="Completed", Table1[[#This Row],[Training Cost]]+RANDBETWEEN(300,800),0)</f>
        <v>2185</v>
      </c>
      <c r="AK340">
        <f ca="1">IF(Table1[[#This Row],[Training Completion Status]]="Completed", RANDBETWEEN(270,540),0)</f>
        <v>502</v>
      </c>
      <c r="AL340">
        <f ca="1">IF(Table1[[#This Row],[Training Completion Status]]="Completed", RANDBETWEEN(2,5),0)</f>
        <v>3</v>
      </c>
    </row>
    <row r="341" spans="1:38">
      <c r="A341" s="4" t="str">
        <f t="shared" si="132"/>
        <v>EMP340</v>
      </c>
      <c r="B341" s="4" t="str">
        <f t="shared" ca="1" si="110"/>
        <v>Female</v>
      </c>
      <c r="C341" s="4" t="str">
        <f t="shared" ca="1" si="111"/>
        <v>Data Analyst</v>
      </c>
      <c r="D341" t="str" cm="1">
        <f t="array" aca="1" ref="D341" ca="1">_xlfn.XLOOKUP(C341, {"Software Engineer","HR Manager","Marketing Manager","Finance Manager","Data Analyst"}, {"IT","HR","Sales","Finance","Analytics"})</f>
        <v>Analytics</v>
      </c>
      <c r="E341" s="5">
        <f t="shared" ca="1" si="112"/>
        <v>44593</v>
      </c>
      <c r="F341" s="5">
        <f ca="1">Table1[[#This Row],[Job Posting Date]]+ RANDBETWEEN(15, 90)</f>
        <v>44609</v>
      </c>
      <c r="G341" s="5">
        <f ca="1">Table1[[#This Row],[Hire Date]]+ RANDBETWEEN(1, 15)</f>
        <v>44623</v>
      </c>
      <c r="H341" s="5" t="str">
        <f ca="1">IF(RAND() &lt; 0.5,  Table1[[#This Row],[Join Date]]+ RANDBETWEEN(30, TODAY()- Table1[[#This Row],[Join Date]]), "-")</f>
        <v>-</v>
      </c>
      <c r="I341" s="4" t="str">
        <f ca="1">IF(Table1[[#This Row],[Exit Date]]= "-", "Active", "Exited")</f>
        <v>Active</v>
      </c>
      <c r="J341" s="6">
        <f t="shared" ca="1" si="113"/>
        <v>3381</v>
      </c>
      <c r="K341" s="4">
        <f ca="1">Table1[[#This Row],[Offers Made]]*2</f>
        <v>10</v>
      </c>
      <c r="L341" s="4">
        <f t="shared" ca="1" si="114"/>
        <v>5</v>
      </c>
      <c r="M341" s="4">
        <f t="shared" ca="1" si="115"/>
        <v>3</v>
      </c>
      <c r="N341" s="4" t="str">
        <f t="shared" ca="1" si="116"/>
        <v>Direct Hiring</v>
      </c>
      <c r="O341" s="4">
        <f t="shared" ca="1" si="117"/>
        <v>3</v>
      </c>
      <c r="P341" s="4" t="str">
        <f t="shared" ca="1" si="118"/>
        <v>Yes</v>
      </c>
      <c r="Q341" s="4">
        <f t="shared" ca="1" si="119"/>
        <v>87</v>
      </c>
      <c r="R341" s="4">
        <f ca="1">Table1[[#This Row],[ Total Number of Goals Set]]-RANDBETWEEN(1,49)</f>
        <v>79</v>
      </c>
      <c r="S341" s="4">
        <f t="shared" ca="1" si="120"/>
        <v>7</v>
      </c>
      <c r="T341" s="4">
        <f t="shared" ca="1" si="121"/>
        <v>4</v>
      </c>
      <c r="U341" s="4">
        <f t="shared" ca="1" si="122"/>
        <v>1</v>
      </c>
      <c r="V341" s="4">
        <f t="shared" ca="1" si="123"/>
        <v>9</v>
      </c>
      <c r="W341" s="4" t="str">
        <f t="shared" ca="1" si="124"/>
        <v>Completed</v>
      </c>
      <c r="X341" s="4">
        <f t="shared" ca="1" si="125"/>
        <v>1</v>
      </c>
      <c r="Y341" s="4">
        <f t="shared" ca="1" si="126"/>
        <v>30</v>
      </c>
      <c r="Z341" s="4">
        <f ca="1">Table1[[#This Row],[Number of Goals Achieved]]-RANDBETWEEN(1,5)</f>
        <v>77</v>
      </c>
      <c r="AA341" s="5">
        <f ca="1">Table1[[#This Row],[Join Date]]+ RANDBETWEEN(90, 180)</f>
        <v>44747</v>
      </c>
      <c r="AB341" s="4" t="str">
        <f t="shared" ca="1" si="127"/>
        <v>Advanced Excel Skills</v>
      </c>
      <c r="AC341" s="4"/>
      <c r="AD341" s="4">
        <f t="shared" ca="1" si="128"/>
        <v>10</v>
      </c>
      <c r="AE341" s="4">
        <f t="shared" ca="1" si="129"/>
        <v>4</v>
      </c>
      <c r="AF341" s="4">
        <f t="shared" ca="1" si="130"/>
        <v>8</v>
      </c>
      <c r="AG341" s="8">
        <f t="shared" ca="1" si="131"/>
        <v>1922</v>
      </c>
      <c r="AH341" s="4" t="str">
        <f ca="1">IF(Table1[[#This Row],[Training Completion Status]]="Completed", IF(RAND() &lt;= 0.63, "Yes", "No"), "No")</f>
        <v>No</v>
      </c>
      <c r="AI341" s="4" t="str">
        <f ca="1">IF(AND(Table1[[#This Row],[Training Completion Status]]="Completed", Table1[[#This Row],[Status]]="Active"), "Yes", "No")</f>
        <v>Yes</v>
      </c>
      <c r="AJ341" s="15">
        <f ca="1">IF(Table1[[#This Row],[Training Completion Status]]="Completed", Table1[[#This Row],[Training Cost]]+RANDBETWEEN(300,800),0)</f>
        <v>2268</v>
      </c>
      <c r="AK341">
        <f ca="1">IF(Table1[[#This Row],[Training Completion Status]]="Completed", RANDBETWEEN(270,540),0)</f>
        <v>380</v>
      </c>
      <c r="AL341">
        <f ca="1">IF(Table1[[#This Row],[Training Completion Status]]="Completed", RANDBETWEEN(2,5),0)</f>
        <v>5</v>
      </c>
    </row>
    <row r="342" spans="1:38">
      <c r="A342" s="4" t="str">
        <f t="shared" si="132"/>
        <v>EMP341</v>
      </c>
      <c r="B342" s="4" t="str">
        <f t="shared" ca="1" si="110"/>
        <v>Male</v>
      </c>
      <c r="C342" s="4" t="str">
        <f t="shared" ca="1" si="111"/>
        <v>Finance Manager</v>
      </c>
      <c r="D342" t="str" cm="1">
        <f t="array" aca="1" ref="D342" ca="1">_xlfn.XLOOKUP(C342, {"Software Engineer","HR Manager","Marketing Manager","Finance Manager","Data Analyst"}, {"IT","HR","Sales","Finance","Analytics"})</f>
        <v>Finance</v>
      </c>
      <c r="E342" s="5">
        <f t="shared" ca="1" si="112"/>
        <v>43967</v>
      </c>
      <c r="F342" s="5">
        <f ca="1">Table1[[#This Row],[Job Posting Date]]+ RANDBETWEEN(15, 90)</f>
        <v>44017</v>
      </c>
      <c r="G342" s="5">
        <f ca="1">Table1[[#This Row],[Hire Date]]+ RANDBETWEEN(1, 15)</f>
        <v>44030</v>
      </c>
      <c r="H342" s="5">
        <f ca="1">IF(RAND() &lt; 0.5,  Table1[[#This Row],[Join Date]]+ RANDBETWEEN(30, TODAY()- Table1[[#This Row],[Join Date]]), "-")</f>
        <v>44075</v>
      </c>
      <c r="I342" s="4" t="str">
        <f ca="1">IF(Table1[[#This Row],[Exit Date]]= "-", "Active", "Exited")</f>
        <v>Exited</v>
      </c>
      <c r="J342" s="6">
        <f t="shared" ca="1" si="113"/>
        <v>3814</v>
      </c>
      <c r="K342" s="4">
        <f ca="1">Table1[[#This Row],[Offers Made]]*2</f>
        <v>16</v>
      </c>
      <c r="L342" s="4">
        <f t="shared" ca="1" si="114"/>
        <v>8</v>
      </c>
      <c r="M342" s="4">
        <f t="shared" ca="1" si="115"/>
        <v>6</v>
      </c>
      <c r="N342" s="4" t="str">
        <f t="shared" ca="1" si="116"/>
        <v>Direct Hiring</v>
      </c>
      <c r="O342" s="4">
        <f t="shared" ca="1" si="117"/>
        <v>1</v>
      </c>
      <c r="P342" s="4" t="str">
        <f t="shared" ca="1" si="118"/>
        <v>No</v>
      </c>
      <c r="Q342" s="4">
        <f t="shared" ca="1" si="119"/>
        <v>64</v>
      </c>
      <c r="R342" s="4">
        <f ca="1">Table1[[#This Row],[ Total Number of Goals Set]]-RANDBETWEEN(1,49)</f>
        <v>41</v>
      </c>
      <c r="S342" s="4">
        <f t="shared" ca="1" si="120"/>
        <v>5</v>
      </c>
      <c r="T342" s="4">
        <f t="shared" ca="1" si="121"/>
        <v>3</v>
      </c>
      <c r="U342" s="4">
        <f t="shared" ca="1" si="122"/>
        <v>1</v>
      </c>
      <c r="V342" s="4">
        <f t="shared" ca="1" si="123"/>
        <v>2</v>
      </c>
      <c r="W342" s="4" t="str">
        <f t="shared" ca="1" si="124"/>
        <v>Not Completed</v>
      </c>
      <c r="X342" s="4">
        <f t="shared" ca="1" si="125"/>
        <v>1</v>
      </c>
      <c r="Y342" s="4">
        <f t="shared" ca="1" si="126"/>
        <v>21</v>
      </c>
      <c r="Z342" s="4">
        <f ca="1">Table1[[#This Row],[Number of Goals Achieved]]-RANDBETWEEN(1,5)</f>
        <v>36</v>
      </c>
      <c r="AA342" s="5">
        <f ca="1">Table1[[#This Row],[Join Date]]+ RANDBETWEEN(90, 180)</f>
        <v>44171</v>
      </c>
      <c r="AB342" s="4" t="str">
        <f t="shared" ca="1" si="127"/>
        <v>Communication Skills</v>
      </c>
      <c r="AC342" s="4"/>
      <c r="AD342" s="4">
        <f t="shared" ca="1" si="128"/>
        <v>15</v>
      </c>
      <c r="AE342" s="4">
        <f t="shared" ca="1" si="129"/>
        <v>5</v>
      </c>
      <c r="AF342" s="4">
        <f t="shared" ca="1" si="130"/>
        <v>9</v>
      </c>
      <c r="AG342" s="8">
        <f t="shared" ca="1" si="131"/>
        <v>1247</v>
      </c>
      <c r="AH342" s="4" t="str">
        <f ca="1">IF(Table1[[#This Row],[Training Completion Status]]="Completed", IF(RAND() &lt;= 0.63, "Yes", "No"), "No")</f>
        <v>No</v>
      </c>
      <c r="AI342" s="4" t="str">
        <f ca="1">IF(AND(Table1[[#This Row],[Training Completion Status]]="Completed", Table1[[#This Row],[Status]]="Active"), "Yes", "No")</f>
        <v>No</v>
      </c>
      <c r="AJ342" s="15">
        <f ca="1">IF(Table1[[#This Row],[Training Completion Status]]="Completed", Table1[[#This Row],[Training Cost]]+RANDBETWEEN(300,800),0)</f>
        <v>0</v>
      </c>
      <c r="AK342">
        <f ca="1">IF(Table1[[#This Row],[Training Completion Status]]="Completed", RANDBETWEEN(270,540),0)</f>
        <v>0</v>
      </c>
      <c r="AL342">
        <f ca="1">IF(Table1[[#This Row],[Training Completion Status]]="Completed", RANDBETWEEN(2,5),0)</f>
        <v>0</v>
      </c>
    </row>
    <row r="343" spans="1:38">
      <c r="A343" s="4" t="str">
        <f t="shared" si="132"/>
        <v>EMP342</v>
      </c>
      <c r="B343" s="4" t="str">
        <f t="shared" ca="1" si="110"/>
        <v>Female</v>
      </c>
      <c r="C343" s="4" t="str">
        <f t="shared" ca="1" si="111"/>
        <v>HR Manager</v>
      </c>
      <c r="D343" t="str" cm="1">
        <f t="array" aca="1" ref="D343" ca="1">_xlfn.XLOOKUP(C343, {"Software Engineer","HR Manager","Marketing Manager","Finance Manager","Data Analyst"}, {"IT","HR","Sales","Finance","Analytics"})</f>
        <v>HR</v>
      </c>
      <c r="E343" s="5">
        <f t="shared" ca="1" si="112"/>
        <v>44848</v>
      </c>
      <c r="F343" s="5">
        <f ca="1">Table1[[#This Row],[Job Posting Date]]+ RANDBETWEEN(15, 90)</f>
        <v>44887</v>
      </c>
      <c r="G343" s="5">
        <f ca="1">Table1[[#This Row],[Hire Date]]+ RANDBETWEEN(1, 15)</f>
        <v>44896</v>
      </c>
      <c r="H343" s="5" t="str">
        <f ca="1">IF(RAND() &lt; 0.5,  Table1[[#This Row],[Join Date]]+ RANDBETWEEN(30, TODAY()- Table1[[#This Row],[Join Date]]), "-")</f>
        <v>-</v>
      </c>
      <c r="I343" s="4" t="str">
        <f ca="1">IF(Table1[[#This Row],[Exit Date]]= "-", "Active", "Exited")</f>
        <v>Active</v>
      </c>
      <c r="J343" s="6">
        <f t="shared" ca="1" si="113"/>
        <v>4256</v>
      </c>
      <c r="K343" s="4">
        <f ca="1">Table1[[#This Row],[Offers Made]]*2</f>
        <v>14</v>
      </c>
      <c r="L343" s="4">
        <f t="shared" ca="1" si="114"/>
        <v>7</v>
      </c>
      <c r="M343" s="4">
        <f t="shared" ca="1" si="115"/>
        <v>2</v>
      </c>
      <c r="N343" s="4" t="str">
        <f t="shared" ca="1" si="116"/>
        <v>Employee Referrals</v>
      </c>
      <c r="O343" s="4">
        <f t="shared" ca="1" si="117"/>
        <v>3</v>
      </c>
      <c r="P343" s="4" t="str">
        <f t="shared" ca="1" si="118"/>
        <v>Yes</v>
      </c>
      <c r="Q343" s="4">
        <f t="shared" ca="1" si="119"/>
        <v>59</v>
      </c>
      <c r="R343" s="4">
        <f ca="1">Table1[[#This Row],[ Total Number of Goals Set]]-RANDBETWEEN(1,49)</f>
        <v>12</v>
      </c>
      <c r="S343" s="4">
        <f t="shared" ca="1" si="120"/>
        <v>6</v>
      </c>
      <c r="T343" s="4">
        <f t="shared" ca="1" si="121"/>
        <v>3</v>
      </c>
      <c r="U343" s="4">
        <f t="shared" ca="1" si="122"/>
        <v>4</v>
      </c>
      <c r="V343" s="4">
        <f t="shared" ca="1" si="123"/>
        <v>1</v>
      </c>
      <c r="W343" s="4" t="str">
        <f t="shared" ca="1" si="124"/>
        <v>Completed</v>
      </c>
      <c r="X343" s="4">
        <f t="shared" ca="1" si="125"/>
        <v>1</v>
      </c>
      <c r="Y343" s="4">
        <f t="shared" ca="1" si="126"/>
        <v>27</v>
      </c>
      <c r="Z343" s="4">
        <f ca="1">Table1[[#This Row],[Number of Goals Achieved]]-RANDBETWEEN(1,5)</f>
        <v>11</v>
      </c>
      <c r="AA343" s="5">
        <f ca="1">Table1[[#This Row],[Join Date]]+ RANDBETWEEN(90, 180)</f>
        <v>45040</v>
      </c>
      <c r="AB343" s="4" t="str">
        <f t="shared" ca="1" si="127"/>
        <v>Communication Skills</v>
      </c>
      <c r="AC343" s="4"/>
      <c r="AD343" s="4">
        <f t="shared" ca="1" si="128"/>
        <v>6</v>
      </c>
      <c r="AE343" s="4">
        <f t="shared" ca="1" si="129"/>
        <v>6</v>
      </c>
      <c r="AF343" s="4">
        <f t="shared" ca="1" si="130"/>
        <v>8</v>
      </c>
      <c r="AG343" s="8">
        <f t="shared" ca="1" si="131"/>
        <v>2028</v>
      </c>
      <c r="AH343" s="4" t="str">
        <f ca="1">IF(Table1[[#This Row],[Training Completion Status]]="Completed", IF(RAND() &lt;= 0.63, "Yes", "No"), "No")</f>
        <v>Yes</v>
      </c>
      <c r="AI343" s="4" t="str">
        <f ca="1">IF(AND(Table1[[#This Row],[Training Completion Status]]="Completed", Table1[[#This Row],[Status]]="Active"), "Yes", "No")</f>
        <v>Yes</v>
      </c>
      <c r="AJ343" s="15">
        <f ca="1">IF(Table1[[#This Row],[Training Completion Status]]="Completed", Table1[[#This Row],[Training Cost]]+RANDBETWEEN(300,800),0)</f>
        <v>2726</v>
      </c>
      <c r="AK343">
        <f ca="1">IF(Table1[[#This Row],[Training Completion Status]]="Completed", RANDBETWEEN(270,540),0)</f>
        <v>368</v>
      </c>
      <c r="AL343">
        <f ca="1">IF(Table1[[#This Row],[Training Completion Status]]="Completed", RANDBETWEEN(2,5),0)</f>
        <v>2</v>
      </c>
    </row>
    <row r="344" spans="1:38">
      <c r="A344" s="4" t="str">
        <f t="shared" si="132"/>
        <v>EMP343</v>
      </c>
      <c r="B344" s="4" t="str">
        <f t="shared" ca="1" si="110"/>
        <v>Female</v>
      </c>
      <c r="C344" s="4" t="str">
        <f t="shared" ca="1" si="111"/>
        <v>Data Analyst</v>
      </c>
      <c r="D344" t="str" cm="1">
        <f t="array" aca="1" ref="D344" ca="1">_xlfn.XLOOKUP(C344, {"Software Engineer","HR Manager","Marketing Manager","Finance Manager","Data Analyst"}, {"IT","HR","Sales","Finance","Analytics"})</f>
        <v>Analytics</v>
      </c>
      <c r="E344" s="5">
        <f t="shared" ca="1" si="112"/>
        <v>43438</v>
      </c>
      <c r="F344" s="5">
        <f ca="1">Table1[[#This Row],[Job Posting Date]]+ RANDBETWEEN(15, 90)</f>
        <v>43521</v>
      </c>
      <c r="G344" s="5">
        <f ca="1">Table1[[#This Row],[Hire Date]]+ RANDBETWEEN(1, 15)</f>
        <v>43522</v>
      </c>
      <c r="H344" s="5" t="str">
        <f ca="1">IF(RAND() &lt; 0.5,  Table1[[#This Row],[Join Date]]+ RANDBETWEEN(30, TODAY()- Table1[[#This Row],[Join Date]]), "-")</f>
        <v>-</v>
      </c>
      <c r="I344" s="4" t="str">
        <f ca="1">IF(Table1[[#This Row],[Exit Date]]= "-", "Active", "Exited")</f>
        <v>Active</v>
      </c>
      <c r="J344" s="6">
        <f t="shared" ca="1" si="113"/>
        <v>3066</v>
      </c>
      <c r="K344" s="4">
        <f ca="1">Table1[[#This Row],[Offers Made]]*2</f>
        <v>6</v>
      </c>
      <c r="L344" s="4">
        <f t="shared" ca="1" si="114"/>
        <v>3</v>
      </c>
      <c r="M344" s="4">
        <f t="shared" ca="1" si="115"/>
        <v>1</v>
      </c>
      <c r="N344" s="4" t="str">
        <f t="shared" ca="1" si="116"/>
        <v>Campus Placements</v>
      </c>
      <c r="O344" s="4">
        <f t="shared" ca="1" si="117"/>
        <v>3</v>
      </c>
      <c r="P344" s="4" t="str">
        <f t="shared" ca="1" si="118"/>
        <v>No</v>
      </c>
      <c r="Q344" s="4">
        <f t="shared" ca="1" si="119"/>
        <v>86</v>
      </c>
      <c r="R344" s="4">
        <f ca="1">Table1[[#This Row],[ Total Number of Goals Set]]-RANDBETWEEN(1,49)</f>
        <v>59</v>
      </c>
      <c r="S344" s="4">
        <f t="shared" ca="1" si="120"/>
        <v>7</v>
      </c>
      <c r="T344" s="4">
        <f t="shared" ca="1" si="121"/>
        <v>4</v>
      </c>
      <c r="U344" s="4">
        <f t="shared" ca="1" si="122"/>
        <v>2</v>
      </c>
      <c r="V344" s="4">
        <f t="shared" ca="1" si="123"/>
        <v>4</v>
      </c>
      <c r="W344" s="4" t="str">
        <f t="shared" ca="1" si="124"/>
        <v>Not Completed</v>
      </c>
      <c r="X344" s="4">
        <f t="shared" ca="1" si="125"/>
        <v>1</v>
      </c>
      <c r="Y344" s="4">
        <f t="shared" ca="1" si="126"/>
        <v>29</v>
      </c>
      <c r="Z344" s="4">
        <f ca="1">Table1[[#This Row],[Number of Goals Achieved]]-RANDBETWEEN(1,5)</f>
        <v>56</v>
      </c>
      <c r="AA344" s="5">
        <f ca="1">Table1[[#This Row],[Join Date]]+ RANDBETWEEN(90, 180)</f>
        <v>43629</v>
      </c>
      <c r="AB344" s="4" t="str">
        <f t="shared" ca="1" si="127"/>
        <v>Advanced Excel Skills</v>
      </c>
      <c r="AC344" s="4"/>
      <c r="AD344" s="4">
        <f t="shared" ca="1" si="128"/>
        <v>13</v>
      </c>
      <c r="AE344" s="4">
        <f t="shared" ca="1" si="129"/>
        <v>4</v>
      </c>
      <c r="AF344" s="4">
        <f t="shared" ca="1" si="130"/>
        <v>8</v>
      </c>
      <c r="AG344" s="8">
        <f t="shared" ca="1" si="131"/>
        <v>1615</v>
      </c>
      <c r="AH344" s="4" t="str">
        <f ca="1">IF(Table1[[#This Row],[Training Completion Status]]="Completed", IF(RAND() &lt;= 0.63, "Yes", "No"), "No")</f>
        <v>No</v>
      </c>
      <c r="AI344" s="4" t="str">
        <f ca="1">IF(AND(Table1[[#This Row],[Training Completion Status]]="Completed", Table1[[#This Row],[Status]]="Active"), "Yes", "No")</f>
        <v>No</v>
      </c>
      <c r="AJ344" s="15">
        <f ca="1">IF(Table1[[#This Row],[Training Completion Status]]="Completed", Table1[[#This Row],[Training Cost]]+RANDBETWEEN(300,800),0)</f>
        <v>0</v>
      </c>
      <c r="AK344">
        <f ca="1">IF(Table1[[#This Row],[Training Completion Status]]="Completed", RANDBETWEEN(270,540),0)</f>
        <v>0</v>
      </c>
      <c r="AL344">
        <f ca="1">IF(Table1[[#This Row],[Training Completion Status]]="Completed", RANDBETWEEN(2,5),0)</f>
        <v>0</v>
      </c>
    </row>
    <row r="345" spans="1:38">
      <c r="A345" s="4" t="str">
        <f t="shared" si="132"/>
        <v>EMP344</v>
      </c>
      <c r="B345" s="4" t="str">
        <f t="shared" ca="1" si="110"/>
        <v>Male</v>
      </c>
      <c r="C345" s="4" t="str">
        <f t="shared" ca="1" si="111"/>
        <v>HR Manager</v>
      </c>
      <c r="D345" t="str" cm="1">
        <f t="array" aca="1" ref="D345" ca="1">_xlfn.XLOOKUP(C345, {"Software Engineer","HR Manager","Marketing Manager","Finance Manager","Data Analyst"}, {"IT","HR","Sales","Finance","Analytics"})</f>
        <v>HR</v>
      </c>
      <c r="E345" s="5">
        <f t="shared" ca="1" si="112"/>
        <v>43332</v>
      </c>
      <c r="F345" s="5">
        <f ca="1">Table1[[#This Row],[Job Posting Date]]+ RANDBETWEEN(15, 90)</f>
        <v>43404</v>
      </c>
      <c r="G345" s="5">
        <f ca="1">Table1[[#This Row],[Hire Date]]+ RANDBETWEEN(1, 15)</f>
        <v>43416</v>
      </c>
      <c r="H345" s="5" t="str">
        <f ca="1">IF(RAND() &lt; 0.5,  Table1[[#This Row],[Join Date]]+ RANDBETWEEN(30, TODAY()- Table1[[#This Row],[Join Date]]), "-")</f>
        <v>-</v>
      </c>
      <c r="I345" s="4" t="str">
        <f ca="1">IF(Table1[[#This Row],[Exit Date]]= "-", "Active", "Exited")</f>
        <v>Active</v>
      </c>
      <c r="J345" s="6">
        <f t="shared" ca="1" si="113"/>
        <v>4078</v>
      </c>
      <c r="K345" s="4">
        <f ca="1">Table1[[#This Row],[Offers Made]]*2</f>
        <v>6</v>
      </c>
      <c r="L345" s="4">
        <f t="shared" ca="1" si="114"/>
        <v>3</v>
      </c>
      <c r="M345" s="4">
        <f t="shared" ca="1" si="115"/>
        <v>1</v>
      </c>
      <c r="N345" s="4" t="str">
        <f t="shared" ca="1" si="116"/>
        <v>Job Portals</v>
      </c>
      <c r="O345" s="4">
        <f t="shared" ca="1" si="117"/>
        <v>1</v>
      </c>
      <c r="P345" s="4" t="str">
        <f t="shared" ca="1" si="118"/>
        <v>Yes</v>
      </c>
      <c r="Q345" s="4">
        <f t="shared" ca="1" si="119"/>
        <v>82</v>
      </c>
      <c r="R345" s="4">
        <f ca="1">Table1[[#This Row],[ Total Number of Goals Set]]-RANDBETWEEN(1,49)</f>
        <v>53</v>
      </c>
      <c r="S345" s="4">
        <f t="shared" ca="1" si="120"/>
        <v>8</v>
      </c>
      <c r="T345" s="4">
        <f t="shared" ca="1" si="121"/>
        <v>2</v>
      </c>
      <c r="U345" s="4">
        <f t="shared" ca="1" si="122"/>
        <v>4</v>
      </c>
      <c r="V345" s="4">
        <f t="shared" ca="1" si="123"/>
        <v>9</v>
      </c>
      <c r="W345" s="4" t="str">
        <f t="shared" ca="1" si="124"/>
        <v>Completed</v>
      </c>
      <c r="X345" s="4">
        <f t="shared" ca="1" si="125"/>
        <v>1</v>
      </c>
      <c r="Y345" s="4">
        <f t="shared" ca="1" si="126"/>
        <v>31</v>
      </c>
      <c r="Z345" s="4">
        <f ca="1">Table1[[#This Row],[Number of Goals Achieved]]-RANDBETWEEN(1,5)</f>
        <v>51</v>
      </c>
      <c r="AA345" s="5">
        <f ca="1">Table1[[#This Row],[Join Date]]+ RANDBETWEEN(90, 180)</f>
        <v>43590</v>
      </c>
      <c r="AB345" s="4" t="str">
        <f t="shared" ca="1" si="127"/>
        <v>Leadership Development</v>
      </c>
      <c r="AC345" s="4"/>
      <c r="AD345" s="4">
        <f t="shared" ca="1" si="128"/>
        <v>13</v>
      </c>
      <c r="AE345" s="4">
        <f t="shared" ca="1" si="129"/>
        <v>7</v>
      </c>
      <c r="AF345" s="4">
        <f t="shared" ca="1" si="130"/>
        <v>9</v>
      </c>
      <c r="AG345" s="8">
        <f t="shared" ca="1" si="131"/>
        <v>2193</v>
      </c>
      <c r="AH345" s="4" t="str">
        <f ca="1">IF(Table1[[#This Row],[Training Completion Status]]="Completed", IF(RAND() &lt;= 0.63, "Yes", "No"), "No")</f>
        <v>No</v>
      </c>
      <c r="AI345" s="4" t="str">
        <f ca="1">IF(AND(Table1[[#This Row],[Training Completion Status]]="Completed", Table1[[#This Row],[Status]]="Active"), "Yes", "No")</f>
        <v>Yes</v>
      </c>
      <c r="AJ345" s="15">
        <f ca="1">IF(Table1[[#This Row],[Training Completion Status]]="Completed", Table1[[#This Row],[Training Cost]]+RANDBETWEEN(300,800),0)</f>
        <v>2963</v>
      </c>
      <c r="AK345">
        <f ca="1">IF(Table1[[#This Row],[Training Completion Status]]="Completed", RANDBETWEEN(270,540),0)</f>
        <v>393</v>
      </c>
      <c r="AL345">
        <f ca="1">IF(Table1[[#This Row],[Training Completion Status]]="Completed", RANDBETWEEN(2,5),0)</f>
        <v>3</v>
      </c>
    </row>
    <row r="346" spans="1:38">
      <c r="A346" s="4" t="str">
        <f t="shared" si="132"/>
        <v>EMP345</v>
      </c>
      <c r="B346" s="4" t="str">
        <f t="shared" ca="1" si="110"/>
        <v>Female</v>
      </c>
      <c r="C346" s="4" t="str">
        <f t="shared" ca="1" si="111"/>
        <v>Marketing Manager</v>
      </c>
      <c r="D346" t="str" cm="1">
        <f t="array" aca="1" ref="D346" ca="1">_xlfn.XLOOKUP(C346, {"Software Engineer","HR Manager","Marketing Manager","Finance Manager","Data Analyst"}, {"IT","HR","Sales","Finance","Analytics"})</f>
        <v>Sales</v>
      </c>
      <c r="E346" s="5">
        <f t="shared" ca="1" si="112"/>
        <v>44257</v>
      </c>
      <c r="F346" s="5">
        <f ca="1">Table1[[#This Row],[Job Posting Date]]+ RANDBETWEEN(15, 90)</f>
        <v>44345</v>
      </c>
      <c r="G346" s="5">
        <f ca="1">Table1[[#This Row],[Hire Date]]+ RANDBETWEEN(1, 15)</f>
        <v>44355</v>
      </c>
      <c r="H346" s="5">
        <f ca="1">IF(RAND() &lt; 0.5,  Table1[[#This Row],[Join Date]]+ RANDBETWEEN(30, TODAY()- Table1[[#This Row],[Join Date]]), "-")</f>
        <v>44417</v>
      </c>
      <c r="I346" s="4" t="str">
        <f ca="1">IF(Table1[[#This Row],[Exit Date]]= "-", "Active", "Exited")</f>
        <v>Exited</v>
      </c>
      <c r="J346" s="6">
        <f t="shared" ca="1" si="113"/>
        <v>4209</v>
      </c>
      <c r="K346" s="4">
        <f ca="1">Table1[[#This Row],[Offers Made]]*2</f>
        <v>14</v>
      </c>
      <c r="L346" s="4">
        <f t="shared" ca="1" si="114"/>
        <v>7</v>
      </c>
      <c r="M346" s="4">
        <f t="shared" ca="1" si="115"/>
        <v>1</v>
      </c>
      <c r="N346" s="4" t="str">
        <f t="shared" ca="1" si="116"/>
        <v>Campus Placements</v>
      </c>
      <c r="O346" s="4">
        <f t="shared" ca="1" si="117"/>
        <v>2</v>
      </c>
      <c r="P346" s="4" t="str">
        <f t="shared" ca="1" si="118"/>
        <v>No</v>
      </c>
      <c r="Q346" s="4">
        <f t="shared" ca="1" si="119"/>
        <v>60</v>
      </c>
      <c r="R346" s="4">
        <f ca="1">Table1[[#This Row],[ Total Number of Goals Set]]-RANDBETWEEN(1,49)</f>
        <v>37</v>
      </c>
      <c r="S346" s="4">
        <f t="shared" ca="1" si="120"/>
        <v>6</v>
      </c>
      <c r="T346" s="4">
        <f t="shared" ca="1" si="121"/>
        <v>1</v>
      </c>
      <c r="U346" s="4">
        <f t="shared" ca="1" si="122"/>
        <v>3</v>
      </c>
      <c r="V346" s="4">
        <f t="shared" ca="1" si="123"/>
        <v>7</v>
      </c>
      <c r="W346" s="4" t="str">
        <f t="shared" ca="1" si="124"/>
        <v>Completed</v>
      </c>
      <c r="X346" s="4">
        <f t="shared" ca="1" si="125"/>
        <v>2</v>
      </c>
      <c r="Y346" s="4">
        <f t="shared" ca="1" si="126"/>
        <v>20</v>
      </c>
      <c r="Z346" s="4">
        <f ca="1">Table1[[#This Row],[Number of Goals Achieved]]-RANDBETWEEN(1,5)</f>
        <v>35</v>
      </c>
      <c r="AA346" s="5">
        <f ca="1">Table1[[#This Row],[Join Date]]+ RANDBETWEEN(90, 180)</f>
        <v>44491</v>
      </c>
      <c r="AB346" s="4" t="str">
        <f t="shared" ca="1" si="127"/>
        <v>Leadership Development</v>
      </c>
      <c r="AC346" s="4"/>
      <c r="AD346" s="4">
        <f t="shared" ca="1" si="128"/>
        <v>2</v>
      </c>
      <c r="AE346" s="4">
        <f t="shared" ca="1" si="129"/>
        <v>9</v>
      </c>
      <c r="AF346" s="4">
        <f t="shared" ca="1" si="130"/>
        <v>10</v>
      </c>
      <c r="AG346" s="8">
        <f t="shared" ca="1" si="131"/>
        <v>1595</v>
      </c>
      <c r="AH346" s="4" t="str">
        <f ca="1">IF(Table1[[#This Row],[Training Completion Status]]="Completed", IF(RAND() &lt;= 0.63, "Yes", "No"), "No")</f>
        <v>Yes</v>
      </c>
      <c r="AI346" s="4" t="str">
        <f ca="1">IF(AND(Table1[[#This Row],[Training Completion Status]]="Completed", Table1[[#This Row],[Status]]="Active"), "Yes", "No")</f>
        <v>No</v>
      </c>
      <c r="AJ346" s="15">
        <f ca="1">IF(Table1[[#This Row],[Training Completion Status]]="Completed", Table1[[#This Row],[Training Cost]]+RANDBETWEEN(300,800),0)</f>
        <v>2197</v>
      </c>
      <c r="AK346">
        <f ca="1">IF(Table1[[#This Row],[Training Completion Status]]="Completed", RANDBETWEEN(270,540),0)</f>
        <v>405</v>
      </c>
      <c r="AL346">
        <f ca="1">IF(Table1[[#This Row],[Training Completion Status]]="Completed", RANDBETWEEN(2,5),0)</f>
        <v>3</v>
      </c>
    </row>
    <row r="347" spans="1:38">
      <c r="A347" s="4" t="str">
        <f t="shared" si="132"/>
        <v>EMP346</v>
      </c>
      <c r="B347" s="4" t="str">
        <f t="shared" ca="1" si="110"/>
        <v>Female</v>
      </c>
      <c r="C347" s="4" t="str">
        <f t="shared" ca="1" si="111"/>
        <v>HR Manager</v>
      </c>
      <c r="D347" t="str" cm="1">
        <f t="array" aca="1" ref="D347" ca="1">_xlfn.XLOOKUP(C347, {"Software Engineer","HR Manager","Marketing Manager","Finance Manager","Data Analyst"}, {"IT","HR","Sales","Finance","Analytics"})</f>
        <v>HR</v>
      </c>
      <c r="E347" s="5">
        <f t="shared" ca="1" si="112"/>
        <v>43241</v>
      </c>
      <c r="F347" s="5">
        <f ca="1">Table1[[#This Row],[Job Posting Date]]+ RANDBETWEEN(15, 90)</f>
        <v>43291</v>
      </c>
      <c r="G347" s="5">
        <f ca="1">Table1[[#This Row],[Hire Date]]+ RANDBETWEEN(1, 15)</f>
        <v>43305</v>
      </c>
      <c r="H347" s="5" t="str">
        <f ca="1">IF(RAND() &lt; 0.5,  Table1[[#This Row],[Join Date]]+ RANDBETWEEN(30, TODAY()- Table1[[#This Row],[Join Date]]), "-")</f>
        <v>-</v>
      </c>
      <c r="I347" s="4" t="str">
        <f ca="1">IF(Table1[[#This Row],[Exit Date]]= "-", "Active", "Exited")</f>
        <v>Active</v>
      </c>
      <c r="J347" s="6">
        <f t="shared" ca="1" si="113"/>
        <v>4459</v>
      </c>
      <c r="K347" s="4">
        <f ca="1">Table1[[#This Row],[Offers Made]]*2</f>
        <v>12</v>
      </c>
      <c r="L347" s="4">
        <f t="shared" ca="1" si="114"/>
        <v>6</v>
      </c>
      <c r="M347" s="4">
        <f t="shared" ca="1" si="115"/>
        <v>1</v>
      </c>
      <c r="N347" s="4" t="str">
        <f t="shared" ca="1" si="116"/>
        <v>Employee Referrals</v>
      </c>
      <c r="O347" s="4">
        <f t="shared" ca="1" si="117"/>
        <v>5</v>
      </c>
      <c r="P347" s="4" t="str">
        <f t="shared" ca="1" si="118"/>
        <v>Yes</v>
      </c>
      <c r="Q347" s="4">
        <f t="shared" ca="1" si="119"/>
        <v>56</v>
      </c>
      <c r="R347" s="4">
        <f ca="1">Table1[[#This Row],[ Total Number of Goals Set]]-RANDBETWEEN(1,49)</f>
        <v>51</v>
      </c>
      <c r="S347" s="4">
        <f t="shared" ca="1" si="120"/>
        <v>5</v>
      </c>
      <c r="T347" s="4">
        <f t="shared" ca="1" si="121"/>
        <v>2</v>
      </c>
      <c r="U347" s="4">
        <f t="shared" ca="1" si="122"/>
        <v>2</v>
      </c>
      <c r="V347" s="4">
        <f t="shared" ca="1" si="123"/>
        <v>7</v>
      </c>
      <c r="W347" s="4" t="str">
        <f t="shared" ca="1" si="124"/>
        <v>Not Completed</v>
      </c>
      <c r="X347" s="4">
        <f t="shared" ca="1" si="125"/>
        <v>2</v>
      </c>
      <c r="Y347" s="4">
        <f t="shared" ca="1" si="126"/>
        <v>17</v>
      </c>
      <c r="Z347" s="4">
        <f ca="1">Table1[[#This Row],[Number of Goals Achieved]]-RANDBETWEEN(1,5)</f>
        <v>47</v>
      </c>
      <c r="AA347" s="5">
        <f ca="1">Table1[[#This Row],[Join Date]]+ RANDBETWEEN(90, 180)</f>
        <v>43395</v>
      </c>
      <c r="AB347" s="4" t="str">
        <f t="shared" ca="1" si="127"/>
        <v>Advanced Excel Skills</v>
      </c>
      <c r="AC347" s="4"/>
      <c r="AD347" s="4">
        <f t="shared" ca="1" si="128"/>
        <v>7</v>
      </c>
      <c r="AE347" s="4">
        <f t="shared" ca="1" si="129"/>
        <v>3</v>
      </c>
      <c r="AF347" s="4">
        <f t="shared" ca="1" si="130"/>
        <v>8</v>
      </c>
      <c r="AG347" s="8">
        <f t="shared" ca="1" si="131"/>
        <v>1539</v>
      </c>
      <c r="AH347" s="4" t="str">
        <f ca="1">IF(Table1[[#This Row],[Training Completion Status]]="Completed", IF(RAND() &lt;= 0.63, "Yes", "No"), "No")</f>
        <v>No</v>
      </c>
      <c r="AI347" s="4" t="str">
        <f ca="1">IF(AND(Table1[[#This Row],[Training Completion Status]]="Completed", Table1[[#This Row],[Status]]="Active"), "Yes", "No")</f>
        <v>No</v>
      </c>
      <c r="AJ347" s="15">
        <f ca="1">IF(Table1[[#This Row],[Training Completion Status]]="Completed", Table1[[#This Row],[Training Cost]]+RANDBETWEEN(300,800),0)</f>
        <v>0</v>
      </c>
      <c r="AK347">
        <f ca="1">IF(Table1[[#This Row],[Training Completion Status]]="Completed", RANDBETWEEN(270,540),0)</f>
        <v>0</v>
      </c>
      <c r="AL347">
        <f ca="1">IF(Table1[[#This Row],[Training Completion Status]]="Completed", RANDBETWEEN(2,5),0)</f>
        <v>0</v>
      </c>
    </row>
    <row r="348" spans="1:38">
      <c r="A348" s="4" t="str">
        <f t="shared" si="132"/>
        <v>EMP347</v>
      </c>
      <c r="B348" s="4" t="str">
        <f t="shared" ca="1" si="110"/>
        <v>Male</v>
      </c>
      <c r="C348" s="4" t="str">
        <f t="shared" ca="1" si="111"/>
        <v>Marketing Manager</v>
      </c>
      <c r="D348" t="str" cm="1">
        <f t="array" aca="1" ref="D348" ca="1">_xlfn.XLOOKUP(C348, {"Software Engineer","HR Manager","Marketing Manager","Finance Manager","Data Analyst"}, {"IT","HR","Sales","Finance","Analytics"})</f>
        <v>Sales</v>
      </c>
      <c r="E348" s="5">
        <f t="shared" ca="1" si="112"/>
        <v>43757</v>
      </c>
      <c r="F348" s="5">
        <f ca="1">Table1[[#This Row],[Job Posting Date]]+ RANDBETWEEN(15, 90)</f>
        <v>43821</v>
      </c>
      <c r="G348" s="5">
        <f ca="1">Table1[[#This Row],[Hire Date]]+ RANDBETWEEN(1, 15)</f>
        <v>43830</v>
      </c>
      <c r="H348" s="5">
        <f ca="1">IF(RAND() &lt; 0.5,  Table1[[#This Row],[Join Date]]+ RANDBETWEEN(30, TODAY()- Table1[[#This Row],[Join Date]]), "-")</f>
        <v>45247</v>
      </c>
      <c r="I348" s="4" t="str">
        <f ca="1">IF(Table1[[#This Row],[Exit Date]]= "-", "Active", "Exited")</f>
        <v>Exited</v>
      </c>
      <c r="J348" s="6">
        <f t="shared" ca="1" si="113"/>
        <v>4405</v>
      </c>
      <c r="K348" s="4">
        <f ca="1">Table1[[#This Row],[Offers Made]]*2</f>
        <v>12</v>
      </c>
      <c r="L348" s="4">
        <f t="shared" ca="1" si="114"/>
        <v>6</v>
      </c>
      <c r="M348" s="4">
        <f t="shared" ca="1" si="115"/>
        <v>4</v>
      </c>
      <c r="N348" s="4" t="str">
        <f t="shared" ca="1" si="116"/>
        <v>Direct Hiring</v>
      </c>
      <c r="O348" s="4">
        <f t="shared" ca="1" si="117"/>
        <v>3</v>
      </c>
      <c r="P348" s="4" t="str">
        <f t="shared" ca="1" si="118"/>
        <v>Yes</v>
      </c>
      <c r="Q348" s="4">
        <f t="shared" ca="1" si="119"/>
        <v>80</v>
      </c>
      <c r="R348" s="4">
        <f ca="1">Table1[[#This Row],[ Total Number of Goals Set]]-RANDBETWEEN(1,49)</f>
        <v>45</v>
      </c>
      <c r="S348" s="4">
        <f t="shared" ca="1" si="120"/>
        <v>5</v>
      </c>
      <c r="T348" s="4">
        <f t="shared" ca="1" si="121"/>
        <v>3</v>
      </c>
      <c r="U348" s="4">
        <f t="shared" ca="1" si="122"/>
        <v>1</v>
      </c>
      <c r="V348" s="4">
        <f t="shared" ca="1" si="123"/>
        <v>4</v>
      </c>
      <c r="W348" s="4" t="str">
        <f t="shared" ca="1" si="124"/>
        <v>Completed</v>
      </c>
      <c r="X348" s="4">
        <f t="shared" ca="1" si="125"/>
        <v>1</v>
      </c>
      <c r="Y348" s="4">
        <f t="shared" ca="1" si="126"/>
        <v>19</v>
      </c>
      <c r="Z348" s="4">
        <f ca="1">Table1[[#This Row],[Number of Goals Achieved]]-RANDBETWEEN(1,5)</f>
        <v>43</v>
      </c>
      <c r="AA348" s="5">
        <f ca="1">Table1[[#This Row],[Join Date]]+ RANDBETWEEN(90, 180)</f>
        <v>43935</v>
      </c>
      <c r="AB348" s="4" t="str">
        <f t="shared" ca="1" si="127"/>
        <v>Communication Skills</v>
      </c>
      <c r="AC348" s="4"/>
      <c r="AD348" s="4">
        <f t="shared" ca="1" si="128"/>
        <v>2</v>
      </c>
      <c r="AE348" s="4">
        <f t="shared" ca="1" si="129"/>
        <v>7</v>
      </c>
      <c r="AF348" s="4">
        <f t="shared" ca="1" si="130"/>
        <v>10</v>
      </c>
      <c r="AG348" s="8">
        <f t="shared" ca="1" si="131"/>
        <v>2180</v>
      </c>
      <c r="AH348" s="4" t="str">
        <f ca="1">IF(Table1[[#This Row],[Training Completion Status]]="Completed", IF(RAND() &lt;= 0.63, "Yes", "No"), "No")</f>
        <v>No</v>
      </c>
      <c r="AI348" s="4" t="str">
        <f ca="1">IF(AND(Table1[[#This Row],[Training Completion Status]]="Completed", Table1[[#This Row],[Status]]="Active"), "Yes", "No")</f>
        <v>No</v>
      </c>
      <c r="AJ348" s="15">
        <f ca="1">IF(Table1[[#This Row],[Training Completion Status]]="Completed", Table1[[#This Row],[Training Cost]]+RANDBETWEEN(300,800),0)</f>
        <v>2788</v>
      </c>
      <c r="AK348">
        <f ca="1">IF(Table1[[#This Row],[Training Completion Status]]="Completed", RANDBETWEEN(270,540),0)</f>
        <v>343</v>
      </c>
      <c r="AL348">
        <f ca="1">IF(Table1[[#This Row],[Training Completion Status]]="Completed", RANDBETWEEN(2,5),0)</f>
        <v>2</v>
      </c>
    </row>
    <row r="349" spans="1:38">
      <c r="A349" s="4" t="str">
        <f t="shared" si="132"/>
        <v>EMP348</v>
      </c>
      <c r="B349" s="4" t="str">
        <f t="shared" ca="1" si="110"/>
        <v>Female</v>
      </c>
      <c r="C349" s="4" t="str">
        <f t="shared" ca="1" si="111"/>
        <v>HR Manager</v>
      </c>
      <c r="D349" t="str" cm="1">
        <f t="array" aca="1" ref="D349" ca="1">_xlfn.XLOOKUP(C349, {"Software Engineer","HR Manager","Marketing Manager","Finance Manager","Data Analyst"}, {"IT","HR","Sales","Finance","Analytics"})</f>
        <v>HR</v>
      </c>
      <c r="E349" s="5">
        <f t="shared" ca="1" si="112"/>
        <v>43336</v>
      </c>
      <c r="F349" s="5">
        <f ca="1">Table1[[#This Row],[Job Posting Date]]+ RANDBETWEEN(15, 90)</f>
        <v>43381</v>
      </c>
      <c r="G349" s="5">
        <f ca="1">Table1[[#This Row],[Hire Date]]+ RANDBETWEEN(1, 15)</f>
        <v>43385</v>
      </c>
      <c r="H349" s="5" t="str">
        <f ca="1">IF(RAND() &lt; 0.5,  Table1[[#This Row],[Join Date]]+ RANDBETWEEN(30, TODAY()- Table1[[#This Row],[Join Date]]), "-")</f>
        <v>-</v>
      </c>
      <c r="I349" s="4" t="str">
        <f ca="1">IF(Table1[[#This Row],[Exit Date]]= "-", "Active", "Exited")</f>
        <v>Active</v>
      </c>
      <c r="J349" s="6">
        <f t="shared" ca="1" si="113"/>
        <v>1804</v>
      </c>
      <c r="K349" s="4">
        <f ca="1">Table1[[#This Row],[Offers Made]]*2</f>
        <v>8</v>
      </c>
      <c r="L349" s="4">
        <f t="shared" ca="1" si="114"/>
        <v>4</v>
      </c>
      <c r="M349" s="4">
        <f t="shared" ca="1" si="115"/>
        <v>3</v>
      </c>
      <c r="N349" s="4" t="str">
        <f t="shared" ca="1" si="116"/>
        <v>Employee Referrals</v>
      </c>
      <c r="O349" s="4">
        <f t="shared" ca="1" si="117"/>
        <v>1</v>
      </c>
      <c r="P349" s="4" t="str">
        <f t="shared" ca="1" si="118"/>
        <v>No</v>
      </c>
      <c r="Q349" s="4">
        <f t="shared" ca="1" si="119"/>
        <v>93</v>
      </c>
      <c r="R349" s="4">
        <f ca="1">Table1[[#This Row],[ Total Number of Goals Set]]-RANDBETWEEN(1,49)</f>
        <v>44</v>
      </c>
      <c r="S349" s="4">
        <f t="shared" ca="1" si="120"/>
        <v>9</v>
      </c>
      <c r="T349" s="4">
        <f t="shared" ca="1" si="121"/>
        <v>3</v>
      </c>
      <c r="U349" s="4">
        <f t="shared" ca="1" si="122"/>
        <v>4</v>
      </c>
      <c r="V349" s="4">
        <f t="shared" ca="1" si="123"/>
        <v>2</v>
      </c>
      <c r="W349" s="4" t="str">
        <f t="shared" ca="1" si="124"/>
        <v>Completed</v>
      </c>
      <c r="X349" s="4">
        <f t="shared" ca="1" si="125"/>
        <v>1</v>
      </c>
      <c r="Y349" s="4">
        <f t="shared" ca="1" si="126"/>
        <v>18</v>
      </c>
      <c r="Z349" s="4">
        <f ca="1">Table1[[#This Row],[Number of Goals Achieved]]-RANDBETWEEN(1,5)</f>
        <v>40</v>
      </c>
      <c r="AA349" s="5">
        <f ca="1">Table1[[#This Row],[Join Date]]+ RANDBETWEEN(90, 180)</f>
        <v>43512</v>
      </c>
      <c r="AB349" s="4" t="str">
        <f t="shared" ca="1" si="127"/>
        <v>Leadership Development</v>
      </c>
      <c r="AC349" s="4"/>
      <c r="AD349" s="4">
        <f t="shared" ca="1" si="128"/>
        <v>4</v>
      </c>
      <c r="AE349" s="4">
        <f t="shared" ca="1" si="129"/>
        <v>7</v>
      </c>
      <c r="AF349" s="4">
        <f t="shared" ca="1" si="130"/>
        <v>9</v>
      </c>
      <c r="AG349" s="8">
        <f t="shared" ca="1" si="131"/>
        <v>2370</v>
      </c>
      <c r="AH349" s="4" t="str">
        <f ca="1">IF(Table1[[#This Row],[Training Completion Status]]="Completed", IF(RAND() &lt;= 0.63, "Yes", "No"), "No")</f>
        <v>Yes</v>
      </c>
      <c r="AI349" s="4" t="str">
        <f ca="1">IF(AND(Table1[[#This Row],[Training Completion Status]]="Completed", Table1[[#This Row],[Status]]="Active"), "Yes", "No")</f>
        <v>Yes</v>
      </c>
      <c r="AJ349" s="15">
        <f ca="1">IF(Table1[[#This Row],[Training Completion Status]]="Completed", Table1[[#This Row],[Training Cost]]+RANDBETWEEN(300,800),0)</f>
        <v>2859</v>
      </c>
      <c r="AK349">
        <f ca="1">IF(Table1[[#This Row],[Training Completion Status]]="Completed", RANDBETWEEN(270,540),0)</f>
        <v>526</v>
      </c>
      <c r="AL349">
        <f ca="1">IF(Table1[[#This Row],[Training Completion Status]]="Completed", RANDBETWEEN(2,5),0)</f>
        <v>4</v>
      </c>
    </row>
    <row r="350" spans="1:38">
      <c r="A350" s="4" t="str">
        <f t="shared" si="132"/>
        <v>EMP349</v>
      </c>
      <c r="B350" s="4" t="str">
        <f t="shared" ca="1" si="110"/>
        <v>Female</v>
      </c>
      <c r="C350" s="4" t="str">
        <f t="shared" ca="1" si="111"/>
        <v>Marketing Manager</v>
      </c>
      <c r="D350" t="str" cm="1">
        <f t="array" aca="1" ref="D350" ca="1">_xlfn.XLOOKUP(C350, {"Software Engineer","HR Manager","Marketing Manager","Finance Manager","Data Analyst"}, {"IT","HR","Sales","Finance","Analytics"})</f>
        <v>Sales</v>
      </c>
      <c r="E350" s="5">
        <f t="shared" ca="1" si="112"/>
        <v>43726</v>
      </c>
      <c r="F350" s="5">
        <f ca="1">Table1[[#This Row],[Job Posting Date]]+ RANDBETWEEN(15, 90)</f>
        <v>43790</v>
      </c>
      <c r="G350" s="5">
        <f ca="1">Table1[[#This Row],[Hire Date]]+ RANDBETWEEN(1, 15)</f>
        <v>43794</v>
      </c>
      <c r="H350" s="5" t="str">
        <f ca="1">IF(RAND() &lt; 0.5,  Table1[[#This Row],[Join Date]]+ RANDBETWEEN(30, TODAY()- Table1[[#This Row],[Join Date]]), "-")</f>
        <v>-</v>
      </c>
      <c r="I350" s="4" t="str">
        <f ca="1">IF(Table1[[#This Row],[Exit Date]]= "-", "Active", "Exited")</f>
        <v>Active</v>
      </c>
      <c r="J350" s="6">
        <f t="shared" ca="1" si="113"/>
        <v>2939</v>
      </c>
      <c r="K350" s="4">
        <f ca="1">Table1[[#This Row],[Offers Made]]*2</f>
        <v>12</v>
      </c>
      <c r="L350" s="4">
        <f t="shared" ca="1" si="114"/>
        <v>6</v>
      </c>
      <c r="M350" s="4">
        <f t="shared" ca="1" si="115"/>
        <v>4</v>
      </c>
      <c r="N350" s="4" t="str">
        <f t="shared" ca="1" si="116"/>
        <v>Job Portals</v>
      </c>
      <c r="O350" s="4">
        <f t="shared" ca="1" si="117"/>
        <v>3</v>
      </c>
      <c r="P350" s="4" t="str">
        <f t="shared" ca="1" si="118"/>
        <v>No</v>
      </c>
      <c r="Q350" s="4">
        <f t="shared" ca="1" si="119"/>
        <v>50</v>
      </c>
      <c r="R350" s="4">
        <f ca="1">Table1[[#This Row],[ Total Number of Goals Set]]-RANDBETWEEN(1,49)</f>
        <v>8</v>
      </c>
      <c r="S350" s="4">
        <f t="shared" ca="1" si="120"/>
        <v>7</v>
      </c>
      <c r="T350" s="4">
        <f t="shared" ca="1" si="121"/>
        <v>3</v>
      </c>
      <c r="U350" s="4">
        <f t="shared" ca="1" si="122"/>
        <v>3</v>
      </c>
      <c r="V350" s="4">
        <f t="shared" ca="1" si="123"/>
        <v>4</v>
      </c>
      <c r="W350" s="4" t="str">
        <f t="shared" ca="1" si="124"/>
        <v>Completed</v>
      </c>
      <c r="X350" s="4">
        <f t="shared" ca="1" si="125"/>
        <v>3</v>
      </c>
      <c r="Y350" s="4">
        <f t="shared" ca="1" si="126"/>
        <v>16</v>
      </c>
      <c r="Z350" s="4">
        <f ca="1">Table1[[#This Row],[Number of Goals Achieved]]-RANDBETWEEN(1,5)</f>
        <v>5</v>
      </c>
      <c r="AA350" s="5">
        <f ca="1">Table1[[#This Row],[Join Date]]+ RANDBETWEEN(90, 180)</f>
        <v>43945</v>
      </c>
      <c r="AB350" s="4" t="str">
        <f t="shared" ca="1" si="127"/>
        <v>Conflict Resolution</v>
      </c>
      <c r="AC350" s="4"/>
      <c r="AD350" s="4">
        <f t="shared" ca="1" si="128"/>
        <v>17</v>
      </c>
      <c r="AE350" s="4">
        <f t="shared" ca="1" si="129"/>
        <v>6</v>
      </c>
      <c r="AF350" s="4">
        <f t="shared" ca="1" si="130"/>
        <v>10</v>
      </c>
      <c r="AG350" s="8">
        <f t="shared" ca="1" si="131"/>
        <v>2386</v>
      </c>
      <c r="AH350" s="4" t="str">
        <f ca="1">IF(Table1[[#This Row],[Training Completion Status]]="Completed", IF(RAND() &lt;= 0.63, "Yes", "No"), "No")</f>
        <v>Yes</v>
      </c>
      <c r="AI350" s="4" t="str">
        <f ca="1">IF(AND(Table1[[#This Row],[Training Completion Status]]="Completed", Table1[[#This Row],[Status]]="Active"), "Yes", "No")</f>
        <v>Yes</v>
      </c>
      <c r="AJ350" s="15">
        <f ca="1">IF(Table1[[#This Row],[Training Completion Status]]="Completed", Table1[[#This Row],[Training Cost]]+RANDBETWEEN(300,800),0)</f>
        <v>2767</v>
      </c>
      <c r="AK350">
        <f ca="1">IF(Table1[[#This Row],[Training Completion Status]]="Completed", RANDBETWEEN(270,540),0)</f>
        <v>455</v>
      </c>
      <c r="AL350">
        <f ca="1">IF(Table1[[#This Row],[Training Completion Status]]="Completed", RANDBETWEEN(2,5),0)</f>
        <v>5</v>
      </c>
    </row>
    <row r="351" spans="1:38">
      <c r="A351" s="4" t="str">
        <f t="shared" si="132"/>
        <v>EMP350</v>
      </c>
      <c r="B351" s="4" t="str">
        <f t="shared" ca="1" si="110"/>
        <v>Female</v>
      </c>
      <c r="C351" s="4" t="str">
        <f t="shared" ca="1" si="111"/>
        <v>Data Analyst</v>
      </c>
      <c r="D351" t="str" cm="1">
        <f t="array" aca="1" ref="D351" ca="1">_xlfn.XLOOKUP(C351, {"Software Engineer","HR Manager","Marketing Manager","Finance Manager","Data Analyst"}, {"IT","HR","Sales","Finance","Analytics"})</f>
        <v>Analytics</v>
      </c>
      <c r="E351" s="5">
        <f t="shared" ca="1" si="112"/>
        <v>43294</v>
      </c>
      <c r="F351" s="5">
        <f ca="1">Table1[[#This Row],[Job Posting Date]]+ RANDBETWEEN(15, 90)</f>
        <v>43338</v>
      </c>
      <c r="G351" s="5">
        <f ca="1">Table1[[#This Row],[Hire Date]]+ RANDBETWEEN(1, 15)</f>
        <v>43341</v>
      </c>
      <c r="H351" s="5" t="str">
        <f ca="1">IF(RAND() &lt; 0.5,  Table1[[#This Row],[Join Date]]+ RANDBETWEEN(30, TODAY()- Table1[[#This Row],[Join Date]]), "-")</f>
        <v>-</v>
      </c>
      <c r="I351" s="4" t="str">
        <f ca="1">IF(Table1[[#This Row],[Exit Date]]= "-", "Active", "Exited")</f>
        <v>Active</v>
      </c>
      <c r="J351" s="6">
        <f t="shared" ca="1" si="113"/>
        <v>2363</v>
      </c>
      <c r="K351" s="4">
        <f ca="1">Table1[[#This Row],[Offers Made]]*2</f>
        <v>16</v>
      </c>
      <c r="L351" s="4">
        <f t="shared" ca="1" si="114"/>
        <v>8</v>
      </c>
      <c r="M351" s="4">
        <f t="shared" ca="1" si="115"/>
        <v>5</v>
      </c>
      <c r="N351" s="4" t="str">
        <f t="shared" ca="1" si="116"/>
        <v>Campus Placements</v>
      </c>
      <c r="O351" s="4">
        <f t="shared" ca="1" si="117"/>
        <v>5</v>
      </c>
      <c r="P351" s="4" t="str">
        <f t="shared" ca="1" si="118"/>
        <v>Yes</v>
      </c>
      <c r="Q351" s="4">
        <f t="shared" ca="1" si="119"/>
        <v>90</v>
      </c>
      <c r="R351" s="4">
        <f ca="1">Table1[[#This Row],[ Total Number of Goals Set]]-RANDBETWEEN(1,49)</f>
        <v>51</v>
      </c>
      <c r="S351" s="4">
        <f t="shared" ca="1" si="120"/>
        <v>7</v>
      </c>
      <c r="T351" s="4">
        <f t="shared" ca="1" si="121"/>
        <v>1</v>
      </c>
      <c r="U351" s="4">
        <f t="shared" ca="1" si="122"/>
        <v>1</v>
      </c>
      <c r="V351" s="4">
        <f t="shared" ca="1" si="123"/>
        <v>7</v>
      </c>
      <c r="W351" s="4" t="str">
        <f t="shared" ca="1" si="124"/>
        <v>Not Completed</v>
      </c>
      <c r="X351" s="4">
        <f t="shared" ca="1" si="125"/>
        <v>3</v>
      </c>
      <c r="Y351" s="4">
        <f t="shared" ca="1" si="126"/>
        <v>25</v>
      </c>
      <c r="Z351" s="4">
        <f ca="1">Table1[[#This Row],[Number of Goals Achieved]]-RANDBETWEEN(1,5)</f>
        <v>47</v>
      </c>
      <c r="AA351" s="5">
        <f ca="1">Table1[[#This Row],[Join Date]]+ RANDBETWEEN(90, 180)</f>
        <v>43475</v>
      </c>
      <c r="AB351" s="4" t="str">
        <f t="shared" ca="1" si="127"/>
        <v>Conflict Resolution</v>
      </c>
      <c r="AC351" s="4"/>
      <c r="AD351" s="4">
        <f t="shared" ca="1" si="128"/>
        <v>14</v>
      </c>
      <c r="AE351" s="4">
        <f t="shared" ca="1" si="129"/>
        <v>7</v>
      </c>
      <c r="AF351" s="4">
        <f t="shared" ca="1" si="130"/>
        <v>9</v>
      </c>
      <c r="AG351" s="8">
        <f t="shared" ca="1" si="131"/>
        <v>1839</v>
      </c>
      <c r="AH351" s="4" t="str">
        <f ca="1">IF(Table1[[#This Row],[Training Completion Status]]="Completed", IF(RAND() &lt;= 0.63, "Yes", "No"), "No")</f>
        <v>No</v>
      </c>
      <c r="AI351" s="4" t="str">
        <f ca="1">IF(AND(Table1[[#This Row],[Training Completion Status]]="Completed", Table1[[#This Row],[Status]]="Active"), "Yes", "No")</f>
        <v>No</v>
      </c>
      <c r="AJ351" s="15">
        <f ca="1">IF(Table1[[#This Row],[Training Completion Status]]="Completed", Table1[[#This Row],[Training Cost]]+RANDBETWEEN(300,800),0)</f>
        <v>0</v>
      </c>
      <c r="AK351">
        <f ca="1">IF(Table1[[#This Row],[Training Completion Status]]="Completed", RANDBETWEEN(270,540),0)</f>
        <v>0</v>
      </c>
      <c r="AL351">
        <f ca="1">IF(Table1[[#This Row],[Training Completion Status]]="Completed", RANDBETWEEN(2,5),0)</f>
        <v>0</v>
      </c>
    </row>
    <row r="352" spans="1:38">
      <c r="A352" s="4" t="str">
        <f t="shared" si="132"/>
        <v>EMP351</v>
      </c>
      <c r="B352" s="4" t="str">
        <f t="shared" ca="1" si="110"/>
        <v>Female</v>
      </c>
      <c r="C352" s="4" t="str">
        <f t="shared" ca="1" si="111"/>
        <v>Marketing Manager</v>
      </c>
      <c r="D352" t="str" cm="1">
        <f t="array" aca="1" ref="D352" ca="1">_xlfn.XLOOKUP(C352, {"Software Engineer","HR Manager","Marketing Manager","Finance Manager","Data Analyst"}, {"IT","HR","Sales","Finance","Analytics"})</f>
        <v>Sales</v>
      </c>
      <c r="E352" s="5">
        <f t="shared" ca="1" si="112"/>
        <v>44587</v>
      </c>
      <c r="F352" s="5">
        <f ca="1">Table1[[#This Row],[Job Posting Date]]+ RANDBETWEEN(15, 90)</f>
        <v>44656</v>
      </c>
      <c r="G352" s="5">
        <f ca="1">Table1[[#This Row],[Hire Date]]+ RANDBETWEEN(1, 15)</f>
        <v>44665</v>
      </c>
      <c r="H352" s="5">
        <f ca="1">IF(RAND() &lt; 0.5,  Table1[[#This Row],[Join Date]]+ RANDBETWEEN(30, TODAY()- Table1[[#This Row],[Join Date]]), "-")</f>
        <v>45026</v>
      </c>
      <c r="I352" s="4" t="str">
        <f ca="1">IF(Table1[[#This Row],[Exit Date]]= "-", "Active", "Exited")</f>
        <v>Exited</v>
      </c>
      <c r="J352" s="6">
        <f t="shared" ca="1" si="113"/>
        <v>4207</v>
      </c>
      <c r="K352" s="4">
        <f ca="1">Table1[[#This Row],[Offers Made]]*2</f>
        <v>8</v>
      </c>
      <c r="L352" s="4">
        <f t="shared" ca="1" si="114"/>
        <v>4</v>
      </c>
      <c r="M352" s="4">
        <f t="shared" ca="1" si="115"/>
        <v>3</v>
      </c>
      <c r="N352" s="4" t="str">
        <f t="shared" ca="1" si="116"/>
        <v>Direct Hiring</v>
      </c>
      <c r="O352" s="4">
        <f t="shared" ca="1" si="117"/>
        <v>2</v>
      </c>
      <c r="P352" s="4" t="str">
        <f t="shared" ca="1" si="118"/>
        <v>No</v>
      </c>
      <c r="Q352" s="4">
        <f t="shared" ca="1" si="119"/>
        <v>86</v>
      </c>
      <c r="R352" s="4">
        <f ca="1">Table1[[#This Row],[ Total Number of Goals Set]]-RANDBETWEEN(1,49)</f>
        <v>51</v>
      </c>
      <c r="S352" s="4">
        <f t="shared" ca="1" si="120"/>
        <v>7</v>
      </c>
      <c r="T352" s="4">
        <f t="shared" ca="1" si="121"/>
        <v>3</v>
      </c>
      <c r="U352" s="4">
        <f t="shared" ca="1" si="122"/>
        <v>1</v>
      </c>
      <c r="V352" s="4">
        <f t="shared" ca="1" si="123"/>
        <v>6</v>
      </c>
      <c r="W352" s="4" t="str">
        <f t="shared" ca="1" si="124"/>
        <v>Completed</v>
      </c>
      <c r="X352" s="4">
        <f t="shared" ca="1" si="125"/>
        <v>2</v>
      </c>
      <c r="Y352" s="4">
        <f t="shared" ca="1" si="126"/>
        <v>29</v>
      </c>
      <c r="Z352" s="4">
        <f ca="1">Table1[[#This Row],[Number of Goals Achieved]]-RANDBETWEEN(1,5)</f>
        <v>50</v>
      </c>
      <c r="AA352" s="5">
        <f ca="1">Table1[[#This Row],[Join Date]]+ RANDBETWEEN(90, 180)</f>
        <v>44827</v>
      </c>
      <c r="AB352" s="4" t="str">
        <f t="shared" ca="1" si="127"/>
        <v>Ethics and Responsibilities</v>
      </c>
      <c r="AC352" s="4"/>
      <c r="AD352" s="4">
        <f t="shared" ca="1" si="128"/>
        <v>18</v>
      </c>
      <c r="AE352" s="4">
        <f t="shared" ca="1" si="129"/>
        <v>2</v>
      </c>
      <c r="AF352" s="4">
        <f t="shared" ca="1" si="130"/>
        <v>9</v>
      </c>
      <c r="AG352" s="8">
        <f t="shared" ca="1" si="131"/>
        <v>1902</v>
      </c>
      <c r="AH352" s="4" t="str">
        <f ca="1">IF(Table1[[#This Row],[Training Completion Status]]="Completed", IF(RAND() &lt;= 0.63, "Yes", "No"), "No")</f>
        <v>Yes</v>
      </c>
      <c r="AI352" s="4" t="str">
        <f ca="1">IF(AND(Table1[[#This Row],[Training Completion Status]]="Completed", Table1[[#This Row],[Status]]="Active"), "Yes", "No")</f>
        <v>No</v>
      </c>
      <c r="AJ352" s="15">
        <f ca="1">IF(Table1[[#This Row],[Training Completion Status]]="Completed", Table1[[#This Row],[Training Cost]]+RANDBETWEEN(300,800),0)</f>
        <v>2578</v>
      </c>
      <c r="AK352">
        <f ca="1">IF(Table1[[#This Row],[Training Completion Status]]="Completed", RANDBETWEEN(270,540),0)</f>
        <v>354</v>
      </c>
      <c r="AL352">
        <f ca="1">IF(Table1[[#This Row],[Training Completion Status]]="Completed", RANDBETWEEN(2,5),0)</f>
        <v>2</v>
      </c>
    </row>
    <row r="353" spans="1:38">
      <c r="A353" s="4" t="str">
        <f t="shared" si="132"/>
        <v>EMP352</v>
      </c>
      <c r="B353" s="4" t="str">
        <f t="shared" ca="1" si="110"/>
        <v>Female</v>
      </c>
      <c r="C353" s="4" t="str">
        <f t="shared" ca="1" si="111"/>
        <v>Software Engineer</v>
      </c>
      <c r="D353" t="str" cm="1">
        <f t="array" aca="1" ref="D353" ca="1">_xlfn.XLOOKUP(C353, {"Software Engineer","HR Manager","Marketing Manager","Finance Manager","Data Analyst"}, {"IT","HR","Sales","Finance","Analytics"})</f>
        <v>IT</v>
      </c>
      <c r="E353" s="5">
        <f t="shared" ca="1" si="112"/>
        <v>44480</v>
      </c>
      <c r="F353" s="5">
        <f ca="1">Table1[[#This Row],[Job Posting Date]]+ RANDBETWEEN(15, 90)</f>
        <v>44543</v>
      </c>
      <c r="G353" s="5">
        <f ca="1">Table1[[#This Row],[Hire Date]]+ RANDBETWEEN(1, 15)</f>
        <v>44554</v>
      </c>
      <c r="H353" s="5">
        <f ca="1">IF(RAND() &lt; 0.5,  Table1[[#This Row],[Join Date]]+ RANDBETWEEN(30, TODAY()- Table1[[#This Row],[Join Date]]), "-")</f>
        <v>45362</v>
      </c>
      <c r="I353" s="4" t="str">
        <f ca="1">IF(Table1[[#This Row],[Exit Date]]= "-", "Active", "Exited")</f>
        <v>Exited</v>
      </c>
      <c r="J353" s="6">
        <f t="shared" ca="1" si="113"/>
        <v>1576</v>
      </c>
      <c r="K353" s="4">
        <f ca="1">Table1[[#This Row],[Offers Made]]*2</f>
        <v>12</v>
      </c>
      <c r="L353" s="4">
        <f t="shared" ca="1" si="114"/>
        <v>6</v>
      </c>
      <c r="M353" s="4">
        <f t="shared" ca="1" si="115"/>
        <v>3</v>
      </c>
      <c r="N353" s="4" t="str">
        <f t="shared" ca="1" si="116"/>
        <v>Employee Referrals</v>
      </c>
      <c r="O353" s="4">
        <f t="shared" ca="1" si="117"/>
        <v>5</v>
      </c>
      <c r="P353" s="4" t="str">
        <f t="shared" ca="1" si="118"/>
        <v>Yes</v>
      </c>
      <c r="Q353" s="4">
        <f t="shared" ca="1" si="119"/>
        <v>74</v>
      </c>
      <c r="R353" s="4">
        <f ca="1">Table1[[#This Row],[ Total Number of Goals Set]]-RANDBETWEEN(1,49)</f>
        <v>44</v>
      </c>
      <c r="S353" s="4">
        <f t="shared" ca="1" si="120"/>
        <v>8</v>
      </c>
      <c r="T353" s="4">
        <f t="shared" ca="1" si="121"/>
        <v>4</v>
      </c>
      <c r="U353" s="4">
        <f t="shared" ca="1" si="122"/>
        <v>3</v>
      </c>
      <c r="V353" s="4">
        <f t="shared" ca="1" si="123"/>
        <v>8</v>
      </c>
      <c r="W353" s="4" t="str">
        <f t="shared" ca="1" si="124"/>
        <v>Completed</v>
      </c>
      <c r="X353" s="4">
        <f t="shared" ca="1" si="125"/>
        <v>2</v>
      </c>
      <c r="Y353" s="4">
        <f t="shared" ca="1" si="126"/>
        <v>27</v>
      </c>
      <c r="Z353" s="4">
        <f ca="1">Table1[[#This Row],[Number of Goals Achieved]]-RANDBETWEEN(1,5)</f>
        <v>43</v>
      </c>
      <c r="AA353" s="5">
        <f ca="1">Table1[[#This Row],[Join Date]]+ RANDBETWEEN(90, 180)</f>
        <v>44692</v>
      </c>
      <c r="AB353" s="4" t="str">
        <f t="shared" ca="1" si="127"/>
        <v>Leadership Development</v>
      </c>
      <c r="AC353" s="4"/>
      <c r="AD353" s="4">
        <f t="shared" ca="1" si="128"/>
        <v>13</v>
      </c>
      <c r="AE353" s="4">
        <f t="shared" ca="1" si="129"/>
        <v>9</v>
      </c>
      <c r="AF353" s="4">
        <f t="shared" ca="1" si="130"/>
        <v>10</v>
      </c>
      <c r="AG353" s="8">
        <f t="shared" ca="1" si="131"/>
        <v>1558</v>
      </c>
      <c r="AH353" s="4" t="str">
        <f ca="1">IF(Table1[[#This Row],[Training Completion Status]]="Completed", IF(RAND() &lt;= 0.63, "Yes", "No"), "No")</f>
        <v>Yes</v>
      </c>
      <c r="AI353" s="4" t="str">
        <f ca="1">IF(AND(Table1[[#This Row],[Training Completion Status]]="Completed", Table1[[#This Row],[Status]]="Active"), "Yes", "No")</f>
        <v>No</v>
      </c>
      <c r="AJ353" s="15">
        <f ca="1">IF(Table1[[#This Row],[Training Completion Status]]="Completed", Table1[[#This Row],[Training Cost]]+RANDBETWEEN(300,800),0)</f>
        <v>2199</v>
      </c>
      <c r="AK353">
        <f ca="1">IF(Table1[[#This Row],[Training Completion Status]]="Completed", RANDBETWEEN(270,540),0)</f>
        <v>450</v>
      </c>
      <c r="AL353">
        <f ca="1">IF(Table1[[#This Row],[Training Completion Status]]="Completed", RANDBETWEEN(2,5),0)</f>
        <v>3</v>
      </c>
    </row>
    <row r="354" spans="1:38">
      <c r="A354" s="4" t="str">
        <f t="shared" si="132"/>
        <v>EMP353</v>
      </c>
      <c r="B354" s="4" t="str">
        <f t="shared" ca="1" si="110"/>
        <v>Male</v>
      </c>
      <c r="C354" s="4" t="str">
        <f t="shared" ca="1" si="111"/>
        <v>Marketing Manager</v>
      </c>
      <c r="D354" t="str" cm="1">
        <f t="array" aca="1" ref="D354" ca="1">_xlfn.XLOOKUP(C354, {"Software Engineer","HR Manager","Marketing Manager","Finance Manager","Data Analyst"}, {"IT","HR","Sales","Finance","Analytics"})</f>
        <v>Sales</v>
      </c>
      <c r="E354" s="5">
        <f t="shared" ca="1" si="112"/>
        <v>44033</v>
      </c>
      <c r="F354" s="5">
        <f ca="1">Table1[[#This Row],[Job Posting Date]]+ RANDBETWEEN(15, 90)</f>
        <v>44095</v>
      </c>
      <c r="G354" s="5">
        <f ca="1">Table1[[#This Row],[Hire Date]]+ RANDBETWEEN(1, 15)</f>
        <v>44106</v>
      </c>
      <c r="H354" s="5">
        <f ca="1">IF(RAND() &lt; 0.5,  Table1[[#This Row],[Join Date]]+ RANDBETWEEN(30, TODAY()- Table1[[#This Row],[Join Date]]), "-")</f>
        <v>44187</v>
      </c>
      <c r="I354" s="4" t="str">
        <f ca="1">IF(Table1[[#This Row],[Exit Date]]= "-", "Active", "Exited")</f>
        <v>Exited</v>
      </c>
      <c r="J354" s="6">
        <f t="shared" ca="1" si="113"/>
        <v>3308</v>
      </c>
      <c r="K354" s="4">
        <f ca="1">Table1[[#This Row],[Offers Made]]*2</f>
        <v>10</v>
      </c>
      <c r="L354" s="4">
        <f t="shared" ca="1" si="114"/>
        <v>5</v>
      </c>
      <c r="M354" s="4">
        <f t="shared" ca="1" si="115"/>
        <v>3</v>
      </c>
      <c r="N354" s="4" t="str">
        <f t="shared" ca="1" si="116"/>
        <v>Campus Placements</v>
      </c>
      <c r="O354" s="4">
        <f t="shared" ca="1" si="117"/>
        <v>3</v>
      </c>
      <c r="P354" s="4" t="str">
        <f t="shared" ca="1" si="118"/>
        <v>Yes</v>
      </c>
      <c r="Q354" s="4">
        <f t="shared" ca="1" si="119"/>
        <v>71</v>
      </c>
      <c r="R354" s="4">
        <f ca="1">Table1[[#This Row],[ Total Number of Goals Set]]-RANDBETWEEN(1,49)</f>
        <v>42</v>
      </c>
      <c r="S354" s="4">
        <f t="shared" ca="1" si="120"/>
        <v>9</v>
      </c>
      <c r="T354" s="4">
        <f t="shared" ca="1" si="121"/>
        <v>1</v>
      </c>
      <c r="U354" s="4">
        <f t="shared" ca="1" si="122"/>
        <v>2</v>
      </c>
      <c r="V354" s="4">
        <f t="shared" ca="1" si="123"/>
        <v>2</v>
      </c>
      <c r="W354" s="4" t="str">
        <f t="shared" ca="1" si="124"/>
        <v>Completed</v>
      </c>
      <c r="X354" s="4">
        <f t="shared" ca="1" si="125"/>
        <v>4</v>
      </c>
      <c r="Y354" s="4">
        <f t="shared" ca="1" si="126"/>
        <v>11</v>
      </c>
      <c r="Z354" s="4">
        <f ca="1">Table1[[#This Row],[Number of Goals Achieved]]-RANDBETWEEN(1,5)</f>
        <v>37</v>
      </c>
      <c r="AA354" s="5">
        <f ca="1">Table1[[#This Row],[Join Date]]+ RANDBETWEEN(90, 180)</f>
        <v>44262</v>
      </c>
      <c r="AB354" s="4" t="str">
        <f t="shared" ca="1" si="127"/>
        <v>Communication Skills</v>
      </c>
      <c r="AC354" s="4"/>
      <c r="AD354" s="4">
        <f t="shared" ca="1" si="128"/>
        <v>18</v>
      </c>
      <c r="AE354" s="4">
        <f t="shared" ca="1" si="129"/>
        <v>3</v>
      </c>
      <c r="AF354" s="4">
        <f t="shared" ca="1" si="130"/>
        <v>4</v>
      </c>
      <c r="AG354" s="8">
        <f t="shared" ca="1" si="131"/>
        <v>1264</v>
      </c>
      <c r="AH354" s="4" t="str">
        <f ca="1">IF(Table1[[#This Row],[Training Completion Status]]="Completed", IF(RAND() &lt;= 0.63, "Yes", "No"), "No")</f>
        <v>No</v>
      </c>
      <c r="AI354" s="4" t="str">
        <f ca="1">IF(AND(Table1[[#This Row],[Training Completion Status]]="Completed", Table1[[#This Row],[Status]]="Active"), "Yes", "No")</f>
        <v>No</v>
      </c>
      <c r="AJ354" s="15">
        <f ca="1">IF(Table1[[#This Row],[Training Completion Status]]="Completed", Table1[[#This Row],[Training Cost]]+RANDBETWEEN(300,800),0)</f>
        <v>1770</v>
      </c>
      <c r="AK354">
        <f ca="1">IF(Table1[[#This Row],[Training Completion Status]]="Completed", RANDBETWEEN(270,540),0)</f>
        <v>339</v>
      </c>
      <c r="AL354">
        <f ca="1">IF(Table1[[#This Row],[Training Completion Status]]="Completed", RANDBETWEEN(2,5),0)</f>
        <v>5</v>
      </c>
    </row>
    <row r="355" spans="1:38">
      <c r="A355" s="4" t="str">
        <f t="shared" si="132"/>
        <v>EMP354</v>
      </c>
      <c r="B355" s="4" t="str">
        <f t="shared" ca="1" si="110"/>
        <v>Female</v>
      </c>
      <c r="C355" s="4" t="str">
        <f t="shared" ca="1" si="111"/>
        <v>Software Engineer</v>
      </c>
      <c r="D355" t="str" cm="1">
        <f t="array" aca="1" ref="D355" ca="1">_xlfn.XLOOKUP(C355, {"Software Engineer","HR Manager","Marketing Manager","Finance Manager","Data Analyst"}, {"IT","HR","Sales","Finance","Analytics"})</f>
        <v>IT</v>
      </c>
      <c r="E355" s="5">
        <f t="shared" ca="1" si="112"/>
        <v>44087</v>
      </c>
      <c r="F355" s="5">
        <f ca="1">Table1[[#This Row],[Job Posting Date]]+ RANDBETWEEN(15, 90)</f>
        <v>44112</v>
      </c>
      <c r="G355" s="5">
        <f ca="1">Table1[[#This Row],[Hire Date]]+ RANDBETWEEN(1, 15)</f>
        <v>44122</v>
      </c>
      <c r="H355" s="5" t="str">
        <f ca="1">IF(RAND() &lt; 0.5,  Table1[[#This Row],[Join Date]]+ RANDBETWEEN(30, TODAY()- Table1[[#This Row],[Join Date]]), "-")</f>
        <v>-</v>
      </c>
      <c r="I355" s="4" t="str">
        <f ca="1">IF(Table1[[#This Row],[Exit Date]]= "-", "Active", "Exited")</f>
        <v>Active</v>
      </c>
      <c r="J355" s="6">
        <f t="shared" ca="1" si="113"/>
        <v>2764</v>
      </c>
      <c r="K355" s="4">
        <f ca="1">Table1[[#This Row],[Offers Made]]*2</f>
        <v>16</v>
      </c>
      <c r="L355" s="4">
        <f t="shared" ca="1" si="114"/>
        <v>8</v>
      </c>
      <c r="M355" s="4">
        <f t="shared" ca="1" si="115"/>
        <v>5</v>
      </c>
      <c r="N355" s="4" t="str">
        <f t="shared" ca="1" si="116"/>
        <v>Campus Placements</v>
      </c>
      <c r="O355" s="4">
        <f t="shared" ca="1" si="117"/>
        <v>3</v>
      </c>
      <c r="P355" s="4" t="str">
        <f t="shared" ca="1" si="118"/>
        <v>Yes</v>
      </c>
      <c r="Q355" s="4">
        <f t="shared" ca="1" si="119"/>
        <v>96</v>
      </c>
      <c r="R355" s="4">
        <f ca="1">Table1[[#This Row],[ Total Number of Goals Set]]-RANDBETWEEN(1,49)</f>
        <v>94</v>
      </c>
      <c r="S355" s="4">
        <f t="shared" ca="1" si="120"/>
        <v>9</v>
      </c>
      <c r="T355" s="4">
        <f t="shared" ca="1" si="121"/>
        <v>1</v>
      </c>
      <c r="U355" s="4">
        <f t="shared" ca="1" si="122"/>
        <v>3</v>
      </c>
      <c r="V355" s="4">
        <f t="shared" ca="1" si="123"/>
        <v>1</v>
      </c>
      <c r="W355" s="4" t="str">
        <f t="shared" ca="1" si="124"/>
        <v>Completed</v>
      </c>
      <c r="X355" s="4">
        <f t="shared" ca="1" si="125"/>
        <v>1</v>
      </c>
      <c r="Y355" s="4">
        <f t="shared" ca="1" si="126"/>
        <v>19</v>
      </c>
      <c r="Z355" s="4">
        <f ca="1">Table1[[#This Row],[Number of Goals Achieved]]-RANDBETWEEN(1,5)</f>
        <v>89</v>
      </c>
      <c r="AA355" s="5">
        <f ca="1">Table1[[#This Row],[Join Date]]+ RANDBETWEEN(90, 180)</f>
        <v>44285</v>
      </c>
      <c r="AB355" s="4" t="str">
        <f t="shared" ca="1" si="127"/>
        <v>Conflict Resolution</v>
      </c>
      <c r="AC355" s="4"/>
      <c r="AD355" s="4">
        <f t="shared" ca="1" si="128"/>
        <v>6</v>
      </c>
      <c r="AE355" s="4">
        <f t="shared" ca="1" si="129"/>
        <v>7</v>
      </c>
      <c r="AF355" s="4">
        <f t="shared" ca="1" si="130"/>
        <v>10</v>
      </c>
      <c r="AG355" s="8">
        <f t="shared" ca="1" si="131"/>
        <v>1334</v>
      </c>
      <c r="AH355" s="4" t="str">
        <f ca="1">IF(Table1[[#This Row],[Training Completion Status]]="Completed", IF(RAND() &lt;= 0.63, "Yes", "No"), "No")</f>
        <v>Yes</v>
      </c>
      <c r="AI355" s="4" t="str">
        <f ca="1">IF(AND(Table1[[#This Row],[Training Completion Status]]="Completed", Table1[[#This Row],[Status]]="Active"), "Yes", "No")</f>
        <v>Yes</v>
      </c>
      <c r="AJ355" s="15">
        <f ca="1">IF(Table1[[#This Row],[Training Completion Status]]="Completed", Table1[[#This Row],[Training Cost]]+RANDBETWEEN(300,800),0)</f>
        <v>1981</v>
      </c>
      <c r="AK355">
        <f ca="1">IF(Table1[[#This Row],[Training Completion Status]]="Completed", RANDBETWEEN(270,540),0)</f>
        <v>333</v>
      </c>
      <c r="AL355">
        <f ca="1">IF(Table1[[#This Row],[Training Completion Status]]="Completed", RANDBETWEEN(2,5),0)</f>
        <v>5</v>
      </c>
    </row>
    <row r="356" spans="1:38">
      <c r="A356" s="4" t="str">
        <f t="shared" si="132"/>
        <v>EMP355</v>
      </c>
      <c r="B356" s="4" t="str">
        <f t="shared" ca="1" si="110"/>
        <v>Female</v>
      </c>
      <c r="C356" s="4" t="str">
        <f t="shared" ca="1" si="111"/>
        <v>Finance Manager</v>
      </c>
      <c r="D356" t="str" cm="1">
        <f t="array" aca="1" ref="D356" ca="1">_xlfn.XLOOKUP(C356, {"Software Engineer","HR Manager","Marketing Manager","Finance Manager","Data Analyst"}, {"IT","HR","Sales","Finance","Analytics"})</f>
        <v>Finance</v>
      </c>
      <c r="E356" s="5">
        <f t="shared" ca="1" si="112"/>
        <v>44167</v>
      </c>
      <c r="F356" s="5">
        <f ca="1">Table1[[#This Row],[Job Posting Date]]+ RANDBETWEEN(15, 90)</f>
        <v>44212</v>
      </c>
      <c r="G356" s="5">
        <f ca="1">Table1[[#This Row],[Hire Date]]+ RANDBETWEEN(1, 15)</f>
        <v>44214</v>
      </c>
      <c r="H356" s="5" t="str">
        <f ca="1">IF(RAND() &lt; 0.5,  Table1[[#This Row],[Join Date]]+ RANDBETWEEN(30, TODAY()- Table1[[#This Row],[Join Date]]), "-")</f>
        <v>-</v>
      </c>
      <c r="I356" s="4" t="str">
        <f ca="1">IF(Table1[[#This Row],[Exit Date]]= "-", "Active", "Exited")</f>
        <v>Active</v>
      </c>
      <c r="J356" s="6">
        <f t="shared" ca="1" si="113"/>
        <v>4524</v>
      </c>
      <c r="K356" s="4">
        <f ca="1">Table1[[#This Row],[Offers Made]]*2</f>
        <v>8</v>
      </c>
      <c r="L356" s="4">
        <f t="shared" ca="1" si="114"/>
        <v>4</v>
      </c>
      <c r="M356" s="4">
        <f t="shared" ca="1" si="115"/>
        <v>3</v>
      </c>
      <c r="N356" s="4" t="str">
        <f t="shared" ca="1" si="116"/>
        <v>Job Portals</v>
      </c>
      <c r="O356" s="4">
        <f t="shared" ca="1" si="117"/>
        <v>5</v>
      </c>
      <c r="P356" s="4" t="str">
        <f t="shared" ca="1" si="118"/>
        <v>No</v>
      </c>
      <c r="Q356" s="4">
        <f t="shared" ca="1" si="119"/>
        <v>71</v>
      </c>
      <c r="R356" s="4">
        <f ca="1">Table1[[#This Row],[ Total Number of Goals Set]]-RANDBETWEEN(1,49)</f>
        <v>57</v>
      </c>
      <c r="S356" s="4">
        <f t="shared" ca="1" si="120"/>
        <v>7</v>
      </c>
      <c r="T356" s="4">
        <f t="shared" ca="1" si="121"/>
        <v>3</v>
      </c>
      <c r="U356" s="4">
        <f t="shared" ca="1" si="122"/>
        <v>3</v>
      </c>
      <c r="V356" s="4">
        <f t="shared" ca="1" si="123"/>
        <v>7</v>
      </c>
      <c r="W356" s="4" t="str">
        <f t="shared" ca="1" si="124"/>
        <v>Not Completed</v>
      </c>
      <c r="X356" s="4">
        <f t="shared" ca="1" si="125"/>
        <v>2</v>
      </c>
      <c r="Y356" s="4">
        <f t="shared" ca="1" si="126"/>
        <v>30</v>
      </c>
      <c r="Z356" s="4">
        <f ca="1">Table1[[#This Row],[Number of Goals Achieved]]-RANDBETWEEN(1,5)</f>
        <v>54</v>
      </c>
      <c r="AA356" s="5">
        <f ca="1">Table1[[#This Row],[Join Date]]+ RANDBETWEEN(90, 180)</f>
        <v>44390</v>
      </c>
      <c r="AB356" s="4" t="str">
        <f t="shared" ca="1" si="127"/>
        <v>Communication Skills</v>
      </c>
      <c r="AC356" s="4"/>
      <c r="AD356" s="4">
        <f t="shared" ca="1" si="128"/>
        <v>19</v>
      </c>
      <c r="AE356" s="4">
        <f t="shared" ca="1" si="129"/>
        <v>5</v>
      </c>
      <c r="AF356" s="4">
        <f t="shared" ca="1" si="130"/>
        <v>6</v>
      </c>
      <c r="AG356" s="8">
        <f t="shared" ca="1" si="131"/>
        <v>1354</v>
      </c>
      <c r="AH356" s="4" t="str">
        <f ca="1">IF(Table1[[#This Row],[Training Completion Status]]="Completed", IF(RAND() &lt;= 0.63, "Yes", "No"), "No")</f>
        <v>No</v>
      </c>
      <c r="AI356" s="4" t="str">
        <f ca="1">IF(AND(Table1[[#This Row],[Training Completion Status]]="Completed", Table1[[#This Row],[Status]]="Active"), "Yes", "No")</f>
        <v>No</v>
      </c>
      <c r="AJ356" s="15">
        <f ca="1">IF(Table1[[#This Row],[Training Completion Status]]="Completed", Table1[[#This Row],[Training Cost]]+RANDBETWEEN(300,800),0)</f>
        <v>0</v>
      </c>
      <c r="AK356">
        <f ca="1">IF(Table1[[#This Row],[Training Completion Status]]="Completed", RANDBETWEEN(270,540),0)</f>
        <v>0</v>
      </c>
      <c r="AL356">
        <f ca="1">IF(Table1[[#This Row],[Training Completion Status]]="Completed", RANDBETWEEN(2,5),0)</f>
        <v>0</v>
      </c>
    </row>
    <row r="357" spans="1:38">
      <c r="A357" s="4" t="str">
        <f t="shared" si="132"/>
        <v>EMP356</v>
      </c>
      <c r="B357" s="4" t="str">
        <f t="shared" ca="1" si="110"/>
        <v>Female</v>
      </c>
      <c r="C357" s="4" t="str">
        <f t="shared" ca="1" si="111"/>
        <v>Finance Manager</v>
      </c>
      <c r="D357" t="str" cm="1">
        <f t="array" aca="1" ref="D357" ca="1">_xlfn.XLOOKUP(C357, {"Software Engineer","HR Manager","Marketing Manager","Finance Manager","Data Analyst"}, {"IT","HR","Sales","Finance","Analytics"})</f>
        <v>Finance</v>
      </c>
      <c r="E357" s="5">
        <f t="shared" ca="1" si="112"/>
        <v>44666</v>
      </c>
      <c r="F357" s="5">
        <f ca="1">Table1[[#This Row],[Job Posting Date]]+ RANDBETWEEN(15, 90)</f>
        <v>44716</v>
      </c>
      <c r="G357" s="5">
        <f ca="1">Table1[[#This Row],[Hire Date]]+ RANDBETWEEN(1, 15)</f>
        <v>44717</v>
      </c>
      <c r="H357" s="5" t="str">
        <f ca="1">IF(RAND() &lt; 0.5,  Table1[[#This Row],[Join Date]]+ RANDBETWEEN(30, TODAY()- Table1[[#This Row],[Join Date]]), "-")</f>
        <v>-</v>
      </c>
      <c r="I357" s="4" t="str">
        <f ca="1">IF(Table1[[#This Row],[Exit Date]]= "-", "Active", "Exited")</f>
        <v>Active</v>
      </c>
      <c r="J357" s="6">
        <f t="shared" ca="1" si="113"/>
        <v>1516</v>
      </c>
      <c r="K357" s="4">
        <f ca="1">Table1[[#This Row],[Offers Made]]*2</f>
        <v>8</v>
      </c>
      <c r="L357" s="4">
        <f t="shared" ca="1" si="114"/>
        <v>4</v>
      </c>
      <c r="M357" s="4">
        <f t="shared" ca="1" si="115"/>
        <v>1</v>
      </c>
      <c r="N357" s="4" t="str">
        <f t="shared" ca="1" si="116"/>
        <v>Direct Hiring</v>
      </c>
      <c r="O357" s="4">
        <f t="shared" ca="1" si="117"/>
        <v>3</v>
      </c>
      <c r="P357" s="4" t="str">
        <f t="shared" ca="1" si="118"/>
        <v>No</v>
      </c>
      <c r="Q357" s="4">
        <f t="shared" ca="1" si="119"/>
        <v>79</v>
      </c>
      <c r="R357" s="4">
        <f ca="1">Table1[[#This Row],[ Total Number of Goals Set]]-RANDBETWEEN(1,49)</f>
        <v>45</v>
      </c>
      <c r="S357" s="4">
        <f t="shared" ca="1" si="120"/>
        <v>8</v>
      </c>
      <c r="T357" s="4">
        <f t="shared" ca="1" si="121"/>
        <v>1</v>
      </c>
      <c r="U357" s="4">
        <f t="shared" ca="1" si="122"/>
        <v>3</v>
      </c>
      <c r="V357" s="4">
        <f t="shared" ca="1" si="123"/>
        <v>5</v>
      </c>
      <c r="W357" s="4" t="str">
        <f t="shared" ca="1" si="124"/>
        <v>Completed</v>
      </c>
      <c r="X357" s="4">
        <f t="shared" ca="1" si="125"/>
        <v>4</v>
      </c>
      <c r="Y357" s="4">
        <f t="shared" ca="1" si="126"/>
        <v>33</v>
      </c>
      <c r="Z357" s="4">
        <f ca="1">Table1[[#This Row],[Number of Goals Achieved]]-RANDBETWEEN(1,5)</f>
        <v>44</v>
      </c>
      <c r="AA357" s="5">
        <f ca="1">Table1[[#This Row],[Join Date]]+ RANDBETWEEN(90, 180)</f>
        <v>44889</v>
      </c>
      <c r="AB357" s="4" t="str">
        <f t="shared" ca="1" si="127"/>
        <v>Advanced Excel Skills</v>
      </c>
      <c r="AC357" s="4"/>
      <c r="AD357" s="4">
        <f t="shared" ca="1" si="128"/>
        <v>9</v>
      </c>
      <c r="AE357" s="4">
        <f t="shared" ca="1" si="129"/>
        <v>8</v>
      </c>
      <c r="AF357" s="4">
        <f t="shared" ca="1" si="130"/>
        <v>9</v>
      </c>
      <c r="AG357" s="8">
        <f t="shared" ca="1" si="131"/>
        <v>1227</v>
      </c>
      <c r="AH357" s="4" t="str">
        <f ca="1">IF(Table1[[#This Row],[Training Completion Status]]="Completed", IF(RAND() &lt;= 0.63, "Yes", "No"), "No")</f>
        <v>Yes</v>
      </c>
      <c r="AI357" s="4" t="str">
        <f ca="1">IF(AND(Table1[[#This Row],[Training Completion Status]]="Completed", Table1[[#This Row],[Status]]="Active"), "Yes", "No")</f>
        <v>Yes</v>
      </c>
      <c r="AJ357" s="15">
        <f ca="1">IF(Table1[[#This Row],[Training Completion Status]]="Completed", Table1[[#This Row],[Training Cost]]+RANDBETWEEN(300,800),0)</f>
        <v>2017</v>
      </c>
      <c r="AK357">
        <f ca="1">IF(Table1[[#This Row],[Training Completion Status]]="Completed", RANDBETWEEN(270,540),0)</f>
        <v>456</v>
      </c>
      <c r="AL357">
        <f ca="1">IF(Table1[[#This Row],[Training Completion Status]]="Completed", RANDBETWEEN(2,5),0)</f>
        <v>3</v>
      </c>
    </row>
    <row r="358" spans="1:38">
      <c r="A358" s="4" t="str">
        <f t="shared" si="132"/>
        <v>EMP357</v>
      </c>
      <c r="B358" s="4" t="str">
        <f t="shared" ca="1" si="110"/>
        <v>Male</v>
      </c>
      <c r="C358" s="4" t="str">
        <f t="shared" ca="1" si="111"/>
        <v>Finance Manager</v>
      </c>
      <c r="D358" t="str" cm="1">
        <f t="array" aca="1" ref="D358" ca="1">_xlfn.XLOOKUP(C358, {"Software Engineer","HR Manager","Marketing Manager","Finance Manager","Data Analyst"}, {"IT","HR","Sales","Finance","Analytics"})</f>
        <v>Finance</v>
      </c>
      <c r="E358" s="5">
        <f t="shared" ca="1" si="112"/>
        <v>44856</v>
      </c>
      <c r="F358" s="5">
        <f ca="1">Table1[[#This Row],[Job Posting Date]]+ RANDBETWEEN(15, 90)</f>
        <v>44931</v>
      </c>
      <c r="G358" s="5">
        <f ca="1">Table1[[#This Row],[Hire Date]]+ RANDBETWEEN(1, 15)</f>
        <v>44941</v>
      </c>
      <c r="H358" s="5">
        <f ca="1">IF(RAND() &lt; 0.5,  Table1[[#This Row],[Join Date]]+ RANDBETWEEN(30, TODAY()- Table1[[#This Row],[Join Date]]), "-")</f>
        <v>45498</v>
      </c>
      <c r="I358" s="4" t="str">
        <f ca="1">IF(Table1[[#This Row],[Exit Date]]= "-", "Active", "Exited")</f>
        <v>Exited</v>
      </c>
      <c r="J358" s="6">
        <f t="shared" ca="1" si="113"/>
        <v>4014</v>
      </c>
      <c r="K358" s="4">
        <f ca="1">Table1[[#This Row],[Offers Made]]*2</f>
        <v>8</v>
      </c>
      <c r="L358" s="4">
        <f t="shared" ca="1" si="114"/>
        <v>4</v>
      </c>
      <c r="M358" s="4">
        <f t="shared" ca="1" si="115"/>
        <v>2</v>
      </c>
      <c r="N358" s="4" t="str">
        <f t="shared" ca="1" si="116"/>
        <v>Campus Placements</v>
      </c>
      <c r="O358" s="4">
        <f t="shared" ca="1" si="117"/>
        <v>3</v>
      </c>
      <c r="P358" s="4" t="str">
        <f t="shared" ca="1" si="118"/>
        <v>Yes</v>
      </c>
      <c r="Q358" s="4">
        <f t="shared" ca="1" si="119"/>
        <v>98</v>
      </c>
      <c r="R358" s="4">
        <f ca="1">Table1[[#This Row],[ Total Number of Goals Set]]-RANDBETWEEN(1,49)</f>
        <v>61</v>
      </c>
      <c r="S358" s="4">
        <f t="shared" ca="1" si="120"/>
        <v>7</v>
      </c>
      <c r="T358" s="4">
        <f t="shared" ca="1" si="121"/>
        <v>4</v>
      </c>
      <c r="U358" s="4">
        <f t="shared" ca="1" si="122"/>
        <v>4</v>
      </c>
      <c r="V358" s="4">
        <f t="shared" ca="1" si="123"/>
        <v>1</v>
      </c>
      <c r="W358" s="4" t="str">
        <f t="shared" ca="1" si="124"/>
        <v>Completed</v>
      </c>
      <c r="X358" s="4">
        <f t="shared" ca="1" si="125"/>
        <v>1</v>
      </c>
      <c r="Y358" s="4">
        <f t="shared" ca="1" si="126"/>
        <v>33</v>
      </c>
      <c r="Z358" s="4">
        <f ca="1">Table1[[#This Row],[Number of Goals Achieved]]-RANDBETWEEN(1,5)</f>
        <v>60</v>
      </c>
      <c r="AA358" s="5">
        <f ca="1">Table1[[#This Row],[Join Date]]+ RANDBETWEEN(90, 180)</f>
        <v>45078</v>
      </c>
      <c r="AB358" s="4" t="str">
        <f t="shared" ca="1" si="127"/>
        <v>Conflict Resolution</v>
      </c>
      <c r="AC358" s="4"/>
      <c r="AD358" s="4">
        <f t="shared" ca="1" si="128"/>
        <v>7</v>
      </c>
      <c r="AE358" s="4">
        <f t="shared" ca="1" si="129"/>
        <v>4</v>
      </c>
      <c r="AF358" s="4">
        <f t="shared" ca="1" si="130"/>
        <v>9</v>
      </c>
      <c r="AG358" s="8">
        <f t="shared" ca="1" si="131"/>
        <v>2357</v>
      </c>
      <c r="AH358" s="4" t="str">
        <f ca="1">IF(Table1[[#This Row],[Training Completion Status]]="Completed", IF(RAND() &lt;= 0.63, "Yes", "No"), "No")</f>
        <v>No</v>
      </c>
      <c r="AI358" s="4" t="str">
        <f ca="1">IF(AND(Table1[[#This Row],[Training Completion Status]]="Completed", Table1[[#This Row],[Status]]="Active"), "Yes", "No")</f>
        <v>No</v>
      </c>
      <c r="AJ358" s="15">
        <f ca="1">IF(Table1[[#This Row],[Training Completion Status]]="Completed", Table1[[#This Row],[Training Cost]]+RANDBETWEEN(300,800),0)</f>
        <v>2885</v>
      </c>
      <c r="AK358">
        <f ca="1">IF(Table1[[#This Row],[Training Completion Status]]="Completed", RANDBETWEEN(270,540),0)</f>
        <v>503</v>
      </c>
      <c r="AL358">
        <f ca="1">IF(Table1[[#This Row],[Training Completion Status]]="Completed", RANDBETWEEN(2,5),0)</f>
        <v>4</v>
      </c>
    </row>
    <row r="359" spans="1:38">
      <c r="A359" s="4" t="str">
        <f t="shared" si="132"/>
        <v>EMP358</v>
      </c>
      <c r="B359" s="4" t="str">
        <f t="shared" ca="1" si="110"/>
        <v>Male</v>
      </c>
      <c r="C359" s="4" t="str">
        <f t="shared" ca="1" si="111"/>
        <v>Finance Manager</v>
      </c>
      <c r="D359" t="str" cm="1">
        <f t="array" aca="1" ref="D359" ca="1">_xlfn.XLOOKUP(C359, {"Software Engineer","HR Manager","Marketing Manager","Finance Manager","Data Analyst"}, {"IT","HR","Sales","Finance","Analytics"})</f>
        <v>Finance</v>
      </c>
      <c r="E359" s="5">
        <f t="shared" ca="1" si="112"/>
        <v>44462</v>
      </c>
      <c r="F359" s="5">
        <f ca="1">Table1[[#This Row],[Job Posting Date]]+ RANDBETWEEN(15, 90)</f>
        <v>44508</v>
      </c>
      <c r="G359" s="5">
        <f ca="1">Table1[[#This Row],[Hire Date]]+ RANDBETWEEN(1, 15)</f>
        <v>44523</v>
      </c>
      <c r="H359" s="5">
        <f ca="1">IF(RAND() &lt; 0.5,  Table1[[#This Row],[Join Date]]+ RANDBETWEEN(30, TODAY()- Table1[[#This Row],[Join Date]]), "-")</f>
        <v>45074</v>
      </c>
      <c r="I359" s="4" t="str">
        <f ca="1">IF(Table1[[#This Row],[Exit Date]]= "-", "Active", "Exited")</f>
        <v>Exited</v>
      </c>
      <c r="J359" s="6">
        <f t="shared" ca="1" si="113"/>
        <v>4271</v>
      </c>
      <c r="K359" s="4">
        <f ca="1">Table1[[#This Row],[Offers Made]]*2</f>
        <v>10</v>
      </c>
      <c r="L359" s="4">
        <f t="shared" ca="1" si="114"/>
        <v>5</v>
      </c>
      <c r="M359" s="4">
        <f t="shared" ca="1" si="115"/>
        <v>3</v>
      </c>
      <c r="N359" s="4" t="str">
        <f t="shared" ca="1" si="116"/>
        <v>Job Portals</v>
      </c>
      <c r="O359" s="4">
        <f t="shared" ca="1" si="117"/>
        <v>3</v>
      </c>
      <c r="P359" s="4" t="str">
        <f t="shared" ca="1" si="118"/>
        <v>Yes</v>
      </c>
      <c r="Q359" s="4">
        <f t="shared" ca="1" si="119"/>
        <v>91</v>
      </c>
      <c r="R359" s="4">
        <f ca="1">Table1[[#This Row],[ Total Number of Goals Set]]-RANDBETWEEN(1,49)</f>
        <v>45</v>
      </c>
      <c r="S359" s="4">
        <f t="shared" ca="1" si="120"/>
        <v>6</v>
      </c>
      <c r="T359" s="4">
        <f t="shared" ca="1" si="121"/>
        <v>2</v>
      </c>
      <c r="U359" s="4">
        <f t="shared" ca="1" si="122"/>
        <v>4</v>
      </c>
      <c r="V359" s="4">
        <f t="shared" ca="1" si="123"/>
        <v>4</v>
      </c>
      <c r="W359" s="4" t="str">
        <f t="shared" ca="1" si="124"/>
        <v>Completed</v>
      </c>
      <c r="X359" s="4">
        <f t="shared" ca="1" si="125"/>
        <v>1</v>
      </c>
      <c r="Y359" s="4">
        <f t="shared" ca="1" si="126"/>
        <v>19</v>
      </c>
      <c r="Z359" s="4">
        <f ca="1">Table1[[#This Row],[Number of Goals Achieved]]-RANDBETWEEN(1,5)</f>
        <v>42</v>
      </c>
      <c r="AA359" s="5">
        <f ca="1">Table1[[#This Row],[Join Date]]+ RANDBETWEEN(90, 180)</f>
        <v>44665</v>
      </c>
      <c r="AB359" s="4" t="str">
        <f t="shared" ca="1" si="127"/>
        <v>Ethics and Responsibilities</v>
      </c>
      <c r="AC359" s="4"/>
      <c r="AD359" s="4">
        <f t="shared" ca="1" si="128"/>
        <v>20</v>
      </c>
      <c r="AE359" s="4">
        <f t="shared" ca="1" si="129"/>
        <v>7</v>
      </c>
      <c r="AF359" s="4">
        <f t="shared" ca="1" si="130"/>
        <v>10</v>
      </c>
      <c r="AG359" s="8">
        <f t="shared" ca="1" si="131"/>
        <v>1477</v>
      </c>
      <c r="AH359" s="4" t="str">
        <f ca="1">IF(Table1[[#This Row],[Training Completion Status]]="Completed", IF(RAND() &lt;= 0.63, "Yes", "No"), "No")</f>
        <v>Yes</v>
      </c>
      <c r="AI359" s="4" t="str">
        <f ca="1">IF(AND(Table1[[#This Row],[Training Completion Status]]="Completed", Table1[[#This Row],[Status]]="Active"), "Yes", "No")</f>
        <v>No</v>
      </c>
      <c r="AJ359" s="15">
        <f ca="1">IF(Table1[[#This Row],[Training Completion Status]]="Completed", Table1[[#This Row],[Training Cost]]+RANDBETWEEN(300,800),0)</f>
        <v>2068</v>
      </c>
      <c r="AK359">
        <f ca="1">IF(Table1[[#This Row],[Training Completion Status]]="Completed", RANDBETWEEN(270,540),0)</f>
        <v>361</v>
      </c>
      <c r="AL359">
        <f ca="1">IF(Table1[[#This Row],[Training Completion Status]]="Completed", RANDBETWEEN(2,5),0)</f>
        <v>2</v>
      </c>
    </row>
    <row r="360" spans="1:38">
      <c r="A360" s="4" t="str">
        <f t="shared" si="132"/>
        <v>EMP359</v>
      </c>
      <c r="B360" s="4" t="str">
        <f t="shared" ca="1" si="110"/>
        <v>Female</v>
      </c>
      <c r="C360" s="4" t="str">
        <f t="shared" ca="1" si="111"/>
        <v>Software Engineer</v>
      </c>
      <c r="D360" t="str" cm="1">
        <f t="array" aca="1" ref="D360" ca="1">_xlfn.XLOOKUP(C360, {"Software Engineer","HR Manager","Marketing Manager","Finance Manager","Data Analyst"}, {"IT","HR","Sales","Finance","Analytics"})</f>
        <v>IT</v>
      </c>
      <c r="E360" s="5">
        <f t="shared" ca="1" si="112"/>
        <v>44589</v>
      </c>
      <c r="F360" s="5">
        <f ca="1">Table1[[#This Row],[Job Posting Date]]+ RANDBETWEEN(15, 90)</f>
        <v>44616</v>
      </c>
      <c r="G360" s="5">
        <f ca="1">Table1[[#This Row],[Hire Date]]+ RANDBETWEEN(1, 15)</f>
        <v>44617</v>
      </c>
      <c r="H360" s="5">
        <f ca="1">IF(RAND() &lt; 0.5,  Table1[[#This Row],[Join Date]]+ RANDBETWEEN(30, TODAY()- Table1[[#This Row],[Join Date]]), "-")</f>
        <v>45370</v>
      </c>
      <c r="I360" s="4" t="str">
        <f ca="1">IF(Table1[[#This Row],[Exit Date]]= "-", "Active", "Exited")</f>
        <v>Exited</v>
      </c>
      <c r="J360" s="6">
        <f t="shared" ca="1" si="113"/>
        <v>4818</v>
      </c>
      <c r="K360" s="4">
        <f ca="1">Table1[[#This Row],[Offers Made]]*2</f>
        <v>14</v>
      </c>
      <c r="L360" s="4">
        <f t="shared" ca="1" si="114"/>
        <v>7</v>
      </c>
      <c r="M360" s="4">
        <f t="shared" ca="1" si="115"/>
        <v>3</v>
      </c>
      <c r="N360" s="4" t="str">
        <f t="shared" ca="1" si="116"/>
        <v>Employee Referrals</v>
      </c>
      <c r="O360" s="4">
        <f t="shared" ca="1" si="117"/>
        <v>2</v>
      </c>
      <c r="P360" s="4" t="str">
        <f t="shared" ca="1" si="118"/>
        <v>Yes</v>
      </c>
      <c r="Q360" s="4">
        <f t="shared" ca="1" si="119"/>
        <v>86</v>
      </c>
      <c r="R360" s="4">
        <f ca="1">Table1[[#This Row],[ Total Number of Goals Set]]-RANDBETWEEN(1,49)</f>
        <v>57</v>
      </c>
      <c r="S360" s="4">
        <f t="shared" ca="1" si="120"/>
        <v>5</v>
      </c>
      <c r="T360" s="4">
        <f t="shared" ca="1" si="121"/>
        <v>4</v>
      </c>
      <c r="U360" s="4">
        <f t="shared" ca="1" si="122"/>
        <v>1</v>
      </c>
      <c r="V360" s="4">
        <f t="shared" ca="1" si="123"/>
        <v>4</v>
      </c>
      <c r="W360" s="4" t="str">
        <f t="shared" ca="1" si="124"/>
        <v>Not Completed</v>
      </c>
      <c r="X360" s="4">
        <f t="shared" ca="1" si="125"/>
        <v>4</v>
      </c>
      <c r="Y360" s="4">
        <f t="shared" ca="1" si="126"/>
        <v>27</v>
      </c>
      <c r="Z360" s="4">
        <f ca="1">Table1[[#This Row],[Number of Goals Achieved]]-RANDBETWEEN(1,5)</f>
        <v>52</v>
      </c>
      <c r="AA360" s="5">
        <f ca="1">Table1[[#This Row],[Join Date]]+ RANDBETWEEN(90, 180)</f>
        <v>44741</v>
      </c>
      <c r="AB360" s="4" t="str">
        <f t="shared" ca="1" si="127"/>
        <v>Conflict Resolution</v>
      </c>
      <c r="AC360" s="4"/>
      <c r="AD360" s="4">
        <f t="shared" ca="1" si="128"/>
        <v>20</v>
      </c>
      <c r="AE360" s="4">
        <f t="shared" ca="1" si="129"/>
        <v>6</v>
      </c>
      <c r="AF360" s="4">
        <f t="shared" ca="1" si="130"/>
        <v>9</v>
      </c>
      <c r="AG360" s="8">
        <f t="shared" ca="1" si="131"/>
        <v>1295</v>
      </c>
      <c r="AH360" s="4" t="str">
        <f ca="1">IF(Table1[[#This Row],[Training Completion Status]]="Completed", IF(RAND() &lt;= 0.63, "Yes", "No"), "No")</f>
        <v>No</v>
      </c>
      <c r="AI360" s="4" t="str">
        <f ca="1">IF(AND(Table1[[#This Row],[Training Completion Status]]="Completed", Table1[[#This Row],[Status]]="Active"), "Yes", "No")</f>
        <v>No</v>
      </c>
      <c r="AJ360" s="15">
        <f ca="1">IF(Table1[[#This Row],[Training Completion Status]]="Completed", Table1[[#This Row],[Training Cost]]+RANDBETWEEN(300,800),0)</f>
        <v>0</v>
      </c>
      <c r="AK360">
        <f ca="1">IF(Table1[[#This Row],[Training Completion Status]]="Completed", RANDBETWEEN(270,540),0)</f>
        <v>0</v>
      </c>
      <c r="AL360">
        <f ca="1">IF(Table1[[#This Row],[Training Completion Status]]="Completed", RANDBETWEEN(2,5),0)</f>
        <v>0</v>
      </c>
    </row>
    <row r="361" spans="1:38">
      <c r="A361" s="4" t="str">
        <f t="shared" si="132"/>
        <v>EMP360</v>
      </c>
      <c r="B361" s="4" t="str">
        <f t="shared" ca="1" si="110"/>
        <v>Male</v>
      </c>
      <c r="C361" s="4" t="str">
        <f t="shared" ca="1" si="111"/>
        <v>Marketing Manager</v>
      </c>
      <c r="D361" t="str" cm="1">
        <f t="array" aca="1" ref="D361" ca="1">_xlfn.XLOOKUP(C361, {"Software Engineer","HR Manager","Marketing Manager","Finance Manager","Data Analyst"}, {"IT","HR","Sales","Finance","Analytics"})</f>
        <v>Sales</v>
      </c>
      <c r="E361" s="5">
        <f t="shared" ca="1" si="112"/>
        <v>43783</v>
      </c>
      <c r="F361" s="5">
        <f ca="1">Table1[[#This Row],[Job Posting Date]]+ RANDBETWEEN(15, 90)</f>
        <v>43831</v>
      </c>
      <c r="G361" s="5">
        <f ca="1">Table1[[#This Row],[Hire Date]]+ RANDBETWEEN(1, 15)</f>
        <v>43845</v>
      </c>
      <c r="H361" s="5" t="str">
        <f ca="1">IF(RAND() &lt; 0.5,  Table1[[#This Row],[Join Date]]+ RANDBETWEEN(30, TODAY()- Table1[[#This Row],[Join Date]]), "-")</f>
        <v>-</v>
      </c>
      <c r="I361" s="4" t="str">
        <f ca="1">IF(Table1[[#This Row],[Exit Date]]= "-", "Active", "Exited")</f>
        <v>Active</v>
      </c>
      <c r="J361" s="6">
        <f t="shared" ca="1" si="113"/>
        <v>4018</v>
      </c>
      <c r="K361" s="4">
        <f ca="1">Table1[[#This Row],[Offers Made]]*2</f>
        <v>8</v>
      </c>
      <c r="L361" s="4">
        <f t="shared" ca="1" si="114"/>
        <v>4</v>
      </c>
      <c r="M361" s="4">
        <f t="shared" ca="1" si="115"/>
        <v>2</v>
      </c>
      <c r="N361" s="4" t="str">
        <f t="shared" ca="1" si="116"/>
        <v>Job Portals</v>
      </c>
      <c r="O361" s="4">
        <f t="shared" ca="1" si="117"/>
        <v>3</v>
      </c>
      <c r="P361" s="4" t="str">
        <f t="shared" ca="1" si="118"/>
        <v>No</v>
      </c>
      <c r="Q361" s="4">
        <f t="shared" ca="1" si="119"/>
        <v>52</v>
      </c>
      <c r="R361" s="4">
        <f ca="1">Table1[[#This Row],[ Total Number of Goals Set]]-RANDBETWEEN(1,49)</f>
        <v>22</v>
      </c>
      <c r="S361" s="4">
        <f t="shared" ca="1" si="120"/>
        <v>5</v>
      </c>
      <c r="T361" s="4">
        <f t="shared" ca="1" si="121"/>
        <v>3</v>
      </c>
      <c r="U361" s="4">
        <f t="shared" ca="1" si="122"/>
        <v>1</v>
      </c>
      <c r="V361" s="4">
        <f t="shared" ca="1" si="123"/>
        <v>9</v>
      </c>
      <c r="W361" s="4" t="str">
        <f t="shared" ca="1" si="124"/>
        <v>Completed</v>
      </c>
      <c r="X361" s="4">
        <f t="shared" ca="1" si="125"/>
        <v>1</v>
      </c>
      <c r="Y361" s="4">
        <f t="shared" ca="1" si="126"/>
        <v>30</v>
      </c>
      <c r="Z361" s="4">
        <f ca="1">Table1[[#This Row],[Number of Goals Achieved]]-RANDBETWEEN(1,5)</f>
        <v>19</v>
      </c>
      <c r="AA361" s="5">
        <f ca="1">Table1[[#This Row],[Join Date]]+ RANDBETWEEN(90, 180)</f>
        <v>43993</v>
      </c>
      <c r="AB361" s="4" t="str">
        <f t="shared" ca="1" si="127"/>
        <v>Ethics and Responsibilities</v>
      </c>
      <c r="AC361" s="4"/>
      <c r="AD361" s="4">
        <f t="shared" ca="1" si="128"/>
        <v>15</v>
      </c>
      <c r="AE361" s="4">
        <f t="shared" ca="1" si="129"/>
        <v>4</v>
      </c>
      <c r="AF361" s="4">
        <f t="shared" ca="1" si="130"/>
        <v>10</v>
      </c>
      <c r="AG361" s="8">
        <f t="shared" ca="1" si="131"/>
        <v>1818</v>
      </c>
      <c r="AH361" s="4" t="str">
        <f ca="1">IF(Table1[[#This Row],[Training Completion Status]]="Completed", IF(RAND() &lt;= 0.63, "Yes", "No"), "No")</f>
        <v>No</v>
      </c>
      <c r="AI361" s="4" t="str">
        <f ca="1">IF(AND(Table1[[#This Row],[Training Completion Status]]="Completed", Table1[[#This Row],[Status]]="Active"), "Yes", "No")</f>
        <v>Yes</v>
      </c>
      <c r="AJ361" s="15">
        <f ca="1">IF(Table1[[#This Row],[Training Completion Status]]="Completed", Table1[[#This Row],[Training Cost]]+RANDBETWEEN(300,800),0)</f>
        <v>2358</v>
      </c>
      <c r="AK361">
        <f ca="1">IF(Table1[[#This Row],[Training Completion Status]]="Completed", RANDBETWEEN(270,540),0)</f>
        <v>527</v>
      </c>
      <c r="AL361">
        <f ca="1">IF(Table1[[#This Row],[Training Completion Status]]="Completed", RANDBETWEEN(2,5),0)</f>
        <v>3</v>
      </c>
    </row>
    <row r="362" spans="1:38">
      <c r="A362" s="4" t="str">
        <f t="shared" si="132"/>
        <v>EMP361</v>
      </c>
      <c r="B362" s="4" t="str">
        <f t="shared" ca="1" si="110"/>
        <v>Female</v>
      </c>
      <c r="C362" s="4" t="str">
        <f t="shared" ca="1" si="111"/>
        <v>HR Manager</v>
      </c>
      <c r="D362" t="str" cm="1">
        <f t="array" aca="1" ref="D362" ca="1">_xlfn.XLOOKUP(C362, {"Software Engineer","HR Manager","Marketing Manager","Finance Manager","Data Analyst"}, {"IT","HR","Sales","Finance","Analytics"})</f>
        <v>HR</v>
      </c>
      <c r="E362" s="5">
        <f t="shared" ca="1" si="112"/>
        <v>43761</v>
      </c>
      <c r="F362" s="5">
        <f ca="1">Table1[[#This Row],[Job Posting Date]]+ RANDBETWEEN(15, 90)</f>
        <v>43792</v>
      </c>
      <c r="G362" s="5">
        <f ca="1">Table1[[#This Row],[Hire Date]]+ RANDBETWEEN(1, 15)</f>
        <v>43797</v>
      </c>
      <c r="H362" s="5">
        <f ca="1">IF(RAND() &lt; 0.5,  Table1[[#This Row],[Join Date]]+ RANDBETWEEN(30, TODAY()- Table1[[#This Row],[Join Date]]), "-")</f>
        <v>44969</v>
      </c>
      <c r="I362" s="4" t="str">
        <f ca="1">IF(Table1[[#This Row],[Exit Date]]= "-", "Active", "Exited")</f>
        <v>Exited</v>
      </c>
      <c r="J362" s="6">
        <f t="shared" ca="1" si="113"/>
        <v>3203</v>
      </c>
      <c r="K362" s="4">
        <f ca="1">Table1[[#This Row],[Offers Made]]*2</f>
        <v>14</v>
      </c>
      <c r="L362" s="4">
        <f t="shared" ca="1" si="114"/>
        <v>7</v>
      </c>
      <c r="M362" s="4">
        <f t="shared" ca="1" si="115"/>
        <v>1</v>
      </c>
      <c r="N362" s="4" t="str">
        <f t="shared" ca="1" si="116"/>
        <v>Employee Referrals</v>
      </c>
      <c r="O362" s="4">
        <f t="shared" ca="1" si="117"/>
        <v>5</v>
      </c>
      <c r="P362" s="4" t="str">
        <f t="shared" ca="1" si="118"/>
        <v>No</v>
      </c>
      <c r="Q362" s="4">
        <f t="shared" ca="1" si="119"/>
        <v>86</v>
      </c>
      <c r="R362" s="4">
        <f ca="1">Table1[[#This Row],[ Total Number of Goals Set]]-RANDBETWEEN(1,49)</f>
        <v>49</v>
      </c>
      <c r="S362" s="4">
        <f t="shared" ca="1" si="120"/>
        <v>5</v>
      </c>
      <c r="T362" s="4">
        <f t="shared" ca="1" si="121"/>
        <v>2</v>
      </c>
      <c r="U362" s="4">
        <f t="shared" ca="1" si="122"/>
        <v>4</v>
      </c>
      <c r="V362" s="4">
        <f t="shared" ca="1" si="123"/>
        <v>2</v>
      </c>
      <c r="W362" s="4" t="str">
        <f t="shared" ca="1" si="124"/>
        <v>Not Completed</v>
      </c>
      <c r="X362" s="4">
        <f t="shared" ca="1" si="125"/>
        <v>4</v>
      </c>
      <c r="Y362" s="4">
        <f t="shared" ca="1" si="126"/>
        <v>32</v>
      </c>
      <c r="Z362" s="4">
        <f ca="1">Table1[[#This Row],[Number of Goals Achieved]]-RANDBETWEEN(1,5)</f>
        <v>48</v>
      </c>
      <c r="AA362" s="5">
        <f ca="1">Table1[[#This Row],[Join Date]]+ RANDBETWEEN(90, 180)</f>
        <v>43936</v>
      </c>
      <c r="AB362" s="4" t="str">
        <f t="shared" ca="1" si="127"/>
        <v>Leadership Development</v>
      </c>
      <c r="AC362" s="4"/>
      <c r="AD362" s="4">
        <f t="shared" ca="1" si="128"/>
        <v>6</v>
      </c>
      <c r="AE362" s="4">
        <f t="shared" ca="1" si="129"/>
        <v>9</v>
      </c>
      <c r="AF362" s="4">
        <f t="shared" ca="1" si="130"/>
        <v>10</v>
      </c>
      <c r="AG362" s="8">
        <f t="shared" ca="1" si="131"/>
        <v>1459</v>
      </c>
      <c r="AH362" s="4" t="str">
        <f ca="1">IF(Table1[[#This Row],[Training Completion Status]]="Completed", IF(RAND() &lt;= 0.63, "Yes", "No"), "No")</f>
        <v>No</v>
      </c>
      <c r="AI362" s="4" t="str">
        <f ca="1">IF(AND(Table1[[#This Row],[Training Completion Status]]="Completed", Table1[[#This Row],[Status]]="Active"), "Yes", "No")</f>
        <v>No</v>
      </c>
      <c r="AJ362" s="15">
        <f ca="1">IF(Table1[[#This Row],[Training Completion Status]]="Completed", Table1[[#This Row],[Training Cost]]+RANDBETWEEN(300,800),0)</f>
        <v>0</v>
      </c>
      <c r="AK362">
        <f ca="1">IF(Table1[[#This Row],[Training Completion Status]]="Completed", RANDBETWEEN(270,540),0)</f>
        <v>0</v>
      </c>
      <c r="AL362">
        <f ca="1">IF(Table1[[#This Row],[Training Completion Status]]="Completed", RANDBETWEEN(2,5),0)</f>
        <v>0</v>
      </c>
    </row>
    <row r="363" spans="1:38">
      <c r="A363" s="4" t="str">
        <f t="shared" si="132"/>
        <v>EMP362</v>
      </c>
      <c r="B363" s="4" t="str">
        <f t="shared" ca="1" si="110"/>
        <v>Male</v>
      </c>
      <c r="C363" s="4" t="str">
        <f t="shared" ca="1" si="111"/>
        <v>Marketing Manager</v>
      </c>
      <c r="D363" t="str" cm="1">
        <f t="array" aca="1" ref="D363" ca="1">_xlfn.XLOOKUP(C363, {"Software Engineer","HR Manager","Marketing Manager","Finance Manager","Data Analyst"}, {"IT","HR","Sales","Finance","Analytics"})</f>
        <v>Sales</v>
      </c>
      <c r="E363" s="5">
        <f t="shared" ca="1" si="112"/>
        <v>44853</v>
      </c>
      <c r="F363" s="5">
        <f ca="1">Table1[[#This Row],[Job Posting Date]]+ RANDBETWEEN(15, 90)</f>
        <v>44880</v>
      </c>
      <c r="G363" s="5">
        <f ca="1">Table1[[#This Row],[Hire Date]]+ RANDBETWEEN(1, 15)</f>
        <v>44885</v>
      </c>
      <c r="H363" s="5" t="str">
        <f ca="1">IF(RAND() &lt; 0.5,  Table1[[#This Row],[Join Date]]+ RANDBETWEEN(30, TODAY()- Table1[[#This Row],[Join Date]]), "-")</f>
        <v>-</v>
      </c>
      <c r="I363" s="4" t="str">
        <f ca="1">IF(Table1[[#This Row],[Exit Date]]= "-", "Active", "Exited")</f>
        <v>Active</v>
      </c>
      <c r="J363" s="6">
        <f t="shared" ca="1" si="113"/>
        <v>1918</v>
      </c>
      <c r="K363" s="4">
        <f ca="1">Table1[[#This Row],[Offers Made]]*2</f>
        <v>6</v>
      </c>
      <c r="L363" s="4">
        <f t="shared" ca="1" si="114"/>
        <v>3</v>
      </c>
      <c r="M363" s="4">
        <f t="shared" ca="1" si="115"/>
        <v>1</v>
      </c>
      <c r="N363" s="4" t="str">
        <f t="shared" ca="1" si="116"/>
        <v>Direct Hiring</v>
      </c>
      <c r="O363" s="4">
        <f t="shared" ca="1" si="117"/>
        <v>1</v>
      </c>
      <c r="P363" s="4" t="str">
        <f t="shared" ca="1" si="118"/>
        <v>No</v>
      </c>
      <c r="Q363" s="4">
        <f t="shared" ca="1" si="119"/>
        <v>53</v>
      </c>
      <c r="R363" s="4">
        <f ca="1">Table1[[#This Row],[ Total Number of Goals Set]]-RANDBETWEEN(1,49)</f>
        <v>50</v>
      </c>
      <c r="S363" s="4">
        <f t="shared" ca="1" si="120"/>
        <v>7</v>
      </c>
      <c r="T363" s="4">
        <f t="shared" ca="1" si="121"/>
        <v>3</v>
      </c>
      <c r="U363" s="4">
        <f t="shared" ca="1" si="122"/>
        <v>1</v>
      </c>
      <c r="V363" s="4">
        <f t="shared" ca="1" si="123"/>
        <v>8</v>
      </c>
      <c r="W363" s="4" t="str">
        <f t="shared" ca="1" si="124"/>
        <v>Completed</v>
      </c>
      <c r="X363" s="4">
        <f t="shared" ca="1" si="125"/>
        <v>2</v>
      </c>
      <c r="Y363" s="4">
        <f t="shared" ca="1" si="126"/>
        <v>10</v>
      </c>
      <c r="Z363" s="4">
        <f ca="1">Table1[[#This Row],[Number of Goals Achieved]]-RANDBETWEEN(1,5)</f>
        <v>48</v>
      </c>
      <c r="AA363" s="5">
        <f ca="1">Table1[[#This Row],[Join Date]]+ RANDBETWEEN(90, 180)</f>
        <v>45052</v>
      </c>
      <c r="AB363" s="4" t="str">
        <f t="shared" ca="1" si="127"/>
        <v>Conflict Resolution</v>
      </c>
      <c r="AC363" s="4"/>
      <c r="AD363" s="4">
        <f t="shared" ca="1" si="128"/>
        <v>18</v>
      </c>
      <c r="AE363" s="4">
        <f t="shared" ca="1" si="129"/>
        <v>5</v>
      </c>
      <c r="AF363" s="4">
        <f t="shared" ca="1" si="130"/>
        <v>7</v>
      </c>
      <c r="AG363" s="8">
        <f t="shared" ca="1" si="131"/>
        <v>1785</v>
      </c>
      <c r="AH363" s="4" t="str">
        <f ca="1">IF(Table1[[#This Row],[Training Completion Status]]="Completed", IF(RAND() &lt;= 0.63, "Yes", "No"), "No")</f>
        <v>Yes</v>
      </c>
      <c r="AI363" s="4" t="str">
        <f ca="1">IF(AND(Table1[[#This Row],[Training Completion Status]]="Completed", Table1[[#This Row],[Status]]="Active"), "Yes", "No")</f>
        <v>Yes</v>
      </c>
      <c r="AJ363" s="15">
        <f ca="1">IF(Table1[[#This Row],[Training Completion Status]]="Completed", Table1[[#This Row],[Training Cost]]+RANDBETWEEN(300,800),0)</f>
        <v>2327</v>
      </c>
      <c r="AK363">
        <f ca="1">IF(Table1[[#This Row],[Training Completion Status]]="Completed", RANDBETWEEN(270,540),0)</f>
        <v>392</v>
      </c>
      <c r="AL363">
        <f ca="1">IF(Table1[[#This Row],[Training Completion Status]]="Completed", RANDBETWEEN(2,5),0)</f>
        <v>3</v>
      </c>
    </row>
    <row r="364" spans="1:38">
      <c r="A364" s="4" t="str">
        <f t="shared" si="132"/>
        <v>EMP363</v>
      </c>
      <c r="B364" s="4" t="str">
        <f t="shared" ca="1" si="110"/>
        <v>Female</v>
      </c>
      <c r="C364" s="4" t="str">
        <f t="shared" ca="1" si="111"/>
        <v>Marketing Manager</v>
      </c>
      <c r="D364" t="str" cm="1">
        <f t="array" aca="1" ref="D364" ca="1">_xlfn.XLOOKUP(C364, {"Software Engineer","HR Manager","Marketing Manager","Finance Manager","Data Analyst"}, {"IT","HR","Sales","Finance","Analytics"})</f>
        <v>Sales</v>
      </c>
      <c r="E364" s="5">
        <f t="shared" ca="1" si="112"/>
        <v>44727</v>
      </c>
      <c r="F364" s="5">
        <f ca="1">Table1[[#This Row],[Job Posting Date]]+ RANDBETWEEN(15, 90)</f>
        <v>44758</v>
      </c>
      <c r="G364" s="5">
        <f ca="1">Table1[[#This Row],[Hire Date]]+ RANDBETWEEN(1, 15)</f>
        <v>44764</v>
      </c>
      <c r="H364" s="5" t="str">
        <f ca="1">IF(RAND() &lt; 0.5,  Table1[[#This Row],[Join Date]]+ RANDBETWEEN(30, TODAY()- Table1[[#This Row],[Join Date]]), "-")</f>
        <v>-</v>
      </c>
      <c r="I364" s="4" t="str">
        <f ca="1">IF(Table1[[#This Row],[Exit Date]]= "-", "Active", "Exited")</f>
        <v>Active</v>
      </c>
      <c r="J364" s="6">
        <f t="shared" ca="1" si="113"/>
        <v>2316</v>
      </c>
      <c r="K364" s="4">
        <f ca="1">Table1[[#This Row],[Offers Made]]*2</f>
        <v>6</v>
      </c>
      <c r="L364" s="4">
        <f t="shared" ca="1" si="114"/>
        <v>3</v>
      </c>
      <c r="M364" s="4">
        <f t="shared" ca="1" si="115"/>
        <v>1</v>
      </c>
      <c r="N364" s="4" t="str">
        <f t="shared" ca="1" si="116"/>
        <v>Job Portals</v>
      </c>
      <c r="O364" s="4">
        <f t="shared" ca="1" si="117"/>
        <v>1</v>
      </c>
      <c r="P364" s="4" t="str">
        <f t="shared" ca="1" si="118"/>
        <v>No</v>
      </c>
      <c r="Q364" s="4">
        <f t="shared" ca="1" si="119"/>
        <v>71</v>
      </c>
      <c r="R364" s="4">
        <f ca="1">Table1[[#This Row],[ Total Number of Goals Set]]-RANDBETWEEN(1,49)</f>
        <v>51</v>
      </c>
      <c r="S364" s="4">
        <f t="shared" ca="1" si="120"/>
        <v>9</v>
      </c>
      <c r="T364" s="4">
        <f t="shared" ca="1" si="121"/>
        <v>1</v>
      </c>
      <c r="U364" s="4">
        <f t="shared" ca="1" si="122"/>
        <v>3</v>
      </c>
      <c r="V364" s="4">
        <f t="shared" ca="1" si="123"/>
        <v>4</v>
      </c>
      <c r="W364" s="4" t="str">
        <f t="shared" ca="1" si="124"/>
        <v>Completed</v>
      </c>
      <c r="X364" s="4">
        <f t="shared" ca="1" si="125"/>
        <v>3</v>
      </c>
      <c r="Y364" s="4">
        <f t="shared" ca="1" si="126"/>
        <v>29</v>
      </c>
      <c r="Z364" s="4">
        <f ca="1">Table1[[#This Row],[Number of Goals Achieved]]-RANDBETWEEN(1,5)</f>
        <v>48</v>
      </c>
      <c r="AA364" s="5">
        <f ca="1">Table1[[#This Row],[Join Date]]+ RANDBETWEEN(90, 180)</f>
        <v>44910</v>
      </c>
      <c r="AB364" s="4" t="str">
        <f t="shared" ca="1" si="127"/>
        <v>Conflict Resolution</v>
      </c>
      <c r="AC364" s="4"/>
      <c r="AD364" s="4">
        <f t="shared" ca="1" si="128"/>
        <v>14</v>
      </c>
      <c r="AE364" s="4">
        <f t="shared" ca="1" si="129"/>
        <v>9</v>
      </c>
      <c r="AF364" s="4">
        <f t="shared" ca="1" si="130"/>
        <v>10</v>
      </c>
      <c r="AG364" s="8">
        <f t="shared" ca="1" si="131"/>
        <v>1636</v>
      </c>
      <c r="AH364" s="4" t="str">
        <f ca="1">IF(Table1[[#This Row],[Training Completion Status]]="Completed", IF(RAND() &lt;= 0.63, "Yes", "No"), "No")</f>
        <v>Yes</v>
      </c>
      <c r="AI364" s="4" t="str">
        <f ca="1">IF(AND(Table1[[#This Row],[Training Completion Status]]="Completed", Table1[[#This Row],[Status]]="Active"), "Yes", "No")</f>
        <v>Yes</v>
      </c>
      <c r="AJ364" s="15">
        <f ca="1">IF(Table1[[#This Row],[Training Completion Status]]="Completed", Table1[[#This Row],[Training Cost]]+RANDBETWEEN(300,800),0)</f>
        <v>2000</v>
      </c>
      <c r="AK364">
        <f ca="1">IF(Table1[[#This Row],[Training Completion Status]]="Completed", RANDBETWEEN(270,540),0)</f>
        <v>527</v>
      </c>
      <c r="AL364">
        <f ca="1">IF(Table1[[#This Row],[Training Completion Status]]="Completed", RANDBETWEEN(2,5),0)</f>
        <v>5</v>
      </c>
    </row>
    <row r="365" spans="1:38">
      <c r="A365" s="4" t="str">
        <f t="shared" si="132"/>
        <v>EMP364</v>
      </c>
      <c r="B365" s="4" t="str">
        <f t="shared" ca="1" si="110"/>
        <v>Female</v>
      </c>
      <c r="C365" s="4" t="str">
        <f t="shared" ca="1" si="111"/>
        <v>Software Engineer</v>
      </c>
      <c r="D365" t="str" cm="1">
        <f t="array" aca="1" ref="D365" ca="1">_xlfn.XLOOKUP(C365, {"Software Engineer","HR Manager","Marketing Manager","Finance Manager","Data Analyst"}, {"IT","HR","Sales","Finance","Analytics"})</f>
        <v>IT</v>
      </c>
      <c r="E365" s="5">
        <f t="shared" ca="1" si="112"/>
        <v>43367</v>
      </c>
      <c r="F365" s="5">
        <f ca="1">Table1[[#This Row],[Job Posting Date]]+ RANDBETWEEN(15, 90)</f>
        <v>43399</v>
      </c>
      <c r="G365" s="5">
        <f ca="1">Table1[[#This Row],[Hire Date]]+ RANDBETWEEN(1, 15)</f>
        <v>43402</v>
      </c>
      <c r="H365" s="5" t="str">
        <f ca="1">IF(RAND() &lt; 0.5,  Table1[[#This Row],[Join Date]]+ RANDBETWEEN(30, TODAY()- Table1[[#This Row],[Join Date]]), "-")</f>
        <v>-</v>
      </c>
      <c r="I365" s="4" t="str">
        <f ca="1">IF(Table1[[#This Row],[Exit Date]]= "-", "Active", "Exited")</f>
        <v>Active</v>
      </c>
      <c r="J365" s="6">
        <f t="shared" ca="1" si="113"/>
        <v>1574</v>
      </c>
      <c r="K365" s="4">
        <f ca="1">Table1[[#This Row],[Offers Made]]*2</f>
        <v>12</v>
      </c>
      <c r="L365" s="4">
        <f t="shared" ca="1" si="114"/>
        <v>6</v>
      </c>
      <c r="M365" s="4">
        <f t="shared" ca="1" si="115"/>
        <v>1</v>
      </c>
      <c r="N365" s="4" t="str">
        <f t="shared" ca="1" si="116"/>
        <v>Direct Hiring</v>
      </c>
      <c r="O365" s="4">
        <f t="shared" ca="1" si="117"/>
        <v>4</v>
      </c>
      <c r="P365" s="4" t="str">
        <f t="shared" ca="1" si="118"/>
        <v>No</v>
      </c>
      <c r="Q365" s="4">
        <f t="shared" ca="1" si="119"/>
        <v>80</v>
      </c>
      <c r="R365" s="4">
        <f ca="1">Table1[[#This Row],[ Total Number of Goals Set]]-RANDBETWEEN(1,49)</f>
        <v>56</v>
      </c>
      <c r="S365" s="4">
        <f t="shared" ca="1" si="120"/>
        <v>6</v>
      </c>
      <c r="T365" s="4">
        <f t="shared" ca="1" si="121"/>
        <v>3</v>
      </c>
      <c r="U365" s="4">
        <f t="shared" ca="1" si="122"/>
        <v>4</v>
      </c>
      <c r="V365" s="4">
        <f t="shared" ca="1" si="123"/>
        <v>9</v>
      </c>
      <c r="W365" s="4" t="str">
        <f t="shared" ca="1" si="124"/>
        <v>Completed</v>
      </c>
      <c r="X365" s="4">
        <f t="shared" ca="1" si="125"/>
        <v>3</v>
      </c>
      <c r="Y365" s="4">
        <f t="shared" ca="1" si="126"/>
        <v>12</v>
      </c>
      <c r="Z365" s="4">
        <f ca="1">Table1[[#This Row],[Number of Goals Achieved]]-RANDBETWEEN(1,5)</f>
        <v>53</v>
      </c>
      <c r="AA365" s="5">
        <f ca="1">Table1[[#This Row],[Join Date]]+ RANDBETWEEN(90, 180)</f>
        <v>43577</v>
      </c>
      <c r="AB365" s="4" t="str">
        <f t="shared" ca="1" si="127"/>
        <v>Advanced Excel Skills</v>
      </c>
      <c r="AC365" s="4"/>
      <c r="AD365" s="4">
        <f t="shared" ca="1" si="128"/>
        <v>16</v>
      </c>
      <c r="AE365" s="4">
        <f t="shared" ca="1" si="129"/>
        <v>4</v>
      </c>
      <c r="AF365" s="4">
        <f t="shared" ca="1" si="130"/>
        <v>8</v>
      </c>
      <c r="AG365" s="8">
        <f t="shared" ca="1" si="131"/>
        <v>2497</v>
      </c>
      <c r="AH365" s="4" t="str">
        <f ca="1">IF(Table1[[#This Row],[Training Completion Status]]="Completed", IF(RAND() &lt;= 0.63, "Yes", "No"), "No")</f>
        <v>Yes</v>
      </c>
      <c r="AI365" s="4" t="str">
        <f ca="1">IF(AND(Table1[[#This Row],[Training Completion Status]]="Completed", Table1[[#This Row],[Status]]="Active"), "Yes", "No")</f>
        <v>Yes</v>
      </c>
      <c r="AJ365" s="15">
        <f ca="1">IF(Table1[[#This Row],[Training Completion Status]]="Completed", Table1[[#This Row],[Training Cost]]+RANDBETWEEN(300,800),0)</f>
        <v>3028</v>
      </c>
      <c r="AK365">
        <f ca="1">IF(Table1[[#This Row],[Training Completion Status]]="Completed", RANDBETWEEN(270,540),0)</f>
        <v>295</v>
      </c>
      <c r="AL365">
        <f ca="1">IF(Table1[[#This Row],[Training Completion Status]]="Completed", RANDBETWEEN(2,5),0)</f>
        <v>4</v>
      </c>
    </row>
    <row r="366" spans="1:38">
      <c r="A366" s="4" t="str">
        <f t="shared" si="132"/>
        <v>EMP365</v>
      </c>
      <c r="B366" s="4" t="str">
        <f t="shared" ca="1" si="110"/>
        <v>Female</v>
      </c>
      <c r="C366" s="4" t="str">
        <f t="shared" ca="1" si="111"/>
        <v>Marketing Manager</v>
      </c>
      <c r="D366" t="str" cm="1">
        <f t="array" aca="1" ref="D366" ca="1">_xlfn.XLOOKUP(C366, {"Software Engineer","HR Manager","Marketing Manager","Finance Manager","Data Analyst"}, {"IT","HR","Sales","Finance","Analytics"})</f>
        <v>Sales</v>
      </c>
      <c r="E366" s="5">
        <f t="shared" ca="1" si="112"/>
        <v>44142</v>
      </c>
      <c r="F366" s="5">
        <f ca="1">Table1[[#This Row],[Job Posting Date]]+ RANDBETWEEN(15, 90)</f>
        <v>44203</v>
      </c>
      <c r="G366" s="5">
        <f ca="1">Table1[[#This Row],[Hire Date]]+ RANDBETWEEN(1, 15)</f>
        <v>44206</v>
      </c>
      <c r="H366" s="5" t="str">
        <f ca="1">IF(RAND() &lt; 0.5,  Table1[[#This Row],[Join Date]]+ RANDBETWEEN(30, TODAY()- Table1[[#This Row],[Join Date]]), "-")</f>
        <v>-</v>
      </c>
      <c r="I366" s="4" t="str">
        <f ca="1">IF(Table1[[#This Row],[Exit Date]]= "-", "Active", "Exited")</f>
        <v>Active</v>
      </c>
      <c r="J366" s="6">
        <f t="shared" ca="1" si="113"/>
        <v>3886</v>
      </c>
      <c r="K366" s="4">
        <f ca="1">Table1[[#This Row],[Offers Made]]*2</f>
        <v>16</v>
      </c>
      <c r="L366" s="4">
        <f t="shared" ca="1" si="114"/>
        <v>8</v>
      </c>
      <c r="M366" s="4">
        <f t="shared" ca="1" si="115"/>
        <v>6</v>
      </c>
      <c r="N366" s="4" t="str">
        <f t="shared" ca="1" si="116"/>
        <v>Employee Referrals</v>
      </c>
      <c r="O366" s="4">
        <f t="shared" ca="1" si="117"/>
        <v>4</v>
      </c>
      <c r="P366" s="4" t="str">
        <f t="shared" ca="1" si="118"/>
        <v>No</v>
      </c>
      <c r="Q366" s="4">
        <f t="shared" ca="1" si="119"/>
        <v>87</v>
      </c>
      <c r="R366" s="4">
        <f ca="1">Table1[[#This Row],[ Total Number of Goals Set]]-RANDBETWEEN(1,49)</f>
        <v>81</v>
      </c>
      <c r="S366" s="4">
        <f t="shared" ca="1" si="120"/>
        <v>7</v>
      </c>
      <c r="T366" s="4">
        <f t="shared" ca="1" si="121"/>
        <v>4</v>
      </c>
      <c r="U366" s="4">
        <f t="shared" ca="1" si="122"/>
        <v>4</v>
      </c>
      <c r="V366" s="4">
        <f t="shared" ca="1" si="123"/>
        <v>5</v>
      </c>
      <c r="W366" s="4" t="str">
        <f t="shared" ca="1" si="124"/>
        <v>Completed</v>
      </c>
      <c r="X366" s="4">
        <f t="shared" ca="1" si="125"/>
        <v>3</v>
      </c>
      <c r="Y366" s="4">
        <f t="shared" ca="1" si="126"/>
        <v>18</v>
      </c>
      <c r="Z366" s="4">
        <f ca="1">Table1[[#This Row],[Number of Goals Achieved]]-RANDBETWEEN(1,5)</f>
        <v>80</v>
      </c>
      <c r="AA366" s="5">
        <f ca="1">Table1[[#This Row],[Join Date]]+ RANDBETWEEN(90, 180)</f>
        <v>44345</v>
      </c>
      <c r="AB366" s="4" t="str">
        <f t="shared" ca="1" si="127"/>
        <v>Ethics and Responsibilities</v>
      </c>
      <c r="AC366" s="4"/>
      <c r="AD366" s="4">
        <f t="shared" ca="1" si="128"/>
        <v>17</v>
      </c>
      <c r="AE366" s="4">
        <f t="shared" ca="1" si="129"/>
        <v>6</v>
      </c>
      <c r="AF366" s="4">
        <f t="shared" ca="1" si="130"/>
        <v>9</v>
      </c>
      <c r="AG366" s="8">
        <f t="shared" ca="1" si="131"/>
        <v>2120</v>
      </c>
      <c r="AH366" s="4" t="str">
        <f ca="1">IF(Table1[[#This Row],[Training Completion Status]]="Completed", IF(RAND() &lt;= 0.63, "Yes", "No"), "No")</f>
        <v>Yes</v>
      </c>
      <c r="AI366" s="4" t="str">
        <f ca="1">IF(AND(Table1[[#This Row],[Training Completion Status]]="Completed", Table1[[#This Row],[Status]]="Active"), "Yes", "No")</f>
        <v>Yes</v>
      </c>
      <c r="AJ366" s="15">
        <f ca="1">IF(Table1[[#This Row],[Training Completion Status]]="Completed", Table1[[#This Row],[Training Cost]]+RANDBETWEEN(300,800),0)</f>
        <v>2874</v>
      </c>
      <c r="AK366">
        <f ca="1">IF(Table1[[#This Row],[Training Completion Status]]="Completed", RANDBETWEEN(270,540),0)</f>
        <v>319</v>
      </c>
      <c r="AL366">
        <f ca="1">IF(Table1[[#This Row],[Training Completion Status]]="Completed", RANDBETWEEN(2,5),0)</f>
        <v>5</v>
      </c>
    </row>
    <row r="367" spans="1:38">
      <c r="A367" s="4" t="str">
        <f t="shared" si="132"/>
        <v>EMP366</v>
      </c>
      <c r="B367" s="4" t="str">
        <f t="shared" ca="1" si="110"/>
        <v>Male</v>
      </c>
      <c r="C367" s="4" t="str">
        <f t="shared" ca="1" si="111"/>
        <v>Marketing Manager</v>
      </c>
      <c r="D367" t="str" cm="1">
        <f t="array" aca="1" ref="D367" ca="1">_xlfn.XLOOKUP(C367, {"Software Engineer","HR Manager","Marketing Manager","Finance Manager","Data Analyst"}, {"IT","HR","Sales","Finance","Analytics"})</f>
        <v>Sales</v>
      </c>
      <c r="E367" s="5">
        <f t="shared" ca="1" si="112"/>
        <v>44738</v>
      </c>
      <c r="F367" s="5">
        <f ca="1">Table1[[#This Row],[Job Posting Date]]+ RANDBETWEEN(15, 90)</f>
        <v>44760</v>
      </c>
      <c r="G367" s="5">
        <f ca="1">Table1[[#This Row],[Hire Date]]+ RANDBETWEEN(1, 15)</f>
        <v>44775</v>
      </c>
      <c r="H367" s="5" t="str">
        <f ca="1">IF(RAND() &lt; 0.5,  Table1[[#This Row],[Join Date]]+ RANDBETWEEN(30, TODAY()- Table1[[#This Row],[Join Date]]), "-")</f>
        <v>-</v>
      </c>
      <c r="I367" s="4" t="str">
        <f ca="1">IF(Table1[[#This Row],[Exit Date]]= "-", "Active", "Exited")</f>
        <v>Active</v>
      </c>
      <c r="J367" s="6">
        <f t="shared" ca="1" si="113"/>
        <v>3407</v>
      </c>
      <c r="K367" s="4">
        <f ca="1">Table1[[#This Row],[Offers Made]]*2</f>
        <v>6</v>
      </c>
      <c r="L367" s="4">
        <f t="shared" ca="1" si="114"/>
        <v>3</v>
      </c>
      <c r="M367" s="4">
        <f t="shared" ca="1" si="115"/>
        <v>2</v>
      </c>
      <c r="N367" s="4" t="str">
        <f t="shared" ca="1" si="116"/>
        <v>Direct Hiring</v>
      </c>
      <c r="O367" s="4">
        <f t="shared" ca="1" si="117"/>
        <v>2</v>
      </c>
      <c r="P367" s="4" t="str">
        <f t="shared" ca="1" si="118"/>
        <v>No</v>
      </c>
      <c r="Q367" s="4">
        <f t="shared" ca="1" si="119"/>
        <v>77</v>
      </c>
      <c r="R367" s="4">
        <f ca="1">Table1[[#This Row],[ Total Number of Goals Set]]-RANDBETWEEN(1,49)</f>
        <v>63</v>
      </c>
      <c r="S367" s="4">
        <f t="shared" ca="1" si="120"/>
        <v>10</v>
      </c>
      <c r="T367" s="4">
        <f t="shared" ca="1" si="121"/>
        <v>3</v>
      </c>
      <c r="U367" s="4">
        <f t="shared" ca="1" si="122"/>
        <v>2</v>
      </c>
      <c r="V367" s="4">
        <f t="shared" ca="1" si="123"/>
        <v>7</v>
      </c>
      <c r="W367" s="4" t="str">
        <f t="shared" ca="1" si="124"/>
        <v>Not Completed</v>
      </c>
      <c r="X367" s="4">
        <f t="shared" ca="1" si="125"/>
        <v>3</v>
      </c>
      <c r="Y367" s="4">
        <f t="shared" ca="1" si="126"/>
        <v>18</v>
      </c>
      <c r="Z367" s="4">
        <f ca="1">Table1[[#This Row],[Number of Goals Achieved]]-RANDBETWEEN(1,5)</f>
        <v>62</v>
      </c>
      <c r="AA367" s="5">
        <f ca="1">Table1[[#This Row],[Join Date]]+ RANDBETWEEN(90, 180)</f>
        <v>44881</v>
      </c>
      <c r="AB367" s="4" t="str">
        <f t="shared" ca="1" si="127"/>
        <v>Ethics and Responsibilities</v>
      </c>
      <c r="AC367" s="4"/>
      <c r="AD367" s="4">
        <f t="shared" ca="1" si="128"/>
        <v>6</v>
      </c>
      <c r="AE367" s="4">
        <f t="shared" ca="1" si="129"/>
        <v>9</v>
      </c>
      <c r="AF367" s="4">
        <f t="shared" ca="1" si="130"/>
        <v>10</v>
      </c>
      <c r="AG367" s="8">
        <f t="shared" ca="1" si="131"/>
        <v>1297</v>
      </c>
      <c r="AH367" s="4" t="str">
        <f ca="1">IF(Table1[[#This Row],[Training Completion Status]]="Completed", IF(RAND() &lt;= 0.63, "Yes", "No"), "No")</f>
        <v>No</v>
      </c>
      <c r="AI367" s="4" t="str">
        <f ca="1">IF(AND(Table1[[#This Row],[Training Completion Status]]="Completed", Table1[[#This Row],[Status]]="Active"), "Yes", "No")</f>
        <v>No</v>
      </c>
      <c r="AJ367" s="15">
        <f ca="1">IF(Table1[[#This Row],[Training Completion Status]]="Completed", Table1[[#This Row],[Training Cost]]+RANDBETWEEN(300,800),0)</f>
        <v>0</v>
      </c>
      <c r="AK367">
        <f ca="1">IF(Table1[[#This Row],[Training Completion Status]]="Completed", RANDBETWEEN(270,540),0)</f>
        <v>0</v>
      </c>
      <c r="AL367">
        <f ca="1">IF(Table1[[#This Row],[Training Completion Status]]="Completed", RANDBETWEEN(2,5),0)</f>
        <v>0</v>
      </c>
    </row>
    <row r="368" spans="1:38">
      <c r="A368" s="4" t="str">
        <f t="shared" si="132"/>
        <v>EMP367</v>
      </c>
      <c r="B368" s="4" t="str">
        <f t="shared" ca="1" si="110"/>
        <v>Male</v>
      </c>
      <c r="C368" s="4" t="str">
        <f t="shared" ca="1" si="111"/>
        <v>Finance Manager</v>
      </c>
      <c r="D368" t="str" cm="1">
        <f t="array" aca="1" ref="D368" ca="1">_xlfn.XLOOKUP(C368, {"Software Engineer","HR Manager","Marketing Manager","Finance Manager","Data Analyst"}, {"IT","HR","Sales","Finance","Analytics"})</f>
        <v>Finance</v>
      </c>
      <c r="E368" s="5">
        <f t="shared" ca="1" si="112"/>
        <v>44018</v>
      </c>
      <c r="F368" s="5">
        <f ca="1">Table1[[#This Row],[Job Posting Date]]+ RANDBETWEEN(15, 90)</f>
        <v>44057</v>
      </c>
      <c r="G368" s="5">
        <f ca="1">Table1[[#This Row],[Hire Date]]+ RANDBETWEEN(1, 15)</f>
        <v>44064</v>
      </c>
      <c r="H368" s="5">
        <f ca="1">IF(RAND() &lt; 0.5,  Table1[[#This Row],[Join Date]]+ RANDBETWEEN(30, TODAY()- Table1[[#This Row],[Join Date]]), "-")</f>
        <v>44604</v>
      </c>
      <c r="I368" s="4" t="str">
        <f ca="1">IF(Table1[[#This Row],[Exit Date]]= "-", "Active", "Exited")</f>
        <v>Exited</v>
      </c>
      <c r="J368" s="6">
        <f t="shared" ca="1" si="113"/>
        <v>3189</v>
      </c>
      <c r="K368" s="4">
        <f ca="1">Table1[[#This Row],[Offers Made]]*2</f>
        <v>12</v>
      </c>
      <c r="L368" s="4">
        <f t="shared" ca="1" si="114"/>
        <v>6</v>
      </c>
      <c r="M368" s="4">
        <f t="shared" ca="1" si="115"/>
        <v>2</v>
      </c>
      <c r="N368" s="4" t="str">
        <f t="shared" ca="1" si="116"/>
        <v>Employee Referrals</v>
      </c>
      <c r="O368" s="4">
        <f t="shared" ca="1" si="117"/>
        <v>4</v>
      </c>
      <c r="P368" s="4" t="str">
        <f t="shared" ca="1" si="118"/>
        <v>Yes</v>
      </c>
      <c r="Q368" s="4">
        <f t="shared" ca="1" si="119"/>
        <v>57</v>
      </c>
      <c r="R368" s="4">
        <f ca="1">Table1[[#This Row],[ Total Number of Goals Set]]-RANDBETWEEN(1,49)</f>
        <v>53</v>
      </c>
      <c r="S368" s="4">
        <f t="shared" ca="1" si="120"/>
        <v>5</v>
      </c>
      <c r="T368" s="4">
        <f t="shared" ca="1" si="121"/>
        <v>1</v>
      </c>
      <c r="U368" s="4">
        <f t="shared" ca="1" si="122"/>
        <v>4</v>
      </c>
      <c r="V368" s="4">
        <f t="shared" ca="1" si="123"/>
        <v>8</v>
      </c>
      <c r="W368" s="4" t="str">
        <f t="shared" ca="1" si="124"/>
        <v>Not Completed</v>
      </c>
      <c r="X368" s="4">
        <f t="shared" ca="1" si="125"/>
        <v>4</v>
      </c>
      <c r="Y368" s="4">
        <f t="shared" ca="1" si="126"/>
        <v>29</v>
      </c>
      <c r="Z368" s="4">
        <f ca="1">Table1[[#This Row],[Number of Goals Achieved]]-RANDBETWEEN(1,5)</f>
        <v>49</v>
      </c>
      <c r="AA368" s="5">
        <f ca="1">Table1[[#This Row],[Join Date]]+ RANDBETWEEN(90, 180)</f>
        <v>44205</v>
      </c>
      <c r="AB368" s="4" t="str">
        <f t="shared" ca="1" si="127"/>
        <v>Conflict Resolution</v>
      </c>
      <c r="AC368" s="4"/>
      <c r="AD368" s="4">
        <f t="shared" ca="1" si="128"/>
        <v>7</v>
      </c>
      <c r="AE368" s="4">
        <f t="shared" ca="1" si="129"/>
        <v>9</v>
      </c>
      <c r="AF368" s="4">
        <f t="shared" ca="1" si="130"/>
        <v>10</v>
      </c>
      <c r="AG368" s="8">
        <f t="shared" ca="1" si="131"/>
        <v>1910</v>
      </c>
      <c r="AH368" s="4" t="str">
        <f ca="1">IF(Table1[[#This Row],[Training Completion Status]]="Completed", IF(RAND() &lt;= 0.63, "Yes", "No"), "No")</f>
        <v>No</v>
      </c>
      <c r="AI368" s="4" t="str">
        <f ca="1">IF(AND(Table1[[#This Row],[Training Completion Status]]="Completed", Table1[[#This Row],[Status]]="Active"), "Yes", "No")</f>
        <v>No</v>
      </c>
      <c r="AJ368" s="15">
        <f ca="1">IF(Table1[[#This Row],[Training Completion Status]]="Completed", Table1[[#This Row],[Training Cost]]+RANDBETWEEN(300,800),0)</f>
        <v>0</v>
      </c>
      <c r="AK368">
        <f ca="1">IF(Table1[[#This Row],[Training Completion Status]]="Completed", RANDBETWEEN(270,540),0)</f>
        <v>0</v>
      </c>
      <c r="AL368">
        <f ca="1">IF(Table1[[#This Row],[Training Completion Status]]="Completed", RANDBETWEEN(2,5),0)</f>
        <v>0</v>
      </c>
    </row>
    <row r="369" spans="1:38">
      <c r="A369" s="4" t="str">
        <f t="shared" si="132"/>
        <v>EMP368</v>
      </c>
      <c r="B369" s="4" t="str">
        <f t="shared" ca="1" si="110"/>
        <v>Male</v>
      </c>
      <c r="C369" s="4" t="str">
        <f t="shared" ca="1" si="111"/>
        <v>HR Manager</v>
      </c>
      <c r="D369" t="str" cm="1">
        <f t="array" aca="1" ref="D369" ca="1">_xlfn.XLOOKUP(C369, {"Software Engineer","HR Manager","Marketing Manager","Finance Manager","Data Analyst"}, {"IT","HR","Sales","Finance","Analytics"})</f>
        <v>HR</v>
      </c>
      <c r="E369" s="5">
        <f t="shared" ca="1" si="112"/>
        <v>44102</v>
      </c>
      <c r="F369" s="5">
        <f ca="1">Table1[[#This Row],[Job Posting Date]]+ RANDBETWEEN(15, 90)</f>
        <v>44133</v>
      </c>
      <c r="G369" s="5">
        <f ca="1">Table1[[#This Row],[Hire Date]]+ RANDBETWEEN(1, 15)</f>
        <v>44138</v>
      </c>
      <c r="H369" s="5" t="str">
        <f ca="1">IF(RAND() &lt; 0.5,  Table1[[#This Row],[Join Date]]+ RANDBETWEEN(30, TODAY()- Table1[[#This Row],[Join Date]]), "-")</f>
        <v>-</v>
      </c>
      <c r="I369" s="4" t="str">
        <f ca="1">IF(Table1[[#This Row],[Exit Date]]= "-", "Active", "Exited")</f>
        <v>Active</v>
      </c>
      <c r="J369" s="6">
        <f t="shared" ca="1" si="113"/>
        <v>4015</v>
      </c>
      <c r="K369" s="4">
        <f ca="1">Table1[[#This Row],[Offers Made]]*2</f>
        <v>14</v>
      </c>
      <c r="L369" s="4">
        <f t="shared" ca="1" si="114"/>
        <v>7</v>
      </c>
      <c r="M369" s="4">
        <f t="shared" ca="1" si="115"/>
        <v>6</v>
      </c>
      <c r="N369" s="4" t="str">
        <f t="shared" ca="1" si="116"/>
        <v>Campus Placements</v>
      </c>
      <c r="O369" s="4">
        <f t="shared" ca="1" si="117"/>
        <v>4</v>
      </c>
      <c r="P369" s="4" t="str">
        <f t="shared" ca="1" si="118"/>
        <v>No</v>
      </c>
      <c r="Q369" s="4">
        <f t="shared" ca="1" si="119"/>
        <v>55</v>
      </c>
      <c r="R369" s="4">
        <f ca="1">Table1[[#This Row],[ Total Number of Goals Set]]-RANDBETWEEN(1,49)</f>
        <v>7</v>
      </c>
      <c r="S369" s="4">
        <f t="shared" ca="1" si="120"/>
        <v>5</v>
      </c>
      <c r="T369" s="4">
        <f t="shared" ca="1" si="121"/>
        <v>4</v>
      </c>
      <c r="U369" s="4">
        <f t="shared" ca="1" si="122"/>
        <v>3</v>
      </c>
      <c r="V369" s="4">
        <f t="shared" ca="1" si="123"/>
        <v>8</v>
      </c>
      <c r="W369" s="4" t="str">
        <f t="shared" ca="1" si="124"/>
        <v>Completed</v>
      </c>
      <c r="X369" s="4">
        <f t="shared" ca="1" si="125"/>
        <v>3</v>
      </c>
      <c r="Y369" s="4">
        <f t="shared" ca="1" si="126"/>
        <v>27</v>
      </c>
      <c r="Z369" s="4">
        <f ca="1">Table1[[#This Row],[Number of Goals Achieved]]-RANDBETWEEN(1,5)</f>
        <v>3</v>
      </c>
      <c r="AA369" s="5">
        <f ca="1">Table1[[#This Row],[Join Date]]+ RANDBETWEEN(90, 180)</f>
        <v>44304</v>
      </c>
      <c r="AB369" s="4" t="str">
        <f t="shared" ca="1" si="127"/>
        <v>Leadership Development</v>
      </c>
      <c r="AC369" s="4"/>
      <c r="AD369" s="4">
        <f t="shared" ca="1" si="128"/>
        <v>10</v>
      </c>
      <c r="AE369" s="4">
        <f t="shared" ca="1" si="129"/>
        <v>8</v>
      </c>
      <c r="AF369" s="4">
        <f t="shared" ca="1" si="130"/>
        <v>9</v>
      </c>
      <c r="AG369" s="8">
        <f t="shared" ca="1" si="131"/>
        <v>1241</v>
      </c>
      <c r="AH369" s="4" t="str">
        <f ca="1">IF(Table1[[#This Row],[Training Completion Status]]="Completed", IF(RAND() &lt;= 0.63, "Yes", "No"), "No")</f>
        <v>No</v>
      </c>
      <c r="AI369" s="4" t="str">
        <f ca="1">IF(AND(Table1[[#This Row],[Training Completion Status]]="Completed", Table1[[#This Row],[Status]]="Active"), "Yes", "No")</f>
        <v>Yes</v>
      </c>
      <c r="AJ369" s="15">
        <f ca="1">IF(Table1[[#This Row],[Training Completion Status]]="Completed", Table1[[#This Row],[Training Cost]]+RANDBETWEEN(300,800),0)</f>
        <v>1969</v>
      </c>
      <c r="AK369">
        <f ca="1">IF(Table1[[#This Row],[Training Completion Status]]="Completed", RANDBETWEEN(270,540),0)</f>
        <v>387</v>
      </c>
      <c r="AL369">
        <f ca="1">IF(Table1[[#This Row],[Training Completion Status]]="Completed", RANDBETWEEN(2,5),0)</f>
        <v>2</v>
      </c>
    </row>
    <row r="370" spans="1:38">
      <c r="A370" s="4" t="str">
        <f t="shared" si="132"/>
        <v>EMP369</v>
      </c>
      <c r="B370" s="4" t="str">
        <f t="shared" ca="1" si="110"/>
        <v>Male</v>
      </c>
      <c r="C370" s="4" t="str">
        <f t="shared" ca="1" si="111"/>
        <v>Data Analyst</v>
      </c>
      <c r="D370" t="str" cm="1">
        <f t="array" aca="1" ref="D370" ca="1">_xlfn.XLOOKUP(C370, {"Software Engineer","HR Manager","Marketing Manager","Finance Manager","Data Analyst"}, {"IT","HR","Sales","Finance","Analytics"})</f>
        <v>Analytics</v>
      </c>
      <c r="E370" s="5">
        <f t="shared" ca="1" si="112"/>
        <v>43760</v>
      </c>
      <c r="F370" s="5">
        <f ca="1">Table1[[#This Row],[Job Posting Date]]+ RANDBETWEEN(15, 90)</f>
        <v>43831</v>
      </c>
      <c r="G370" s="5">
        <f ca="1">Table1[[#This Row],[Hire Date]]+ RANDBETWEEN(1, 15)</f>
        <v>43846</v>
      </c>
      <c r="H370" s="5" t="str">
        <f ca="1">IF(RAND() &lt; 0.5,  Table1[[#This Row],[Join Date]]+ RANDBETWEEN(30, TODAY()- Table1[[#This Row],[Join Date]]), "-")</f>
        <v>-</v>
      </c>
      <c r="I370" s="4" t="str">
        <f ca="1">IF(Table1[[#This Row],[Exit Date]]= "-", "Active", "Exited")</f>
        <v>Active</v>
      </c>
      <c r="J370" s="6">
        <f t="shared" ca="1" si="113"/>
        <v>3844</v>
      </c>
      <c r="K370" s="4">
        <f ca="1">Table1[[#This Row],[Offers Made]]*2</f>
        <v>16</v>
      </c>
      <c r="L370" s="4">
        <f t="shared" ca="1" si="114"/>
        <v>8</v>
      </c>
      <c r="M370" s="4">
        <f t="shared" ca="1" si="115"/>
        <v>1</v>
      </c>
      <c r="N370" s="4" t="str">
        <f t="shared" ca="1" si="116"/>
        <v>Campus Placements</v>
      </c>
      <c r="O370" s="4">
        <f t="shared" ca="1" si="117"/>
        <v>3</v>
      </c>
      <c r="P370" s="4" t="str">
        <f t="shared" ca="1" si="118"/>
        <v>No</v>
      </c>
      <c r="Q370" s="4">
        <f t="shared" ca="1" si="119"/>
        <v>78</v>
      </c>
      <c r="R370" s="4">
        <f ca="1">Table1[[#This Row],[ Total Number of Goals Set]]-RANDBETWEEN(1,49)</f>
        <v>35</v>
      </c>
      <c r="S370" s="4">
        <f t="shared" ca="1" si="120"/>
        <v>5</v>
      </c>
      <c r="T370" s="4">
        <f t="shared" ca="1" si="121"/>
        <v>1</v>
      </c>
      <c r="U370" s="4">
        <f t="shared" ca="1" si="122"/>
        <v>1</v>
      </c>
      <c r="V370" s="4">
        <f t="shared" ca="1" si="123"/>
        <v>3</v>
      </c>
      <c r="W370" s="4" t="str">
        <f t="shared" ca="1" si="124"/>
        <v>Completed</v>
      </c>
      <c r="X370" s="4">
        <f t="shared" ca="1" si="125"/>
        <v>1</v>
      </c>
      <c r="Y370" s="4">
        <f t="shared" ca="1" si="126"/>
        <v>31</v>
      </c>
      <c r="Z370" s="4">
        <f ca="1">Table1[[#This Row],[Number of Goals Achieved]]-RANDBETWEEN(1,5)</f>
        <v>34</v>
      </c>
      <c r="AA370" s="5">
        <f ca="1">Table1[[#This Row],[Join Date]]+ RANDBETWEEN(90, 180)</f>
        <v>43975</v>
      </c>
      <c r="AB370" s="4" t="str">
        <f t="shared" ca="1" si="127"/>
        <v>Conflict Resolution</v>
      </c>
      <c r="AC370" s="4"/>
      <c r="AD370" s="4">
        <f t="shared" ca="1" si="128"/>
        <v>17</v>
      </c>
      <c r="AE370" s="4">
        <f t="shared" ca="1" si="129"/>
        <v>2</v>
      </c>
      <c r="AF370" s="4">
        <f t="shared" ca="1" si="130"/>
        <v>6</v>
      </c>
      <c r="AG370" s="8">
        <f t="shared" ca="1" si="131"/>
        <v>1554</v>
      </c>
      <c r="AH370" s="4" t="str">
        <f ca="1">IF(Table1[[#This Row],[Training Completion Status]]="Completed", IF(RAND() &lt;= 0.63, "Yes", "No"), "No")</f>
        <v>Yes</v>
      </c>
      <c r="AI370" s="4" t="str">
        <f ca="1">IF(AND(Table1[[#This Row],[Training Completion Status]]="Completed", Table1[[#This Row],[Status]]="Active"), "Yes", "No")</f>
        <v>Yes</v>
      </c>
      <c r="AJ370" s="15">
        <f ca="1">IF(Table1[[#This Row],[Training Completion Status]]="Completed", Table1[[#This Row],[Training Cost]]+RANDBETWEEN(300,800),0)</f>
        <v>1870</v>
      </c>
      <c r="AK370">
        <f ca="1">IF(Table1[[#This Row],[Training Completion Status]]="Completed", RANDBETWEEN(270,540),0)</f>
        <v>438</v>
      </c>
      <c r="AL370">
        <f ca="1">IF(Table1[[#This Row],[Training Completion Status]]="Completed", RANDBETWEEN(2,5),0)</f>
        <v>3</v>
      </c>
    </row>
    <row r="371" spans="1:38">
      <c r="A371" s="4" t="str">
        <f t="shared" si="132"/>
        <v>EMP370</v>
      </c>
      <c r="B371" s="4" t="str">
        <f t="shared" ca="1" si="110"/>
        <v>Male</v>
      </c>
      <c r="C371" s="4" t="str">
        <f t="shared" ca="1" si="111"/>
        <v>HR Manager</v>
      </c>
      <c r="D371" t="str" cm="1">
        <f t="array" aca="1" ref="D371" ca="1">_xlfn.XLOOKUP(C371, {"Software Engineer","HR Manager","Marketing Manager","Finance Manager","Data Analyst"}, {"IT","HR","Sales","Finance","Analytics"})</f>
        <v>HR</v>
      </c>
      <c r="E371" s="5">
        <f t="shared" ca="1" si="112"/>
        <v>43841</v>
      </c>
      <c r="F371" s="5">
        <f ca="1">Table1[[#This Row],[Job Posting Date]]+ RANDBETWEEN(15, 90)</f>
        <v>43929</v>
      </c>
      <c r="G371" s="5">
        <f ca="1">Table1[[#This Row],[Hire Date]]+ RANDBETWEEN(1, 15)</f>
        <v>43939</v>
      </c>
      <c r="H371" s="5" t="str">
        <f ca="1">IF(RAND() &lt; 0.5,  Table1[[#This Row],[Join Date]]+ RANDBETWEEN(30, TODAY()- Table1[[#This Row],[Join Date]]), "-")</f>
        <v>-</v>
      </c>
      <c r="I371" s="4" t="str">
        <f ca="1">IF(Table1[[#This Row],[Exit Date]]= "-", "Active", "Exited")</f>
        <v>Active</v>
      </c>
      <c r="J371" s="6">
        <f t="shared" ca="1" si="113"/>
        <v>1969</v>
      </c>
      <c r="K371" s="4">
        <f ca="1">Table1[[#This Row],[Offers Made]]*2</f>
        <v>10</v>
      </c>
      <c r="L371" s="4">
        <f t="shared" ca="1" si="114"/>
        <v>5</v>
      </c>
      <c r="M371" s="4">
        <f t="shared" ca="1" si="115"/>
        <v>4</v>
      </c>
      <c r="N371" s="4" t="str">
        <f t="shared" ca="1" si="116"/>
        <v>Job Portals</v>
      </c>
      <c r="O371" s="4">
        <f t="shared" ca="1" si="117"/>
        <v>4</v>
      </c>
      <c r="P371" s="4" t="str">
        <f t="shared" ca="1" si="118"/>
        <v>No</v>
      </c>
      <c r="Q371" s="4">
        <f t="shared" ca="1" si="119"/>
        <v>50</v>
      </c>
      <c r="R371" s="4">
        <f ca="1">Table1[[#This Row],[ Total Number of Goals Set]]-RANDBETWEEN(1,49)</f>
        <v>39</v>
      </c>
      <c r="S371" s="4">
        <f t="shared" ca="1" si="120"/>
        <v>9</v>
      </c>
      <c r="T371" s="4">
        <f t="shared" ca="1" si="121"/>
        <v>3</v>
      </c>
      <c r="U371" s="4">
        <f t="shared" ca="1" si="122"/>
        <v>3</v>
      </c>
      <c r="V371" s="4">
        <f t="shared" ca="1" si="123"/>
        <v>3</v>
      </c>
      <c r="W371" s="4" t="str">
        <f t="shared" ca="1" si="124"/>
        <v>Completed</v>
      </c>
      <c r="X371" s="4">
        <f t="shared" ca="1" si="125"/>
        <v>1</v>
      </c>
      <c r="Y371" s="4">
        <f t="shared" ca="1" si="126"/>
        <v>23</v>
      </c>
      <c r="Z371" s="4">
        <f ca="1">Table1[[#This Row],[Number of Goals Achieved]]-RANDBETWEEN(1,5)</f>
        <v>38</v>
      </c>
      <c r="AA371" s="5">
        <f ca="1">Table1[[#This Row],[Join Date]]+ RANDBETWEEN(90, 180)</f>
        <v>44073</v>
      </c>
      <c r="AB371" s="4" t="str">
        <f t="shared" ca="1" si="127"/>
        <v>Communication Skills</v>
      </c>
      <c r="AC371" s="4"/>
      <c r="AD371" s="4">
        <f t="shared" ca="1" si="128"/>
        <v>12</v>
      </c>
      <c r="AE371" s="4">
        <f t="shared" ca="1" si="129"/>
        <v>7</v>
      </c>
      <c r="AF371" s="4">
        <f t="shared" ca="1" si="130"/>
        <v>10</v>
      </c>
      <c r="AG371" s="8">
        <f t="shared" ca="1" si="131"/>
        <v>1896</v>
      </c>
      <c r="AH371" s="4" t="str">
        <f ca="1">IF(Table1[[#This Row],[Training Completion Status]]="Completed", IF(RAND() &lt;= 0.63, "Yes", "No"), "No")</f>
        <v>No</v>
      </c>
      <c r="AI371" s="4" t="str">
        <f ca="1">IF(AND(Table1[[#This Row],[Training Completion Status]]="Completed", Table1[[#This Row],[Status]]="Active"), "Yes", "No")</f>
        <v>Yes</v>
      </c>
      <c r="AJ371" s="15">
        <f ca="1">IF(Table1[[#This Row],[Training Completion Status]]="Completed", Table1[[#This Row],[Training Cost]]+RANDBETWEEN(300,800),0)</f>
        <v>2560</v>
      </c>
      <c r="AK371">
        <f ca="1">IF(Table1[[#This Row],[Training Completion Status]]="Completed", RANDBETWEEN(270,540),0)</f>
        <v>524</v>
      </c>
      <c r="AL371">
        <f ca="1">IF(Table1[[#This Row],[Training Completion Status]]="Completed", RANDBETWEEN(2,5),0)</f>
        <v>5</v>
      </c>
    </row>
    <row r="372" spans="1:38">
      <c r="A372" s="4" t="str">
        <f t="shared" si="132"/>
        <v>EMP371</v>
      </c>
      <c r="B372" s="4" t="str">
        <f t="shared" ca="1" si="110"/>
        <v>Male</v>
      </c>
      <c r="C372" s="4" t="str">
        <f t="shared" ca="1" si="111"/>
        <v>Data Analyst</v>
      </c>
      <c r="D372" t="str" cm="1">
        <f t="array" aca="1" ref="D372" ca="1">_xlfn.XLOOKUP(C372, {"Software Engineer","HR Manager","Marketing Manager","Finance Manager","Data Analyst"}, {"IT","HR","Sales","Finance","Analytics"})</f>
        <v>Analytics</v>
      </c>
      <c r="E372" s="5">
        <f t="shared" ca="1" si="112"/>
        <v>44354</v>
      </c>
      <c r="F372" s="5">
        <f ca="1">Table1[[#This Row],[Job Posting Date]]+ RANDBETWEEN(15, 90)</f>
        <v>44424</v>
      </c>
      <c r="G372" s="5">
        <f ca="1">Table1[[#This Row],[Hire Date]]+ RANDBETWEEN(1, 15)</f>
        <v>44437</v>
      </c>
      <c r="H372" s="5" t="str">
        <f ca="1">IF(RAND() &lt; 0.5,  Table1[[#This Row],[Join Date]]+ RANDBETWEEN(30, TODAY()- Table1[[#This Row],[Join Date]]), "-")</f>
        <v>-</v>
      </c>
      <c r="I372" s="4" t="str">
        <f ca="1">IF(Table1[[#This Row],[Exit Date]]= "-", "Active", "Exited")</f>
        <v>Active</v>
      </c>
      <c r="J372" s="6">
        <f t="shared" ca="1" si="113"/>
        <v>2957</v>
      </c>
      <c r="K372" s="4">
        <f ca="1">Table1[[#This Row],[Offers Made]]*2</f>
        <v>10</v>
      </c>
      <c r="L372" s="4">
        <f t="shared" ca="1" si="114"/>
        <v>5</v>
      </c>
      <c r="M372" s="4">
        <f t="shared" ca="1" si="115"/>
        <v>4</v>
      </c>
      <c r="N372" s="4" t="str">
        <f t="shared" ca="1" si="116"/>
        <v>Direct Hiring</v>
      </c>
      <c r="O372" s="4">
        <f t="shared" ca="1" si="117"/>
        <v>3</v>
      </c>
      <c r="P372" s="4" t="str">
        <f t="shared" ca="1" si="118"/>
        <v>Yes</v>
      </c>
      <c r="Q372" s="4">
        <f t="shared" ca="1" si="119"/>
        <v>73</v>
      </c>
      <c r="R372" s="4">
        <f ca="1">Table1[[#This Row],[ Total Number of Goals Set]]-RANDBETWEEN(1,49)</f>
        <v>44</v>
      </c>
      <c r="S372" s="4">
        <f t="shared" ca="1" si="120"/>
        <v>10</v>
      </c>
      <c r="T372" s="4">
        <f t="shared" ca="1" si="121"/>
        <v>2</v>
      </c>
      <c r="U372" s="4">
        <f t="shared" ca="1" si="122"/>
        <v>1</v>
      </c>
      <c r="V372" s="4">
        <f t="shared" ca="1" si="123"/>
        <v>6</v>
      </c>
      <c r="W372" s="4" t="str">
        <f t="shared" ca="1" si="124"/>
        <v>Completed</v>
      </c>
      <c r="X372" s="4">
        <f t="shared" ca="1" si="125"/>
        <v>1</v>
      </c>
      <c r="Y372" s="4">
        <f t="shared" ca="1" si="126"/>
        <v>37</v>
      </c>
      <c r="Z372" s="4">
        <f ca="1">Table1[[#This Row],[Number of Goals Achieved]]-RANDBETWEEN(1,5)</f>
        <v>43</v>
      </c>
      <c r="AA372" s="5">
        <f ca="1">Table1[[#This Row],[Join Date]]+ RANDBETWEEN(90, 180)</f>
        <v>44604</v>
      </c>
      <c r="AB372" s="4" t="str">
        <f t="shared" ca="1" si="127"/>
        <v>Conflict Resolution</v>
      </c>
      <c r="AC372" s="4"/>
      <c r="AD372" s="4">
        <f t="shared" ca="1" si="128"/>
        <v>5</v>
      </c>
      <c r="AE372" s="4">
        <f t="shared" ca="1" si="129"/>
        <v>9</v>
      </c>
      <c r="AF372" s="4">
        <f t="shared" ca="1" si="130"/>
        <v>10</v>
      </c>
      <c r="AG372" s="8">
        <f t="shared" ca="1" si="131"/>
        <v>2374</v>
      </c>
      <c r="AH372" s="4" t="str">
        <f ca="1">IF(Table1[[#This Row],[Training Completion Status]]="Completed", IF(RAND() &lt;= 0.63, "Yes", "No"), "No")</f>
        <v>No</v>
      </c>
      <c r="AI372" s="4" t="str">
        <f ca="1">IF(AND(Table1[[#This Row],[Training Completion Status]]="Completed", Table1[[#This Row],[Status]]="Active"), "Yes", "No")</f>
        <v>Yes</v>
      </c>
      <c r="AJ372" s="15">
        <f ca="1">IF(Table1[[#This Row],[Training Completion Status]]="Completed", Table1[[#This Row],[Training Cost]]+RANDBETWEEN(300,800),0)</f>
        <v>2942</v>
      </c>
      <c r="AK372">
        <f ca="1">IF(Table1[[#This Row],[Training Completion Status]]="Completed", RANDBETWEEN(270,540),0)</f>
        <v>341</v>
      </c>
      <c r="AL372">
        <f ca="1">IF(Table1[[#This Row],[Training Completion Status]]="Completed", RANDBETWEEN(2,5),0)</f>
        <v>3</v>
      </c>
    </row>
    <row r="373" spans="1:38">
      <c r="A373" s="4" t="str">
        <f t="shared" si="132"/>
        <v>EMP372</v>
      </c>
      <c r="B373" s="4" t="str">
        <f t="shared" ca="1" si="110"/>
        <v>Male</v>
      </c>
      <c r="C373" s="4" t="str">
        <f t="shared" ca="1" si="111"/>
        <v>Marketing Manager</v>
      </c>
      <c r="D373" t="str" cm="1">
        <f t="array" aca="1" ref="D373" ca="1">_xlfn.XLOOKUP(C373, {"Software Engineer","HR Manager","Marketing Manager","Finance Manager","Data Analyst"}, {"IT","HR","Sales","Finance","Analytics"})</f>
        <v>Sales</v>
      </c>
      <c r="E373" s="5">
        <f t="shared" ca="1" si="112"/>
        <v>43266</v>
      </c>
      <c r="F373" s="5">
        <f ca="1">Table1[[#This Row],[Job Posting Date]]+ RANDBETWEEN(15, 90)</f>
        <v>43305</v>
      </c>
      <c r="G373" s="5">
        <f ca="1">Table1[[#This Row],[Hire Date]]+ RANDBETWEEN(1, 15)</f>
        <v>43311</v>
      </c>
      <c r="H373" s="5" t="str">
        <f ca="1">IF(RAND() &lt; 0.5,  Table1[[#This Row],[Join Date]]+ RANDBETWEEN(30, TODAY()- Table1[[#This Row],[Join Date]]), "-")</f>
        <v>-</v>
      </c>
      <c r="I373" s="4" t="str">
        <f ca="1">IF(Table1[[#This Row],[Exit Date]]= "-", "Active", "Exited")</f>
        <v>Active</v>
      </c>
      <c r="J373" s="6">
        <f t="shared" ca="1" si="113"/>
        <v>2554</v>
      </c>
      <c r="K373" s="4">
        <f ca="1">Table1[[#This Row],[Offers Made]]*2</f>
        <v>16</v>
      </c>
      <c r="L373" s="4">
        <f t="shared" ca="1" si="114"/>
        <v>8</v>
      </c>
      <c r="M373" s="4">
        <f t="shared" ca="1" si="115"/>
        <v>5</v>
      </c>
      <c r="N373" s="4" t="str">
        <f t="shared" ca="1" si="116"/>
        <v>Campus Placements</v>
      </c>
      <c r="O373" s="4">
        <f t="shared" ca="1" si="117"/>
        <v>2</v>
      </c>
      <c r="P373" s="4" t="str">
        <f t="shared" ca="1" si="118"/>
        <v>Yes</v>
      </c>
      <c r="Q373" s="4">
        <f t="shared" ca="1" si="119"/>
        <v>50</v>
      </c>
      <c r="R373" s="4">
        <f ca="1">Table1[[#This Row],[ Total Number of Goals Set]]-RANDBETWEEN(1,49)</f>
        <v>1</v>
      </c>
      <c r="S373" s="4">
        <f t="shared" ca="1" si="120"/>
        <v>7</v>
      </c>
      <c r="T373" s="4">
        <f t="shared" ca="1" si="121"/>
        <v>4</v>
      </c>
      <c r="U373" s="4">
        <f t="shared" ca="1" si="122"/>
        <v>3</v>
      </c>
      <c r="V373" s="4">
        <f t="shared" ca="1" si="123"/>
        <v>9</v>
      </c>
      <c r="W373" s="4" t="str">
        <f t="shared" ca="1" si="124"/>
        <v>Completed</v>
      </c>
      <c r="X373" s="4">
        <f t="shared" ca="1" si="125"/>
        <v>1</v>
      </c>
      <c r="Y373" s="4">
        <f t="shared" ca="1" si="126"/>
        <v>28</v>
      </c>
      <c r="Z373" s="4">
        <f ca="1">Table1[[#This Row],[Number of Goals Achieved]]-RANDBETWEEN(1,5)</f>
        <v>-4</v>
      </c>
      <c r="AA373" s="5">
        <f ca="1">Table1[[#This Row],[Join Date]]+ RANDBETWEEN(90, 180)</f>
        <v>43428</v>
      </c>
      <c r="AB373" s="4" t="str">
        <f t="shared" ca="1" si="127"/>
        <v>Advanced Excel Skills</v>
      </c>
      <c r="AC373" s="4"/>
      <c r="AD373" s="4">
        <f t="shared" ca="1" si="128"/>
        <v>14</v>
      </c>
      <c r="AE373" s="4">
        <f t="shared" ca="1" si="129"/>
        <v>2</v>
      </c>
      <c r="AF373" s="4">
        <f t="shared" ca="1" si="130"/>
        <v>4</v>
      </c>
      <c r="AG373" s="8">
        <f t="shared" ca="1" si="131"/>
        <v>1874</v>
      </c>
      <c r="AH373" s="4" t="str">
        <f ca="1">IF(Table1[[#This Row],[Training Completion Status]]="Completed", IF(RAND() &lt;= 0.63, "Yes", "No"), "No")</f>
        <v>Yes</v>
      </c>
      <c r="AI373" s="4" t="str">
        <f ca="1">IF(AND(Table1[[#This Row],[Training Completion Status]]="Completed", Table1[[#This Row],[Status]]="Active"), "Yes", "No")</f>
        <v>Yes</v>
      </c>
      <c r="AJ373" s="15">
        <f ca="1">IF(Table1[[#This Row],[Training Completion Status]]="Completed", Table1[[#This Row],[Training Cost]]+RANDBETWEEN(300,800),0)</f>
        <v>2663</v>
      </c>
      <c r="AK373">
        <f ca="1">IF(Table1[[#This Row],[Training Completion Status]]="Completed", RANDBETWEEN(270,540),0)</f>
        <v>519</v>
      </c>
      <c r="AL373">
        <f ca="1">IF(Table1[[#This Row],[Training Completion Status]]="Completed", RANDBETWEEN(2,5),0)</f>
        <v>4</v>
      </c>
    </row>
    <row r="374" spans="1:38">
      <c r="A374" s="4" t="str">
        <f t="shared" si="132"/>
        <v>EMP373</v>
      </c>
      <c r="B374" s="4" t="str">
        <f t="shared" ca="1" si="110"/>
        <v>Female</v>
      </c>
      <c r="C374" s="4" t="str">
        <f t="shared" ca="1" si="111"/>
        <v>HR Manager</v>
      </c>
      <c r="D374" t="str" cm="1">
        <f t="array" aca="1" ref="D374" ca="1">_xlfn.XLOOKUP(C374, {"Software Engineer","HR Manager","Marketing Manager","Finance Manager","Data Analyst"}, {"IT","HR","Sales","Finance","Analytics"})</f>
        <v>HR</v>
      </c>
      <c r="E374" s="5">
        <f t="shared" ca="1" si="112"/>
        <v>44356</v>
      </c>
      <c r="F374" s="5">
        <f ca="1">Table1[[#This Row],[Job Posting Date]]+ RANDBETWEEN(15, 90)</f>
        <v>44384</v>
      </c>
      <c r="G374" s="5">
        <f ca="1">Table1[[#This Row],[Hire Date]]+ RANDBETWEEN(1, 15)</f>
        <v>44393</v>
      </c>
      <c r="H374" s="5">
        <f ca="1">IF(RAND() &lt; 0.5,  Table1[[#This Row],[Join Date]]+ RANDBETWEEN(30, TODAY()- Table1[[#This Row],[Join Date]]), "-")</f>
        <v>44651</v>
      </c>
      <c r="I374" s="4" t="str">
        <f ca="1">IF(Table1[[#This Row],[Exit Date]]= "-", "Active", "Exited")</f>
        <v>Exited</v>
      </c>
      <c r="J374" s="6">
        <f t="shared" ca="1" si="113"/>
        <v>4649</v>
      </c>
      <c r="K374" s="4">
        <f ca="1">Table1[[#This Row],[Offers Made]]*2</f>
        <v>6</v>
      </c>
      <c r="L374" s="4">
        <f t="shared" ca="1" si="114"/>
        <v>3</v>
      </c>
      <c r="M374" s="4">
        <f t="shared" ca="1" si="115"/>
        <v>1</v>
      </c>
      <c r="N374" s="4" t="str">
        <f t="shared" ca="1" si="116"/>
        <v>Campus Placements</v>
      </c>
      <c r="O374" s="4">
        <f t="shared" ca="1" si="117"/>
        <v>2</v>
      </c>
      <c r="P374" s="4" t="str">
        <f t="shared" ca="1" si="118"/>
        <v>No</v>
      </c>
      <c r="Q374" s="4">
        <f t="shared" ca="1" si="119"/>
        <v>68</v>
      </c>
      <c r="R374" s="4">
        <f ca="1">Table1[[#This Row],[ Total Number of Goals Set]]-RANDBETWEEN(1,49)</f>
        <v>22</v>
      </c>
      <c r="S374" s="4">
        <f t="shared" ca="1" si="120"/>
        <v>9</v>
      </c>
      <c r="T374" s="4">
        <f t="shared" ca="1" si="121"/>
        <v>3</v>
      </c>
      <c r="U374" s="4">
        <f t="shared" ca="1" si="122"/>
        <v>1</v>
      </c>
      <c r="V374" s="4">
        <f t="shared" ca="1" si="123"/>
        <v>2</v>
      </c>
      <c r="W374" s="4" t="str">
        <f t="shared" ca="1" si="124"/>
        <v>Completed</v>
      </c>
      <c r="X374" s="4">
        <f t="shared" ca="1" si="125"/>
        <v>4</v>
      </c>
      <c r="Y374" s="4">
        <f t="shared" ca="1" si="126"/>
        <v>33</v>
      </c>
      <c r="Z374" s="4">
        <f ca="1">Table1[[#This Row],[Number of Goals Achieved]]-RANDBETWEEN(1,5)</f>
        <v>18</v>
      </c>
      <c r="AA374" s="5">
        <f ca="1">Table1[[#This Row],[Join Date]]+ RANDBETWEEN(90, 180)</f>
        <v>44508</v>
      </c>
      <c r="AB374" s="4" t="str">
        <f t="shared" ca="1" si="127"/>
        <v>Leadership Development</v>
      </c>
      <c r="AC374" s="4"/>
      <c r="AD374" s="4">
        <f t="shared" ca="1" si="128"/>
        <v>16</v>
      </c>
      <c r="AE374" s="4">
        <f t="shared" ca="1" si="129"/>
        <v>7</v>
      </c>
      <c r="AF374" s="4">
        <f t="shared" ca="1" si="130"/>
        <v>8</v>
      </c>
      <c r="AG374" s="8">
        <f t="shared" ca="1" si="131"/>
        <v>1596</v>
      </c>
      <c r="AH374" s="4" t="str">
        <f ca="1">IF(Table1[[#This Row],[Training Completion Status]]="Completed", IF(RAND() &lt;= 0.63, "Yes", "No"), "No")</f>
        <v>No</v>
      </c>
      <c r="AI374" s="4" t="str">
        <f ca="1">IF(AND(Table1[[#This Row],[Training Completion Status]]="Completed", Table1[[#This Row],[Status]]="Active"), "Yes", "No")</f>
        <v>No</v>
      </c>
      <c r="AJ374" s="15">
        <f ca="1">IF(Table1[[#This Row],[Training Completion Status]]="Completed", Table1[[#This Row],[Training Cost]]+RANDBETWEEN(300,800),0)</f>
        <v>2064</v>
      </c>
      <c r="AK374">
        <f ca="1">IF(Table1[[#This Row],[Training Completion Status]]="Completed", RANDBETWEEN(270,540),0)</f>
        <v>398</v>
      </c>
      <c r="AL374">
        <f ca="1">IF(Table1[[#This Row],[Training Completion Status]]="Completed", RANDBETWEEN(2,5),0)</f>
        <v>4</v>
      </c>
    </row>
    <row r="375" spans="1:38">
      <c r="A375" s="4" t="str">
        <f t="shared" si="132"/>
        <v>EMP374</v>
      </c>
      <c r="B375" s="4" t="str">
        <f t="shared" ca="1" si="110"/>
        <v>Male</v>
      </c>
      <c r="C375" s="4" t="str">
        <f t="shared" ca="1" si="111"/>
        <v>HR Manager</v>
      </c>
      <c r="D375" t="str" cm="1">
        <f t="array" aca="1" ref="D375" ca="1">_xlfn.XLOOKUP(C375, {"Software Engineer","HR Manager","Marketing Manager","Finance Manager","Data Analyst"}, {"IT","HR","Sales","Finance","Analytics"})</f>
        <v>HR</v>
      </c>
      <c r="E375" s="5">
        <f t="shared" ca="1" si="112"/>
        <v>44918</v>
      </c>
      <c r="F375" s="5">
        <f ca="1">Table1[[#This Row],[Job Posting Date]]+ RANDBETWEEN(15, 90)</f>
        <v>44948</v>
      </c>
      <c r="G375" s="5">
        <f ca="1">Table1[[#This Row],[Hire Date]]+ RANDBETWEEN(1, 15)</f>
        <v>44958</v>
      </c>
      <c r="H375" s="5">
        <f ca="1">IF(RAND() &lt; 0.5,  Table1[[#This Row],[Join Date]]+ RANDBETWEEN(30, TODAY()- Table1[[#This Row],[Join Date]]), "-")</f>
        <v>45139</v>
      </c>
      <c r="I375" s="4" t="str">
        <f ca="1">IF(Table1[[#This Row],[Exit Date]]= "-", "Active", "Exited")</f>
        <v>Exited</v>
      </c>
      <c r="J375" s="6">
        <f t="shared" ca="1" si="113"/>
        <v>3661</v>
      </c>
      <c r="K375" s="4">
        <f ca="1">Table1[[#This Row],[Offers Made]]*2</f>
        <v>8</v>
      </c>
      <c r="L375" s="4">
        <f t="shared" ca="1" si="114"/>
        <v>4</v>
      </c>
      <c r="M375" s="4">
        <f t="shared" ca="1" si="115"/>
        <v>2</v>
      </c>
      <c r="N375" s="4" t="str">
        <f t="shared" ca="1" si="116"/>
        <v>Job Portals</v>
      </c>
      <c r="O375" s="4">
        <f t="shared" ca="1" si="117"/>
        <v>2</v>
      </c>
      <c r="P375" s="4" t="str">
        <f t="shared" ca="1" si="118"/>
        <v>Yes</v>
      </c>
      <c r="Q375" s="4">
        <f t="shared" ca="1" si="119"/>
        <v>83</v>
      </c>
      <c r="R375" s="4">
        <f ca="1">Table1[[#This Row],[ Total Number of Goals Set]]-RANDBETWEEN(1,49)</f>
        <v>41</v>
      </c>
      <c r="S375" s="4">
        <f t="shared" ca="1" si="120"/>
        <v>9</v>
      </c>
      <c r="T375" s="4">
        <f t="shared" ca="1" si="121"/>
        <v>4</v>
      </c>
      <c r="U375" s="4">
        <f t="shared" ca="1" si="122"/>
        <v>4</v>
      </c>
      <c r="V375" s="4">
        <f t="shared" ca="1" si="123"/>
        <v>7</v>
      </c>
      <c r="W375" s="4" t="str">
        <f t="shared" ca="1" si="124"/>
        <v>Completed</v>
      </c>
      <c r="X375" s="4">
        <f t="shared" ca="1" si="125"/>
        <v>4</v>
      </c>
      <c r="Y375" s="4">
        <f t="shared" ca="1" si="126"/>
        <v>28</v>
      </c>
      <c r="Z375" s="4">
        <f ca="1">Table1[[#This Row],[Number of Goals Achieved]]-RANDBETWEEN(1,5)</f>
        <v>39</v>
      </c>
      <c r="AA375" s="5">
        <f ca="1">Table1[[#This Row],[Join Date]]+ RANDBETWEEN(90, 180)</f>
        <v>45075</v>
      </c>
      <c r="AB375" s="4" t="str">
        <f t="shared" ca="1" si="127"/>
        <v>Leadership Development</v>
      </c>
      <c r="AC375" s="4"/>
      <c r="AD375" s="4">
        <f t="shared" ca="1" si="128"/>
        <v>3</v>
      </c>
      <c r="AE375" s="4">
        <f t="shared" ca="1" si="129"/>
        <v>3</v>
      </c>
      <c r="AF375" s="4">
        <f t="shared" ca="1" si="130"/>
        <v>4</v>
      </c>
      <c r="AG375" s="8">
        <f t="shared" ca="1" si="131"/>
        <v>1621</v>
      </c>
      <c r="AH375" s="4" t="str">
        <f ca="1">IF(Table1[[#This Row],[Training Completion Status]]="Completed", IF(RAND() &lt;= 0.63, "Yes", "No"), "No")</f>
        <v>Yes</v>
      </c>
      <c r="AI375" s="4" t="str">
        <f ca="1">IF(AND(Table1[[#This Row],[Training Completion Status]]="Completed", Table1[[#This Row],[Status]]="Active"), "Yes", "No")</f>
        <v>No</v>
      </c>
      <c r="AJ375" s="15">
        <f ca="1">IF(Table1[[#This Row],[Training Completion Status]]="Completed", Table1[[#This Row],[Training Cost]]+RANDBETWEEN(300,800),0)</f>
        <v>2171</v>
      </c>
      <c r="AK375">
        <f ca="1">IF(Table1[[#This Row],[Training Completion Status]]="Completed", RANDBETWEEN(270,540),0)</f>
        <v>348</v>
      </c>
      <c r="AL375">
        <f ca="1">IF(Table1[[#This Row],[Training Completion Status]]="Completed", RANDBETWEEN(2,5),0)</f>
        <v>2</v>
      </c>
    </row>
    <row r="376" spans="1:38">
      <c r="A376" s="4" t="str">
        <f t="shared" si="132"/>
        <v>EMP375</v>
      </c>
      <c r="B376" s="4" t="str">
        <f t="shared" ca="1" si="110"/>
        <v>Male</v>
      </c>
      <c r="C376" s="4" t="str">
        <f t="shared" ca="1" si="111"/>
        <v>Finance Manager</v>
      </c>
      <c r="D376" t="str" cm="1">
        <f t="array" aca="1" ref="D376" ca="1">_xlfn.XLOOKUP(C376, {"Software Engineer","HR Manager","Marketing Manager","Finance Manager","Data Analyst"}, {"IT","HR","Sales","Finance","Analytics"})</f>
        <v>Finance</v>
      </c>
      <c r="E376" s="5">
        <f t="shared" ca="1" si="112"/>
        <v>44125</v>
      </c>
      <c r="F376" s="5">
        <f ca="1">Table1[[#This Row],[Job Posting Date]]+ RANDBETWEEN(15, 90)</f>
        <v>44173</v>
      </c>
      <c r="G376" s="5">
        <f ca="1">Table1[[#This Row],[Hire Date]]+ RANDBETWEEN(1, 15)</f>
        <v>44174</v>
      </c>
      <c r="H376" s="5" t="str">
        <f ca="1">IF(RAND() &lt; 0.5,  Table1[[#This Row],[Join Date]]+ RANDBETWEEN(30, TODAY()- Table1[[#This Row],[Join Date]]), "-")</f>
        <v>-</v>
      </c>
      <c r="I376" s="4" t="str">
        <f ca="1">IF(Table1[[#This Row],[Exit Date]]= "-", "Active", "Exited")</f>
        <v>Active</v>
      </c>
      <c r="J376" s="6">
        <f t="shared" ca="1" si="113"/>
        <v>3581</v>
      </c>
      <c r="K376" s="4">
        <f ca="1">Table1[[#This Row],[Offers Made]]*2</f>
        <v>8</v>
      </c>
      <c r="L376" s="4">
        <f t="shared" ca="1" si="114"/>
        <v>4</v>
      </c>
      <c r="M376" s="4">
        <f t="shared" ca="1" si="115"/>
        <v>1</v>
      </c>
      <c r="N376" s="4" t="str">
        <f t="shared" ca="1" si="116"/>
        <v>Campus Placements</v>
      </c>
      <c r="O376" s="4">
        <f t="shared" ca="1" si="117"/>
        <v>5</v>
      </c>
      <c r="P376" s="4" t="str">
        <f t="shared" ca="1" si="118"/>
        <v>Yes</v>
      </c>
      <c r="Q376" s="4">
        <f t="shared" ca="1" si="119"/>
        <v>71</v>
      </c>
      <c r="R376" s="4">
        <f ca="1">Table1[[#This Row],[ Total Number of Goals Set]]-RANDBETWEEN(1,49)</f>
        <v>66</v>
      </c>
      <c r="S376" s="4">
        <f t="shared" ca="1" si="120"/>
        <v>5</v>
      </c>
      <c r="T376" s="4">
        <f t="shared" ca="1" si="121"/>
        <v>4</v>
      </c>
      <c r="U376" s="4">
        <f t="shared" ca="1" si="122"/>
        <v>1</v>
      </c>
      <c r="V376" s="4">
        <f t="shared" ca="1" si="123"/>
        <v>1</v>
      </c>
      <c r="W376" s="4" t="str">
        <f t="shared" ca="1" si="124"/>
        <v>Not Completed</v>
      </c>
      <c r="X376" s="4">
        <f t="shared" ca="1" si="125"/>
        <v>1</v>
      </c>
      <c r="Y376" s="4">
        <f t="shared" ca="1" si="126"/>
        <v>33</v>
      </c>
      <c r="Z376" s="4">
        <f ca="1">Table1[[#This Row],[Number of Goals Achieved]]-RANDBETWEEN(1,5)</f>
        <v>62</v>
      </c>
      <c r="AA376" s="5">
        <f ca="1">Table1[[#This Row],[Join Date]]+ RANDBETWEEN(90, 180)</f>
        <v>44268</v>
      </c>
      <c r="AB376" s="4" t="str">
        <f t="shared" ca="1" si="127"/>
        <v>Advanced Excel Skills</v>
      </c>
      <c r="AC376" s="4"/>
      <c r="AD376" s="4">
        <f t="shared" ca="1" si="128"/>
        <v>14</v>
      </c>
      <c r="AE376" s="4">
        <f t="shared" ca="1" si="129"/>
        <v>3</v>
      </c>
      <c r="AF376" s="4">
        <f t="shared" ca="1" si="130"/>
        <v>8</v>
      </c>
      <c r="AG376" s="8">
        <f t="shared" ca="1" si="131"/>
        <v>1532</v>
      </c>
      <c r="AH376" s="4" t="str">
        <f ca="1">IF(Table1[[#This Row],[Training Completion Status]]="Completed", IF(RAND() &lt;= 0.63, "Yes", "No"), "No")</f>
        <v>No</v>
      </c>
      <c r="AI376" s="4" t="str">
        <f ca="1">IF(AND(Table1[[#This Row],[Training Completion Status]]="Completed", Table1[[#This Row],[Status]]="Active"), "Yes", "No")</f>
        <v>No</v>
      </c>
      <c r="AJ376" s="15">
        <f ca="1">IF(Table1[[#This Row],[Training Completion Status]]="Completed", Table1[[#This Row],[Training Cost]]+RANDBETWEEN(300,800),0)</f>
        <v>0</v>
      </c>
      <c r="AK376">
        <f ca="1">IF(Table1[[#This Row],[Training Completion Status]]="Completed", RANDBETWEEN(270,540),0)</f>
        <v>0</v>
      </c>
      <c r="AL376">
        <f ca="1">IF(Table1[[#This Row],[Training Completion Status]]="Completed", RANDBETWEEN(2,5),0)</f>
        <v>0</v>
      </c>
    </row>
    <row r="377" spans="1:38">
      <c r="A377" s="4" t="str">
        <f t="shared" si="132"/>
        <v>EMP376</v>
      </c>
      <c r="B377" s="4" t="str">
        <f t="shared" ca="1" si="110"/>
        <v>Female</v>
      </c>
      <c r="C377" s="4" t="str">
        <f t="shared" ca="1" si="111"/>
        <v>HR Manager</v>
      </c>
      <c r="D377" t="str" cm="1">
        <f t="array" aca="1" ref="D377" ca="1">_xlfn.XLOOKUP(C377, {"Software Engineer","HR Manager","Marketing Manager","Finance Manager","Data Analyst"}, {"IT","HR","Sales","Finance","Analytics"})</f>
        <v>HR</v>
      </c>
      <c r="E377" s="5">
        <f t="shared" ca="1" si="112"/>
        <v>43226</v>
      </c>
      <c r="F377" s="5">
        <f ca="1">Table1[[#This Row],[Job Posting Date]]+ RANDBETWEEN(15, 90)</f>
        <v>43267</v>
      </c>
      <c r="G377" s="5">
        <f ca="1">Table1[[#This Row],[Hire Date]]+ RANDBETWEEN(1, 15)</f>
        <v>43279</v>
      </c>
      <c r="H377" s="5" t="str">
        <f ca="1">IF(RAND() &lt; 0.5,  Table1[[#This Row],[Join Date]]+ RANDBETWEEN(30, TODAY()- Table1[[#This Row],[Join Date]]), "-")</f>
        <v>-</v>
      </c>
      <c r="I377" s="4" t="str">
        <f ca="1">IF(Table1[[#This Row],[Exit Date]]= "-", "Active", "Exited")</f>
        <v>Active</v>
      </c>
      <c r="J377" s="6">
        <f t="shared" ca="1" si="113"/>
        <v>3425</v>
      </c>
      <c r="K377" s="4">
        <f ca="1">Table1[[#This Row],[Offers Made]]*2</f>
        <v>6</v>
      </c>
      <c r="L377" s="4">
        <f t="shared" ca="1" si="114"/>
        <v>3</v>
      </c>
      <c r="M377" s="4">
        <f t="shared" ca="1" si="115"/>
        <v>2</v>
      </c>
      <c r="N377" s="4" t="str">
        <f t="shared" ca="1" si="116"/>
        <v>Employee Referrals</v>
      </c>
      <c r="O377" s="4">
        <f t="shared" ca="1" si="117"/>
        <v>5</v>
      </c>
      <c r="P377" s="4" t="str">
        <f t="shared" ca="1" si="118"/>
        <v>No</v>
      </c>
      <c r="Q377" s="4">
        <f t="shared" ca="1" si="119"/>
        <v>53</v>
      </c>
      <c r="R377" s="4">
        <f ca="1">Table1[[#This Row],[ Total Number of Goals Set]]-RANDBETWEEN(1,49)</f>
        <v>43</v>
      </c>
      <c r="S377" s="4">
        <f t="shared" ca="1" si="120"/>
        <v>7</v>
      </c>
      <c r="T377" s="4">
        <f t="shared" ca="1" si="121"/>
        <v>1</v>
      </c>
      <c r="U377" s="4">
        <f t="shared" ca="1" si="122"/>
        <v>2</v>
      </c>
      <c r="V377" s="4">
        <f t="shared" ca="1" si="123"/>
        <v>7</v>
      </c>
      <c r="W377" s="4" t="str">
        <f t="shared" ca="1" si="124"/>
        <v>Completed</v>
      </c>
      <c r="X377" s="4">
        <f t="shared" ca="1" si="125"/>
        <v>1</v>
      </c>
      <c r="Y377" s="4">
        <f t="shared" ca="1" si="126"/>
        <v>17</v>
      </c>
      <c r="Z377" s="4">
        <f ca="1">Table1[[#This Row],[Number of Goals Achieved]]-RANDBETWEEN(1,5)</f>
        <v>40</v>
      </c>
      <c r="AA377" s="5">
        <f ca="1">Table1[[#This Row],[Join Date]]+ RANDBETWEEN(90, 180)</f>
        <v>43456</v>
      </c>
      <c r="AB377" s="4" t="str">
        <f t="shared" ca="1" si="127"/>
        <v>Conflict Resolution</v>
      </c>
      <c r="AC377" s="4"/>
      <c r="AD377" s="4">
        <f t="shared" ca="1" si="128"/>
        <v>2</v>
      </c>
      <c r="AE377" s="4">
        <f t="shared" ca="1" si="129"/>
        <v>4</v>
      </c>
      <c r="AF377" s="4">
        <f t="shared" ca="1" si="130"/>
        <v>6</v>
      </c>
      <c r="AG377" s="8">
        <f t="shared" ca="1" si="131"/>
        <v>1689</v>
      </c>
      <c r="AH377" s="4" t="str">
        <f ca="1">IF(Table1[[#This Row],[Training Completion Status]]="Completed", IF(RAND() &lt;= 0.63, "Yes", "No"), "No")</f>
        <v>Yes</v>
      </c>
      <c r="AI377" s="4" t="str">
        <f ca="1">IF(AND(Table1[[#This Row],[Training Completion Status]]="Completed", Table1[[#This Row],[Status]]="Active"), "Yes", "No")</f>
        <v>Yes</v>
      </c>
      <c r="AJ377" s="15">
        <f ca="1">IF(Table1[[#This Row],[Training Completion Status]]="Completed", Table1[[#This Row],[Training Cost]]+RANDBETWEEN(300,800),0)</f>
        <v>2028</v>
      </c>
      <c r="AK377">
        <f ca="1">IF(Table1[[#This Row],[Training Completion Status]]="Completed", RANDBETWEEN(270,540),0)</f>
        <v>451</v>
      </c>
      <c r="AL377">
        <f ca="1">IF(Table1[[#This Row],[Training Completion Status]]="Completed", RANDBETWEEN(2,5),0)</f>
        <v>4</v>
      </c>
    </row>
    <row r="378" spans="1:38">
      <c r="A378" s="4" t="str">
        <f t="shared" si="132"/>
        <v>EMP377</v>
      </c>
      <c r="B378" s="4" t="str">
        <f t="shared" ref="B378:B438" ca="1" si="133">CHOOSE(RANDBETWEEN(1, 2), "Male", "Female")</f>
        <v>Female</v>
      </c>
      <c r="C378" s="4" t="str">
        <f t="shared" ref="C378:C438" ca="1" si="134">CHOOSE(RANDBETWEEN(1,5), "Software Engineer", "HR Manager", "Marketing Manager", "Finance Manager", "Data Analyst")</f>
        <v>Software Engineer</v>
      </c>
      <c r="D378" t="str" cm="1">
        <f t="array" aca="1" ref="D378" ca="1">_xlfn.XLOOKUP(C378, {"Software Engineer","HR Manager","Marketing Manager","Finance Manager","Data Analyst"}, {"IT","HR","Sales","Finance","Analytics"})</f>
        <v>IT</v>
      </c>
      <c r="E378" s="5">
        <f t="shared" ref="E378:E438" ca="1" si="135">DATE(RANDBETWEEN(2018, 2022), RANDBETWEEN(1, 12), RANDBETWEEN(1, 28))</f>
        <v>44140</v>
      </c>
      <c r="F378" s="5">
        <f ca="1">Table1[[#This Row],[Job Posting Date]]+ RANDBETWEEN(15, 90)</f>
        <v>44169</v>
      </c>
      <c r="G378" s="5">
        <f ca="1">Table1[[#This Row],[Hire Date]]+ RANDBETWEEN(1, 15)</f>
        <v>44178</v>
      </c>
      <c r="H378" s="5">
        <f ca="1">IF(RAND() &lt; 0.5,  Table1[[#This Row],[Join Date]]+ RANDBETWEEN(30, TODAY()- Table1[[#This Row],[Join Date]]), "-")</f>
        <v>45351</v>
      </c>
      <c r="I378" s="4" t="str">
        <f ca="1">IF(Table1[[#This Row],[Exit Date]]= "-", "Active", "Exited")</f>
        <v>Exited</v>
      </c>
      <c r="J378" s="6">
        <f t="shared" ref="J378:J438" ca="1" si="136">RANDBETWEEN(1500, 5000)</f>
        <v>2358</v>
      </c>
      <c r="K378" s="4">
        <f ca="1">Table1[[#This Row],[Offers Made]]*2</f>
        <v>8</v>
      </c>
      <c r="L378" s="4">
        <f t="shared" ref="L378:L438" ca="1" si="137">RANDBETWEEN(3, 8)</f>
        <v>4</v>
      </c>
      <c r="M378" s="4">
        <f t="shared" ref="M378:M441" ca="1" si="138">RANDBETWEEN(1, L378-1)</f>
        <v>3</v>
      </c>
      <c r="N378" s="4" t="str">
        <f t="shared" ref="N378:N438" ca="1" si="139">CHOOSE(RANDBETWEEN(1, 4), "Job Portals", "Campus Placements", "Employee Referrals", "Direct Hiring")</f>
        <v>Job Portals</v>
      </c>
      <c r="O378" s="4">
        <f t="shared" ref="O378:O438" ca="1" si="140">RANDBETWEEN(1,5)</f>
        <v>4</v>
      </c>
      <c r="P378" s="4" t="str">
        <f t="shared" ref="P378:P438" ca="1" si="141">CHOOSE(RANDBETWEEN(1, 2), "Yes", "No")</f>
        <v>Yes</v>
      </c>
      <c r="Q378" s="4">
        <f t="shared" ref="Q378:Q438" ca="1" si="142">RANDBETWEEN(50,100)</f>
        <v>97</v>
      </c>
      <c r="R378" s="4">
        <f ca="1">Table1[[#This Row],[ Total Number of Goals Set]]-RANDBETWEEN(1,49)</f>
        <v>79</v>
      </c>
      <c r="S378" s="4">
        <f t="shared" ref="S378:S438" ca="1" si="143">RANDBETWEEN(5,10)</f>
        <v>8</v>
      </c>
      <c r="T378" s="4">
        <f t="shared" ref="T378:T438" ca="1" si="144">RANDBETWEEN(1,4)</f>
        <v>3</v>
      </c>
      <c r="U378" s="4">
        <f t="shared" ref="U378:U438" ca="1" si="145">RANDBETWEEN(1,4)</f>
        <v>3</v>
      </c>
      <c r="V378" s="4">
        <f t="shared" ref="V378:V438" ca="1" si="146">RANDBETWEEN(1,9)</f>
        <v>4</v>
      </c>
      <c r="W378" s="4" t="str">
        <f t="shared" ref="W378:W438" ca="1" si="147">IF(RAND() &lt; 0.7, "Completed", "Not Completed")</f>
        <v>Completed</v>
      </c>
      <c r="X378" s="4">
        <f t="shared" ref="X378:X438" ca="1" si="148">RANDBETWEEN(1,4)</f>
        <v>4</v>
      </c>
      <c r="Y378" s="4">
        <f t="shared" ref="Y378:Y438" ca="1" si="149">RANDBETWEEN(10,40)</f>
        <v>38</v>
      </c>
      <c r="Z378" s="4">
        <f ca="1">Table1[[#This Row],[Number of Goals Achieved]]-RANDBETWEEN(1,5)</f>
        <v>77</v>
      </c>
      <c r="AA378" s="5">
        <f ca="1">Table1[[#This Row],[Join Date]]+ RANDBETWEEN(90, 180)</f>
        <v>44298</v>
      </c>
      <c r="AB378" s="4" t="str">
        <f t="shared" ref="AB378:AB438" ca="1" si="150">CHOOSE(RANDBETWEEN(1,5), "Leadership Development", "Advanced Excel Skills", "Conflict Resolution", "Communication Skills", "Ethics and Responsibilities")</f>
        <v>Conflict Resolution</v>
      </c>
      <c r="AC378" s="4"/>
      <c r="AD378" s="4">
        <f t="shared" ref="AD378:AD438" ca="1" si="151">RANDBETWEEN(0, 20)</f>
        <v>5</v>
      </c>
      <c r="AE378" s="4">
        <f t="shared" ref="AE378:AE438" ca="1" si="152">RANDBETWEEN(2,9)</f>
        <v>8</v>
      </c>
      <c r="AF378" s="4">
        <f t="shared" ref="AF378:AF441" ca="1" si="153">MIN(10, AE378 + RANDBETWEEN(1, 10 - AE378))</f>
        <v>9</v>
      </c>
      <c r="AG378" s="8">
        <f t="shared" ref="AG378:AG438" ca="1" si="154">RANDBETWEEN(1200, 2500)</f>
        <v>1228</v>
      </c>
      <c r="AH378" s="4" t="str">
        <f ca="1">IF(Table1[[#This Row],[Training Completion Status]]="Completed", IF(RAND() &lt;= 0.63, "Yes", "No"), "No")</f>
        <v>Yes</v>
      </c>
      <c r="AI378" s="4" t="str">
        <f ca="1">IF(AND(Table1[[#This Row],[Training Completion Status]]="Completed", Table1[[#This Row],[Status]]="Active"), "Yes", "No")</f>
        <v>No</v>
      </c>
      <c r="AJ378" s="15">
        <f ca="1">IF(Table1[[#This Row],[Training Completion Status]]="Completed", Table1[[#This Row],[Training Cost]]+RANDBETWEEN(300,800),0)</f>
        <v>1707</v>
      </c>
      <c r="AK378">
        <f ca="1">IF(Table1[[#This Row],[Training Completion Status]]="Completed", RANDBETWEEN(270,540),0)</f>
        <v>273</v>
      </c>
      <c r="AL378">
        <f ca="1">IF(Table1[[#This Row],[Training Completion Status]]="Completed", RANDBETWEEN(2,5),0)</f>
        <v>5</v>
      </c>
    </row>
    <row r="379" spans="1:38">
      <c r="A379" s="4" t="str">
        <f t="shared" si="132"/>
        <v>EMP378</v>
      </c>
      <c r="B379" s="4" t="str">
        <f t="shared" ca="1" si="133"/>
        <v>Female</v>
      </c>
      <c r="C379" s="4" t="str">
        <f t="shared" ca="1" si="134"/>
        <v>Finance Manager</v>
      </c>
      <c r="D379" t="str" cm="1">
        <f t="array" aca="1" ref="D379" ca="1">_xlfn.XLOOKUP(C379, {"Software Engineer","HR Manager","Marketing Manager","Finance Manager","Data Analyst"}, {"IT","HR","Sales","Finance","Analytics"})</f>
        <v>Finance</v>
      </c>
      <c r="E379" s="5">
        <f t="shared" ca="1" si="135"/>
        <v>44539</v>
      </c>
      <c r="F379" s="5">
        <f ca="1">Table1[[#This Row],[Job Posting Date]]+ RANDBETWEEN(15, 90)</f>
        <v>44586</v>
      </c>
      <c r="G379" s="5">
        <f ca="1">Table1[[#This Row],[Hire Date]]+ RANDBETWEEN(1, 15)</f>
        <v>44596</v>
      </c>
      <c r="H379" s="5">
        <f ca="1">IF(RAND() &lt; 0.5,  Table1[[#This Row],[Join Date]]+ RANDBETWEEN(30, TODAY()- Table1[[#This Row],[Join Date]]), "-")</f>
        <v>44832</v>
      </c>
      <c r="I379" s="4" t="str">
        <f ca="1">IF(Table1[[#This Row],[Exit Date]]= "-", "Active", "Exited")</f>
        <v>Exited</v>
      </c>
      <c r="J379" s="6">
        <f t="shared" ca="1" si="136"/>
        <v>1934</v>
      </c>
      <c r="K379" s="4">
        <f ca="1">Table1[[#This Row],[Offers Made]]*2</f>
        <v>8</v>
      </c>
      <c r="L379" s="4">
        <f t="shared" ca="1" si="137"/>
        <v>4</v>
      </c>
      <c r="M379" s="4">
        <f t="shared" ca="1" si="138"/>
        <v>3</v>
      </c>
      <c r="N379" s="4" t="str">
        <f t="shared" ca="1" si="139"/>
        <v>Direct Hiring</v>
      </c>
      <c r="O379" s="4">
        <f t="shared" ca="1" si="140"/>
        <v>4</v>
      </c>
      <c r="P379" s="4" t="str">
        <f t="shared" ca="1" si="141"/>
        <v>No</v>
      </c>
      <c r="Q379" s="4">
        <f t="shared" ca="1" si="142"/>
        <v>95</v>
      </c>
      <c r="R379" s="4">
        <f ca="1">Table1[[#This Row],[ Total Number of Goals Set]]-RANDBETWEEN(1,49)</f>
        <v>82</v>
      </c>
      <c r="S379" s="4">
        <f t="shared" ca="1" si="143"/>
        <v>6</v>
      </c>
      <c r="T379" s="4">
        <f t="shared" ca="1" si="144"/>
        <v>1</v>
      </c>
      <c r="U379" s="4">
        <f t="shared" ca="1" si="145"/>
        <v>4</v>
      </c>
      <c r="V379" s="4">
        <f t="shared" ca="1" si="146"/>
        <v>2</v>
      </c>
      <c r="W379" s="4" t="str">
        <f t="shared" ca="1" si="147"/>
        <v>Completed</v>
      </c>
      <c r="X379" s="4">
        <f t="shared" ca="1" si="148"/>
        <v>1</v>
      </c>
      <c r="Y379" s="4">
        <f t="shared" ca="1" si="149"/>
        <v>34</v>
      </c>
      <c r="Z379" s="4">
        <f ca="1">Table1[[#This Row],[Number of Goals Achieved]]-RANDBETWEEN(1,5)</f>
        <v>78</v>
      </c>
      <c r="AA379" s="5">
        <f ca="1">Table1[[#This Row],[Join Date]]+ RANDBETWEEN(90, 180)</f>
        <v>44732</v>
      </c>
      <c r="AB379" s="4" t="str">
        <f t="shared" ca="1" si="150"/>
        <v>Leadership Development</v>
      </c>
      <c r="AC379" s="4"/>
      <c r="AD379" s="4">
        <f t="shared" ca="1" si="151"/>
        <v>4</v>
      </c>
      <c r="AE379" s="4">
        <f t="shared" ca="1" si="152"/>
        <v>7</v>
      </c>
      <c r="AF379" s="4">
        <f t="shared" ca="1" si="153"/>
        <v>10</v>
      </c>
      <c r="AG379" s="8">
        <f t="shared" ca="1" si="154"/>
        <v>1622</v>
      </c>
      <c r="AH379" s="4" t="str">
        <f ca="1">IF(Table1[[#This Row],[Training Completion Status]]="Completed", IF(RAND() &lt;= 0.63, "Yes", "No"), "No")</f>
        <v>Yes</v>
      </c>
      <c r="AI379" s="4" t="str">
        <f ca="1">IF(AND(Table1[[#This Row],[Training Completion Status]]="Completed", Table1[[#This Row],[Status]]="Active"), "Yes", "No")</f>
        <v>No</v>
      </c>
      <c r="AJ379" s="15">
        <f ca="1">IF(Table1[[#This Row],[Training Completion Status]]="Completed", Table1[[#This Row],[Training Cost]]+RANDBETWEEN(300,800),0)</f>
        <v>2003</v>
      </c>
      <c r="AK379">
        <f ca="1">IF(Table1[[#This Row],[Training Completion Status]]="Completed", RANDBETWEEN(270,540),0)</f>
        <v>385</v>
      </c>
      <c r="AL379">
        <f ca="1">IF(Table1[[#This Row],[Training Completion Status]]="Completed", RANDBETWEEN(2,5),0)</f>
        <v>2</v>
      </c>
    </row>
    <row r="380" spans="1:38">
      <c r="A380" s="4" t="str">
        <f t="shared" si="132"/>
        <v>EMP379</v>
      </c>
      <c r="B380" s="4" t="str">
        <f t="shared" ca="1" si="133"/>
        <v>Female</v>
      </c>
      <c r="C380" s="4" t="str">
        <f t="shared" ca="1" si="134"/>
        <v>HR Manager</v>
      </c>
      <c r="D380" t="str" cm="1">
        <f t="array" aca="1" ref="D380" ca="1">_xlfn.XLOOKUP(C380, {"Software Engineer","HR Manager","Marketing Manager","Finance Manager","Data Analyst"}, {"IT","HR","Sales","Finance","Analytics"})</f>
        <v>HR</v>
      </c>
      <c r="E380" s="5">
        <f t="shared" ca="1" si="135"/>
        <v>43644</v>
      </c>
      <c r="F380" s="5">
        <f ca="1">Table1[[#This Row],[Job Posting Date]]+ RANDBETWEEN(15, 90)</f>
        <v>43690</v>
      </c>
      <c r="G380" s="5">
        <f ca="1">Table1[[#This Row],[Hire Date]]+ RANDBETWEEN(1, 15)</f>
        <v>43700</v>
      </c>
      <c r="H380" s="5" t="str">
        <f ca="1">IF(RAND() &lt; 0.5,  Table1[[#This Row],[Join Date]]+ RANDBETWEEN(30, TODAY()- Table1[[#This Row],[Join Date]]), "-")</f>
        <v>-</v>
      </c>
      <c r="I380" s="4" t="str">
        <f ca="1">IF(Table1[[#This Row],[Exit Date]]= "-", "Active", "Exited")</f>
        <v>Active</v>
      </c>
      <c r="J380" s="6">
        <f t="shared" ca="1" si="136"/>
        <v>4204</v>
      </c>
      <c r="K380" s="4">
        <f ca="1">Table1[[#This Row],[Offers Made]]*2</f>
        <v>14</v>
      </c>
      <c r="L380" s="4">
        <f t="shared" ca="1" si="137"/>
        <v>7</v>
      </c>
      <c r="M380" s="4">
        <f t="shared" ca="1" si="138"/>
        <v>2</v>
      </c>
      <c r="N380" s="4" t="str">
        <f t="shared" ca="1" si="139"/>
        <v>Employee Referrals</v>
      </c>
      <c r="O380" s="4">
        <f t="shared" ca="1" si="140"/>
        <v>4</v>
      </c>
      <c r="P380" s="4" t="str">
        <f t="shared" ca="1" si="141"/>
        <v>No</v>
      </c>
      <c r="Q380" s="4">
        <f t="shared" ca="1" si="142"/>
        <v>76</v>
      </c>
      <c r="R380" s="4">
        <f ca="1">Table1[[#This Row],[ Total Number of Goals Set]]-RANDBETWEEN(1,49)</f>
        <v>51</v>
      </c>
      <c r="S380" s="4">
        <f t="shared" ca="1" si="143"/>
        <v>8</v>
      </c>
      <c r="T380" s="4">
        <f t="shared" ca="1" si="144"/>
        <v>4</v>
      </c>
      <c r="U380" s="4">
        <f t="shared" ca="1" si="145"/>
        <v>3</v>
      </c>
      <c r="V380" s="4">
        <f t="shared" ca="1" si="146"/>
        <v>2</v>
      </c>
      <c r="W380" s="4" t="str">
        <f t="shared" ca="1" si="147"/>
        <v>Completed</v>
      </c>
      <c r="X380" s="4">
        <f t="shared" ca="1" si="148"/>
        <v>2</v>
      </c>
      <c r="Y380" s="4">
        <f t="shared" ca="1" si="149"/>
        <v>24</v>
      </c>
      <c r="Z380" s="4">
        <f ca="1">Table1[[#This Row],[Number of Goals Achieved]]-RANDBETWEEN(1,5)</f>
        <v>46</v>
      </c>
      <c r="AA380" s="5">
        <f ca="1">Table1[[#This Row],[Join Date]]+ RANDBETWEEN(90, 180)</f>
        <v>43849</v>
      </c>
      <c r="AB380" s="4" t="str">
        <f t="shared" ca="1" si="150"/>
        <v>Leadership Development</v>
      </c>
      <c r="AC380" s="4"/>
      <c r="AD380" s="4">
        <f t="shared" ca="1" si="151"/>
        <v>8</v>
      </c>
      <c r="AE380" s="4">
        <f t="shared" ca="1" si="152"/>
        <v>5</v>
      </c>
      <c r="AF380" s="4">
        <f t="shared" ca="1" si="153"/>
        <v>10</v>
      </c>
      <c r="AG380" s="8">
        <f t="shared" ca="1" si="154"/>
        <v>2304</v>
      </c>
      <c r="AH380" s="4" t="str">
        <f ca="1">IF(Table1[[#This Row],[Training Completion Status]]="Completed", IF(RAND() &lt;= 0.63, "Yes", "No"), "No")</f>
        <v>Yes</v>
      </c>
      <c r="AI380" s="4" t="str">
        <f ca="1">IF(AND(Table1[[#This Row],[Training Completion Status]]="Completed", Table1[[#This Row],[Status]]="Active"), "Yes", "No")</f>
        <v>Yes</v>
      </c>
      <c r="AJ380" s="15">
        <f ca="1">IF(Table1[[#This Row],[Training Completion Status]]="Completed", Table1[[#This Row],[Training Cost]]+RANDBETWEEN(300,800),0)</f>
        <v>2728</v>
      </c>
      <c r="AK380">
        <f ca="1">IF(Table1[[#This Row],[Training Completion Status]]="Completed", RANDBETWEEN(270,540),0)</f>
        <v>332</v>
      </c>
      <c r="AL380">
        <f ca="1">IF(Table1[[#This Row],[Training Completion Status]]="Completed", RANDBETWEEN(2,5),0)</f>
        <v>3</v>
      </c>
    </row>
    <row r="381" spans="1:38">
      <c r="A381" s="4" t="str">
        <f t="shared" si="132"/>
        <v>EMP380</v>
      </c>
      <c r="B381" s="4" t="str">
        <f t="shared" ca="1" si="133"/>
        <v>Female</v>
      </c>
      <c r="C381" s="4" t="str">
        <f t="shared" ca="1" si="134"/>
        <v>HR Manager</v>
      </c>
      <c r="D381" t="str" cm="1">
        <f t="array" aca="1" ref="D381" ca="1">_xlfn.XLOOKUP(C381, {"Software Engineer","HR Manager","Marketing Manager","Finance Manager","Data Analyst"}, {"IT","HR","Sales","Finance","Analytics"})</f>
        <v>HR</v>
      </c>
      <c r="E381" s="5">
        <f t="shared" ca="1" si="135"/>
        <v>44922</v>
      </c>
      <c r="F381" s="5">
        <f ca="1">Table1[[#This Row],[Job Posting Date]]+ RANDBETWEEN(15, 90)</f>
        <v>45003</v>
      </c>
      <c r="G381" s="5">
        <f ca="1">Table1[[#This Row],[Hire Date]]+ RANDBETWEEN(1, 15)</f>
        <v>45016</v>
      </c>
      <c r="H381" s="5" t="str">
        <f ca="1">IF(RAND() &lt; 0.5,  Table1[[#This Row],[Join Date]]+ RANDBETWEEN(30, TODAY()- Table1[[#This Row],[Join Date]]), "-")</f>
        <v>-</v>
      </c>
      <c r="I381" s="4" t="str">
        <f ca="1">IF(Table1[[#This Row],[Exit Date]]= "-", "Active", "Exited")</f>
        <v>Active</v>
      </c>
      <c r="J381" s="6">
        <f t="shared" ca="1" si="136"/>
        <v>2755</v>
      </c>
      <c r="K381" s="4">
        <f ca="1">Table1[[#This Row],[Offers Made]]*2</f>
        <v>16</v>
      </c>
      <c r="L381" s="4">
        <f t="shared" ca="1" si="137"/>
        <v>8</v>
      </c>
      <c r="M381" s="4">
        <f t="shared" ca="1" si="138"/>
        <v>1</v>
      </c>
      <c r="N381" s="4" t="str">
        <f t="shared" ca="1" si="139"/>
        <v>Employee Referrals</v>
      </c>
      <c r="O381" s="4">
        <f t="shared" ca="1" si="140"/>
        <v>4</v>
      </c>
      <c r="P381" s="4" t="str">
        <f t="shared" ca="1" si="141"/>
        <v>Yes</v>
      </c>
      <c r="Q381" s="4">
        <f t="shared" ca="1" si="142"/>
        <v>97</v>
      </c>
      <c r="R381" s="4">
        <f ca="1">Table1[[#This Row],[ Total Number of Goals Set]]-RANDBETWEEN(1,49)</f>
        <v>91</v>
      </c>
      <c r="S381" s="4">
        <f t="shared" ca="1" si="143"/>
        <v>8</v>
      </c>
      <c r="T381" s="4">
        <f t="shared" ca="1" si="144"/>
        <v>1</v>
      </c>
      <c r="U381" s="4">
        <f t="shared" ca="1" si="145"/>
        <v>4</v>
      </c>
      <c r="V381" s="4">
        <f t="shared" ca="1" si="146"/>
        <v>6</v>
      </c>
      <c r="W381" s="4" t="str">
        <f t="shared" ca="1" si="147"/>
        <v>Completed</v>
      </c>
      <c r="X381" s="4">
        <f t="shared" ca="1" si="148"/>
        <v>2</v>
      </c>
      <c r="Y381" s="4">
        <f t="shared" ca="1" si="149"/>
        <v>13</v>
      </c>
      <c r="Z381" s="4">
        <f ca="1">Table1[[#This Row],[Number of Goals Achieved]]-RANDBETWEEN(1,5)</f>
        <v>89</v>
      </c>
      <c r="AA381" s="5">
        <f ca="1">Table1[[#This Row],[Join Date]]+ RANDBETWEEN(90, 180)</f>
        <v>45156</v>
      </c>
      <c r="AB381" s="4" t="str">
        <f t="shared" ca="1" si="150"/>
        <v>Ethics and Responsibilities</v>
      </c>
      <c r="AC381" s="4"/>
      <c r="AD381" s="4">
        <f t="shared" ca="1" si="151"/>
        <v>4</v>
      </c>
      <c r="AE381" s="4">
        <f t="shared" ca="1" si="152"/>
        <v>3</v>
      </c>
      <c r="AF381" s="4">
        <f t="shared" ca="1" si="153"/>
        <v>9</v>
      </c>
      <c r="AG381" s="8">
        <f t="shared" ca="1" si="154"/>
        <v>2212</v>
      </c>
      <c r="AH381" s="4" t="str">
        <f ca="1">IF(Table1[[#This Row],[Training Completion Status]]="Completed", IF(RAND() &lt;= 0.63, "Yes", "No"), "No")</f>
        <v>Yes</v>
      </c>
      <c r="AI381" s="4" t="str">
        <f ca="1">IF(AND(Table1[[#This Row],[Training Completion Status]]="Completed", Table1[[#This Row],[Status]]="Active"), "Yes", "No")</f>
        <v>Yes</v>
      </c>
      <c r="AJ381" s="15">
        <f ca="1">IF(Table1[[#This Row],[Training Completion Status]]="Completed", Table1[[#This Row],[Training Cost]]+RANDBETWEEN(300,800),0)</f>
        <v>2670</v>
      </c>
      <c r="AK381">
        <f ca="1">IF(Table1[[#This Row],[Training Completion Status]]="Completed", RANDBETWEEN(270,540),0)</f>
        <v>301</v>
      </c>
      <c r="AL381">
        <f ca="1">IF(Table1[[#This Row],[Training Completion Status]]="Completed", RANDBETWEEN(2,5),0)</f>
        <v>5</v>
      </c>
    </row>
    <row r="382" spans="1:38">
      <c r="A382" s="4" t="str">
        <f t="shared" si="132"/>
        <v>EMP381</v>
      </c>
      <c r="B382" s="4" t="str">
        <f t="shared" ca="1" si="133"/>
        <v>Male</v>
      </c>
      <c r="C382" s="4" t="str">
        <f t="shared" ca="1" si="134"/>
        <v>Finance Manager</v>
      </c>
      <c r="D382" t="str" cm="1">
        <f t="array" aca="1" ref="D382" ca="1">_xlfn.XLOOKUP(C382, {"Software Engineer","HR Manager","Marketing Manager","Finance Manager","Data Analyst"}, {"IT","HR","Sales","Finance","Analytics"})</f>
        <v>Finance</v>
      </c>
      <c r="E382" s="5">
        <f t="shared" ca="1" si="135"/>
        <v>44588</v>
      </c>
      <c r="F382" s="5">
        <f ca="1">Table1[[#This Row],[Job Posting Date]]+ RANDBETWEEN(15, 90)</f>
        <v>44670</v>
      </c>
      <c r="G382" s="5">
        <f ca="1">Table1[[#This Row],[Hire Date]]+ RANDBETWEEN(1, 15)</f>
        <v>44672</v>
      </c>
      <c r="H382" s="5" t="str">
        <f ca="1">IF(RAND() &lt; 0.5,  Table1[[#This Row],[Join Date]]+ RANDBETWEEN(30, TODAY()- Table1[[#This Row],[Join Date]]), "-")</f>
        <v>-</v>
      </c>
      <c r="I382" s="4" t="str">
        <f ca="1">IF(Table1[[#This Row],[Exit Date]]= "-", "Active", "Exited")</f>
        <v>Active</v>
      </c>
      <c r="J382" s="6">
        <f t="shared" ca="1" si="136"/>
        <v>1735</v>
      </c>
      <c r="K382" s="4">
        <f ca="1">Table1[[#This Row],[Offers Made]]*2</f>
        <v>10</v>
      </c>
      <c r="L382" s="4">
        <f t="shared" ca="1" si="137"/>
        <v>5</v>
      </c>
      <c r="M382" s="4">
        <f t="shared" ca="1" si="138"/>
        <v>3</v>
      </c>
      <c r="N382" s="4" t="str">
        <f t="shared" ca="1" si="139"/>
        <v>Direct Hiring</v>
      </c>
      <c r="O382" s="4">
        <f t="shared" ca="1" si="140"/>
        <v>2</v>
      </c>
      <c r="P382" s="4" t="str">
        <f t="shared" ca="1" si="141"/>
        <v>No</v>
      </c>
      <c r="Q382" s="4">
        <f t="shared" ca="1" si="142"/>
        <v>61</v>
      </c>
      <c r="R382" s="4">
        <f ca="1">Table1[[#This Row],[ Total Number of Goals Set]]-RANDBETWEEN(1,49)</f>
        <v>31</v>
      </c>
      <c r="S382" s="4">
        <f t="shared" ca="1" si="143"/>
        <v>10</v>
      </c>
      <c r="T382" s="4">
        <f t="shared" ca="1" si="144"/>
        <v>1</v>
      </c>
      <c r="U382" s="4">
        <f t="shared" ca="1" si="145"/>
        <v>3</v>
      </c>
      <c r="V382" s="4">
        <f t="shared" ca="1" si="146"/>
        <v>3</v>
      </c>
      <c r="W382" s="4" t="str">
        <f t="shared" ca="1" si="147"/>
        <v>Not Completed</v>
      </c>
      <c r="X382" s="4">
        <f t="shared" ca="1" si="148"/>
        <v>4</v>
      </c>
      <c r="Y382" s="4">
        <f t="shared" ca="1" si="149"/>
        <v>38</v>
      </c>
      <c r="Z382" s="4">
        <f ca="1">Table1[[#This Row],[Number of Goals Achieved]]-RANDBETWEEN(1,5)</f>
        <v>29</v>
      </c>
      <c r="AA382" s="5">
        <f ca="1">Table1[[#This Row],[Join Date]]+ RANDBETWEEN(90, 180)</f>
        <v>44825</v>
      </c>
      <c r="AB382" s="4" t="str">
        <f t="shared" ca="1" si="150"/>
        <v>Leadership Development</v>
      </c>
      <c r="AC382" s="4"/>
      <c r="AD382" s="4">
        <f t="shared" ca="1" si="151"/>
        <v>15</v>
      </c>
      <c r="AE382" s="4">
        <f t="shared" ca="1" si="152"/>
        <v>7</v>
      </c>
      <c r="AF382" s="4">
        <f t="shared" ca="1" si="153"/>
        <v>10</v>
      </c>
      <c r="AG382" s="8">
        <f t="shared" ca="1" si="154"/>
        <v>2303</v>
      </c>
      <c r="AH382" s="4" t="str">
        <f ca="1">IF(Table1[[#This Row],[Training Completion Status]]="Completed", IF(RAND() &lt;= 0.63, "Yes", "No"), "No")</f>
        <v>No</v>
      </c>
      <c r="AI382" s="4" t="str">
        <f ca="1">IF(AND(Table1[[#This Row],[Training Completion Status]]="Completed", Table1[[#This Row],[Status]]="Active"), "Yes", "No")</f>
        <v>No</v>
      </c>
      <c r="AJ382" s="15">
        <f ca="1">IF(Table1[[#This Row],[Training Completion Status]]="Completed", Table1[[#This Row],[Training Cost]]+RANDBETWEEN(300,800),0)</f>
        <v>0</v>
      </c>
      <c r="AK382">
        <f ca="1">IF(Table1[[#This Row],[Training Completion Status]]="Completed", RANDBETWEEN(270,540),0)</f>
        <v>0</v>
      </c>
      <c r="AL382">
        <f ca="1">IF(Table1[[#This Row],[Training Completion Status]]="Completed", RANDBETWEEN(2,5),0)</f>
        <v>0</v>
      </c>
    </row>
    <row r="383" spans="1:38">
      <c r="A383" s="4" t="str">
        <f t="shared" si="132"/>
        <v>EMP382</v>
      </c>
      <c r="B383" s="4" t="str">
        <f t="shared" ca="1" si="133"/>
        <v>Female</v>
      </c>
      <c r="C383" s="4" t="str">
        <f t="shared" ca="1" si="134"/>
        <v>Software Engineer</v>
      </c>
      <c r="D383" t="str" cm="1">
        <f t="array" aca="1" ref="D383" ca="1">_xlfn.XLOOKUP(C383, {"Software Engineer","HR Manager","Marketing Manager","Finance Manager","Data Analyst"}, {"IT","HR","Sales","Finance","Analytics"})</f>
        <v>IT</v>
      </c>
      <c r="E383" s="5">
        <f t="shared" ca="1" si="135"/>
        <v>43784</v>
      </c>
      <c r="F383" s="5">
        <f ca="1">Table1[[#This Row],[Job Posting Date]]+ RANDBETWEEN(15, 90)</f>
        <v>43845</v>
      </c>
      <c r="G383" s="5">
        <f ca="1">Table1[[#This Row],[Hire Date]]+ RANDBETWEEN(1, 15)</f>
        <v>43848</v>
      </c>
      <c r="H383" s="5">
        <f ca="1">IF(RAND() &lt; 0.5,  Table1[[#This Row],[Join Date]]+ RANDBETWEEN(30, TODAY()- Table1[[#This Row],[Join Date]]), "-")</f>
        <v>43946</v>
      </c>
      <c r="I383" s="4" t="str">
        <f ca="1">IF(Table1[[#This Row],[Exit Date]]= "-", "Active", "Exited")</f>
        <v>Exited</v>
      </c>
      <c r="J383" s="6">
        <f t="shared" ca="1" si="136"/>
        <v>3405</v>
      </c>
      <c r="K383" s="4">
        <f ca="1">Table1[[#This Row],[Offers Made]]*2</f>
        <v>10</v>
      </c>
      <c r="L383" s="4">
        <f t="shared" ca="1" si="137"/>
        <v>5</v>
      </c>
      <c r="M383" s="4">
        <f t="shared" ca="1" si="138"/>
        <v>1</v>
      </c>
      <c r="N383" s="4" t="str">
        <f t="shared" ca="1" si="139"/>
        <v>Employee Referrals</v>
      </c>
      <c r="O383" s="4">
        <f t="shared" ca="1" si="140"/>
        <v>2</v>
      </c>
      <c r="P383" s="4" t="str">
        <f t="shared" ca="1" si="141"/>
        <v>No</v>
      </c>
      <c r="Q383" s="4">
        <f t="shared" ca="1" si="142"/>
        <v>68</v>
      </c>
      <c r="R383" s="4">
        <f ca="1">Table1[[#This Row],[ Total Number of Goals Set]]-RANDBETWEEN(1,49)</f>
        <v>53</v>
      </c>
      <c r="S383" s="4">
        <f t="shared" ca="1" si="143"/>
        <v>8</v>
      </c>
      <c r="T383" s="4">
        <f t="shared" ca="1" si="144"/>
        <v>1</v>
      </c>
      <c r="U383" s="4">
        <f t="shared" ca="1" si="145"/>
        <v>1</v>
      </c>
      <c r="V383" s="4">
        <f t="shared" ca="1" si="146"/>
        <v>3</v>
      </c>
      <c r="W383" s="4" t="str">
        <f t="shared" ca="1" si="147"/>
        <v>Not Completed</v>
      </c>
      <c r="X383" s="4">
        <f t="shared" ca="1" si="148"/>
        <v>4</v>
      </c>
      <c r="Y383" s="4">
        <f t="shared" ca="1" si="149"/>
        <v>29</v>
      </c>
      <c r="Z383" s="4">
        <f ca="1">Table1[[#This Row],[Number of Goals Achieved]]-RANDBETWEEN(1,5)</f>
        <v>49</v>
      </c>
      <c r="AA383" s="5">
        <f ca="1">Table1[[#This Row],[Join Date]]+ RANDBETWEEN(90, 180)</f>
        <v>43947</v>
      </c>
      <c r="AB383" s="4" t="str">
        <f t="shared" ca="1" si="150"/>
        <v>Ethics and Responsibilities</v>
      </c>
      <c r="AC383" s="4"/>
      <c r="AD383" s="4">
        <f t="shared" ca="1" si="151"/>
        <v>1</v>
      </c>
      <c r="AE383" s="4">
        <f t="shared" ca="1" si="152"/>
        <v>4</v>
      </c>
      <c r="AF383" s="4">
        <f t="shared" ca="1" si="153"/>
        <v>9</v>
      </c>
      <c r="AG383" s="8">
        <f t="shared" ca="1" si="154"/>
        <v>2227</v>
      </c>
      <c r="AH383" s="4" t="str">
        <f ca="1">IF(Table1[[#This Row],[Training Completion Status]]="Completed", IF(RAND() &lt;= 0.63, "Yes", "No"), "No")</f>
        <v>No</v>
      </c>
      <c r="AI383" s="4" t="str">
        <f ca="1">IF(AND(Table1[[#This Row],[Training Completion Status]]="Completed", Table1[[#This Row],[Status]]="Active"), "Yes", "No")</f>
        <v>No</v>
      </c>
      <c r="AJ383" s="15">
        <f ca="1">IF(Table1[[#This Row],[Training Completion Status]]="Completed", Table1[[#This Row],[Training Cost]]+RANDBETWEEN(300,800),0)</f>
        <v>0</v>
      </c>
      <c r="AK383">
        <f ca="1">IF(Table1[[#This Row],[Training Completion Status]]="Completed", RANDBETWEEN(270,540),0)</f>
        <v>0</v>
      </c>
      <c r="AL383">
        <f ca="1">IF(Table1[[#This Row],[Training Completion Status]]="Completed", RANDBETWEEN(2,5),0)</f>
        <v>0</v>
      </c>
    </row>
    <row r="384" spans="1:38">
      <c r="A384" s="4" t="str">
        <f t="shared" si="132"/>
        <v>EMP383</v>
      </c>
      <c r="B384" s="4" t="str">
        <f t="shared" ca="1" si="133"/>
        <v>Male</v>
      </c>
      <c r="C384" s="4" t="str">
        <f t="shared" ca="1" si="134"/>
        <v>Finance Manager</v>
      </c>
      <c r="D384" t="str" cm="1">
        <f t="array" aca="1" ref="D384" ca="1">_xlfn.XLOOKUP(C384, {"Software Engineer","HR Manager","Marketing Manager","Finance Manager","Data Analyst"}, {"IT","HR","Sales","Finance","Analytics"})</f>
        <v>Finance</v>
      </c>
      <c r="E384" s="5">
        <f t="shared" ca="1" si="135"/>
        <v>43531</v>
      </c>
      <c r="F384" s="5">
        <f ca="1">Table1[[#This Row],[Job Posting Date]]+ RANDBETWEEN(15, 90)</f>
        <v>43557</v>
      </c>
      <c r="G384" s="5">
        <f ca="1">Table1[[#This Row],[Hire Date]]+ RANDBETWEEN(1, 15)</f>
        <v>43562</v>
      </c>
      <c r="H384" s="5">
        <f ca="1">IF(RAND() &lt; 0.5,  Table1[[#This Row],[Join Date]]+ RANDBETWEEN(30, TODAY()- Table1[[#This Row],[Join Date]]), "-")</f>
        <v>45223</v>
      </c>
      <c r="I384" s="4" t="str">
        <f ca="1">IF(Table1[[#This Row],[Exit Date]]= "-", "Active", "Exited")</f>
        <v>Exited</v>
      </c>
      <c r="J384" s="6">
        <f t="shared" ca="1" si="136"/>
        <v>3943</v>
      </c>
      <c r="K384" s="4">
        <f ca="1">Table1[[#This Row],[Offers Made]]*2</f>
        <v>16</v>
      </c>
      <c r="L384" s="4">
        <f t="shared" ca="1" si="137"/>
        <v>8</v>
      </c>
      <c r="M384" s="4">
        <f t="shared" ca="1" si="138"/>
        <v>1</v>
      </c>
      <c r="N384" s="4" t="str">
        <f t="shared" ca="1" si="139"/>
        <v>Employee Referrals</v>
      </c>
      <c r="O384" s="4">
        <f t="shared" ca="1" si="140"/>
        <v>4</v>
      </c>
      <c r="P384" s="4" t="str">
        <f t="shared" ca="1" si="141"/>
        <v>No</v>
      </c>
      <c r="Q384" s="4">
        <f t="shared" ca="1" si="142"/>
        <v>73</v>
      </c>
      <c r="R384" s="4">
        <f ca="1">Table1[[#This Row],[ Total Number of Goals Set]]-RANDBETWEEN(1,49)</f>
        <v>44</v>
      </c>
      <c r="S384" s="4">
        <f t="shared" ca="1" si="143"/>
        <v>7</v>
      </c>
      <c r="T384" s="4">
        <f t="shared" ca="1" si="144"/>
        <v>3</v>
      </c>
      <c r="U384" s="4">
        <f t="shared" ca="1" si="145"/>
        <v>2</v>
      </c>
      <c r="V384" s="4">
        <f t="shared" ca="1" si="146"/>
        <v>9</v>
      </c>
      <c r="W384" s="4" t="str">
        <f t="shared" ca="1" si="147"/>
        <v>Completed</v>
      </c>
      <c r="X384" s="4">
        <f t="shared" ca="1" si="148"/>
        <v>2</v>
      </c>
      <c r="Y384" s="4">
        <f t="shared" ca="1" si="149"/>
        <v>16</v>
      </c>
      <c r="Z384" s="4">
        <f ca="1">Table1[[#This Row],[Number of Goals Achieved]]-RANDBETWEEN(1,5)</f>
        <v>41</v>
      </c>
      <c r="AA384" s="5">
        <f ca="1">Table1[[#This Row],[Join Date]]+ RANDBETWEEN(90, 180)</f>
        <v>43690</v>
      </c>
      <c r="AB384" s="4" t="str">
        <f t="shared" ca="1" si="150"/>
        <v>Conflict Resolution</v>
      </c>
      <c r="AC384" s="4"/>
      <c r="AD384" s="4">
        <f t="shared" ca="1" si="151"/>
        <v>12</v>
      </c>
      <c r="AE384" s="4">
        <f t="shared" ca="1" si="152"/>
        <v>2</v>
      </c>
      <c r="AF384" s="4">
        <f t="shared" ca="1" si="153"/>
        <v>7</v>
      </c>
      <c r="AG384" s="8">
        <f t="shared" ca="1" si="154"/>
        <v>2349</v>
      </c>
      <c r="AH384" s="4" t="str">
        <f ca="1">IF(Table1[[#This Row],[Training Completion Status]]="Completed", IF(RAND() &lt;= 0.63, "Yes", "No"), "No")</f>
        <v>Yes</v>
      </c>
      <c r="AI384" s="4" t="str">
        <f ca="1">IF(AND(Table1[[#This Row],[Training Completion Status]]="Completed", Table1[[#This Row],[Status]]="Active"), "Yes", "No")</f>
        <v>No</v>
      </c>
      <c r="AJ384" s="15">
        <f ca="1">IF(Table1[[#This Row],[Training Completion Status]]="Completed", Table1[[#This Row],[Training Cost]]+RANDBETWEEN(300,800),0)</f>
        <v>3006</v>
      </c>
      <c r="AK384">
        <f ca="1">IF(Table1[[#This Row],[Training Completion Status]]="Completed", RANDBETWEEN(270,540),0)</f>
        <v>478</v>
      </c>
      <c r="AL384">
        <f ca="1">IF(Table1[[#This Row],[Training Completion Status]]="Completed", RANDBETWEEN(2,5),0)</f>
        <v>2</v>
      </c>
    </row>
    <row r="385" spans="1:38">
      <c r="A385" s="4" t="str">
        <f t="shared" si="132"/>
        <v>EMP384</v>
      </c>
      <c r="B385" s="4" t="str">
        <f t="shared" ca="1" si="133"/>
        <v>Male</v>
      </c>
      <c r="C385" s="4" t="str">
        <f t="shared" ca="1" si="134"/>
        <v>Data Analyst</v>
      </c>
      <c r="D385" t="str" cm="1">
        <f t="array" aca="1" ref="D385" ca="1">_xlfn.XLOOKUP(C385, {"Software Engineer","HR Manager","Marketing Manager","Finance Manager","Data Analyst"}, {"IT","HR","Sales","Finance","Analytics"})</f>
        <v>Analytics</v>
      </c>
      <c r="E385" s="5">
        <f t="shared" ca="1" si="135"/>
        <v>43127</v>
      </c>
      <c r="F385" s="5">
        <f ca="1">Table1[[#This Row],[Job Posting Date]]+ RANDBETWEEN(15, 90)</f>
        <v>43163</v>
      </c>
      <c r="G385" s="5">
        <f ca="1">Table1[[#This Row],[Hire Date]]+ RANDBETWEEN(1, 15)</f>
        <v>43177</v>
      </c>
      <c r="H385" s="5">
        <f ca="1">IF(RAND() &lt; 0.5,  Table1[[#This Row],[Join Date]]+ RANDBETWEEN(30, TODAY()- Table1[[#This Row],[Join Date]]), "-")</f>
        <v>43970</v>
      </c>
      <c r="I385" s="4" t="str">
        <f ca="1">IF(Table1[[#This Row],[Exit Date]]= "-", "Active", "Exited")</f>
        <v>Exited</v>
      </c>
      <c r="J385" s="6">
        <f t="shared" ca="1" si="136"/>
        <v>4399</v>
      </c>
      <c r="K385" s="4">
        <f ca="1">Table1[[#This Row],[Offers Made]]*2</f>
        <v>16</v>
      </c>
      <c r="L385" s="4">
        <f t="shared" ca="1" si="137"/>
        <v>8</v>
      </c>
      <c r="M385" s="4">
        <f t="shared" ca="1" si="138"/>
        <v>2</v>
      </c>
      <c r="N385" s="4" t="str">
        <f t="shared" ca="1" si="139"/>
        <v>Campus Placements</v>
      </c>
      <c r="O385" s="4">
        <f t="shared" ca="1" si="140"/>
        <v>1</v>
      </c>
      <c r="P385" s="4" t="str">
        <f t="shared" ca="1" si="141"/>
        <v>No</v>
      </c>
      <c r="Q385" s="4">
        <f t="shared" ca="1" si="142"/>
        <v>98</v>
      </c>
      <c r="R385" s="4">
        <f ca="1">Table1[[#This Row],[ Total Number of Goals Set]]-RANDBETWEEN(1,49)</f>
        <v>83</v>
      </c>
      <c r="S385" s="4">
        <f t="shared" ca="1" si="143"/>
        <v>9</v>
      </c>
      <c r="T385" s="4">
        <f t="shared" ca="1" si="144"/>
        <v>1</v>
      </c>
      <c r="U385" s="4">
        <f t="shared" ca="1" si="145"/>
        <v>1</v>
      </c>
      <c r="V385" s="4">
        <f t="shared" ca="1" si="146"/>
        <v>2</v>
      </c>
      <c r="W385" s="4" t="str">
        <f t="shared" ca="1" si="147"/>
        <v>Completed</v>
      </c>
      <c r="X385" s="4">
        <f t="shared" ca="1" si="148"/>
        <v>4</v>
      </c>
      <c r="Y385" s="4">
        <f t="shared" ca="1" si="149"/>
        <v>26</v>
      </c>
      <c r="Z385" s="4">
        <f ca="1">Table1[[#This Row],[Number of Goals Achieved]]-RANDBETWEEN(1,5)</f>
        <v>80</v>
      </c>
      <c r="AA385" s="5">
        <f ca="1">Table1[[#This Row],[Join Date]]+ RANDBETWEEN(90, 180)</f>
        <v>43356</v>
      </c>
      <c r="AB385" s="4" t="str">
        <f t="shared" ca="1" si="150"/>
        <v>Leadership Development</v>
      </c>
      <c r="AC385" s="4"/>
      <c r="AD385" s="4">
        <f t="shared" ca="1" si="151"/>
        <v>3</v>
      </c>
      <c r="AE385" s="4">
        <f t="shared" ca="1" si="152"/>
        <v>4</v>
      </c>
      <c r="AF385" s="4">
        <f t="shared" ca="1" si="153"/>
        <v>8</v>
      </c>
      <c r="AG385" s="8">
        <f t="shared" ca="1" si="154"/>
        <v>1332</v>
      </c>
      <c r="AH385" s="4" t="str">
        <f ca="1">IF(Table1[[#This Row],[Training Completion Status]]="Completed", IF(RAND() &lt;= 0.63, "Yes", "No"), "No")</f>
        <v>Yes</v>
      </c>
      <c r="AI385" s="4" t="str">
        <f ca="1">IF(AND(Table1[[#This Row],[Training Completion Status]]="Completed", Table1[[#This Row],[Status]]="Active"), "Yes", "No")</f>
        <v>No</v>
      </c>
      <c r="AJ385" s="15">
        <f ca="1">IF(Table1[[#This Row],[Training Completion Status]]="Completed", Table1[[#This Row],[Training Cost]]+RANDBETWEEN(300,800),0)</f>
        <v>1671</v>
      </c>
      <c r="AK385">
        <f ca="1">IF(Table1[[#This Row],[Training Completion Status]]="Completed", RANDBETWEEN(270,540),0)</f>
        <v>398</v>
      </c>
      <c r="AL385">
        <f ca="1">IF(Table1[[#This Row],[Training Completion Status]]="Completed", RANDBETWEEN(2,5),0)</f>
        <v>5</v>
      </c>
    </row>
    <row r="386" spans="1:38">
      <c r="A386" s="4" t="str">
        <f t="shared" ref="A386:A449" si="155">"EMP" &amp; TEXT(ROW(A385), "000")</f>
        <v>EMP385</v>
      </c>
      <c r="B386" s="4" t="str">
        <f t="shared" ca="1" si="133"/>
        <v>Female</v>
      </c>
      <c r="C386" s="4" t="str">
        <f t="shared" ca="1" si="134"/>
        <v>Finance Manager</v>
      </c>
      <c r="D386" t="str" cm="1">
        <f t="array" aca="1" ref="D386" ca="1">_xlfn.XLOOKUP(C386, {"Software Engineer","HR Manager","Marketing Manager","Finance Manager","Data Analyst"}, {"IT","HR","Sales","Finance","Analytics"})</f>
        <v>Finance</v>
      </c>
      <c r="E386" s="5">
        <f t="shared" ca="1" si="135"/>
        <v>43597</v>
      </c>
      <c r="F386" s="5">
        <f ca="1">Table1[[#This Row],[Job Posting Date]]+ RANDBETWEEN(15, 90)</f>
        <v>43655</v>
      </c>
      <c r="G386" s="5">
        <f ca="1">Table1[[#This Row],[Hire Date]]+ RANDBETWEEN(1, 15)</f>
        <v>43658</v>
      </c>
      <c r="H386" s="5" t="str">
        <f ca="1">IF(RAND() &lt; 0.5,  Table1[[#This Row],[Join Date]]+ RANDBETWEEN(30, TODAY()- Table1[[#This Row],[Join Date]]), "-")</f>
        <v>-</v>
      </c>
      <c r="I386" s="4" t="str">
        <f ca="1">IF(Table1[[#This Row],[Exit Date]]= "-", "Active", "Exited")</f>
        <v>Active</v>
      </c>
      <c r="J386" s="6">
        <f t="shared" ca="1" si="136"/>
        <v>3426</v>
      </c>
      <c r="K386" s="4">
        <f ca="1">Table1[[#This Row],[Offers Made]]*2</f>
        <v>14</v>
      </c>
      <c r="L386" s="4">
        <f t="shared" ca="1" si="137"/>
        <v>7</v>
      </c>
      <c r="M386" s="4">
        <f t="shared" ca="1" si="138"/>
        <v>4</v>
      </c>
      <c r="N386" s="4" t="str">
        <f t="shared" ca="1" si="139"/>
        <v>Direct Hiring</v>
      </c>
      <c r="O386" s="4">
        <f t="shared" ca="1" si="140"/>
        <v>2</v>
      </c>
      <c r="P386" s="4" t="str">
        <f t="shared" ca="1" si="141"/>
        <v>Yes</v>
      </c>
      <c r="Q386" s="4">
        <f t="shared" ca="1" si="142"/>
        <v>56</v>
      </c>
      <c r="R386" s="4">
        <f ca="1">Table1[[#This Row],[ Total Number of Goals Set]]-RANDBETWEEN(1,49)</f>
        <v>8</v>
      </c>
      <c r="S386" s="4">
        <f t="shared" ca="1" si="143"/>
        <v>9</v>
      </c>
      <c r="T386" s="4">
        <f t="shared" ca="1" si="144"/>
        <v>4</v>
      </c>
      <c r="U386" s="4">
        <f t="shared" ca="1" si="145"/>
        <v>1</v>
      </c>
      <c r="V386" s="4">
        <f t="shared" ca="1" si="146"/>
        <v>2</v>
      </c>
      <c r="W386" s="4" t="str">
        <f t="shared" ca="1" si="147"/>
        <v>Completed</v>
      </c>
      <c r="X386" s="4">
        <f t="shared" ca="1" si="148"/>
        <v>1</v>
      </c>
      <c r="Y386" s="4">
        <f t="shared" ca="1" si="149"/>
        <v>35</v>
      </c>
      <c r="Z386" s="4">
        <f ca="1">Table1[[#This Row],[Number of Goals Achieved]]-RANDBETWEEN(1,5)</f>
        <v>7</v>
      </c>
      <c r="AA386" s="5">
        <f ca="1">Table1[[#This Row],[Join Date]]+ RANDBETWEEN(90, 180)</f>
        <v>43779</v>
      </c>
      <c r="AB386" s="4" t="str">
        <f t="shared" ca="1" si="150"/>
        <v>Advanced Excel Skills</v>
      </c>
      <c r="AC386" s="4"/>
      <c r="AD386" s="4">
        <f t="shared" ca="1" si="151"/>
        <v>17</v>
      </c>
      <c r="AE386" s="4">
        <f t="shared" ca="1" si="152"/>
        <v>6</v>
      </c>
      <c r="AF386" s="4">
        <f t="shared" ca="1" si="153"/>
        <v>8</v>
      </c>
      <c r="AG386" s="8">
        <f t="shared" ca="1" si="154"/>
        <v>1866</v>
      </c>
      <c r="AH386" s="4" t="str">
        <f ca="1">IF(Table1[[#This Row],[Training Completion Status]]="Completed", IF(RAND() &lt;= 0.63, "Yes", "No"), "No")</f>
        <v>Yes</v>
      </c>
      <c r="AI386" s="4" t="str">
        <f ca="1">IF(AND(Table1[[#This Row],[Training Completion Status]]="Completed", Table1[[#This Row],[Status]]="Active"), "Yes", "No")</f>
        <v>Yes</v>
      </c>
      <c r="AJ386" s="15">
        <f ca="1">IF(Table1[[#This Row],[Training Completion Status]]="Completed", Table1[[#This Row],[Training Cost]]+RANDBETWEEN(300,800),0)</f>
        <v>2624</v>
      </c>
      <c r="AK386">
        <f ca="1">IF(Table1[[#This Row],[Training Completion Status]]="Completed", RANDBETWEEN(270,540),0)</f>
        <v>532</v>
      </c>
      <c r="AL386">
        <f ca="1">IF(Table1[[#This Row],[Training Completion Status]]="Completed", RANDBETWEEN(2,5),0)</f>
        <v>5</v>
      </c>
    </row>
    <row r="387" spans="1:38">
      <c r="A387" s="4" t="str">
        <f t="shared" si="155"/>
        <v>EMP386</v>
      </c>
      <c r="B387" s="4" t="str">
        <f t="shared" ca="1" si="133"/>
        <v>Female</v>
      </c>
      <c r="C387" s="4" t="str">
        <f t="shared" ca="1" si="134"/>
        <v>HR Manager</v>
      </c>
      <c r="D387" t="str" cm="1">
        <f t="array" aca="1" ref="D387" ca="1">_xlfn.XLOOKUP(C387, {"Software Engineer","HR Manager","Marketing Manager","Finance Manager","Data Analyst"}, {"IT","HR","Sales","Finance","Analytics"})</f>
        <v>HR</v>
      </c>
      <c r="E387" s="5">
        <f t="shared" ca="1" si="135"/>
        <v>44279</v>
      </c>
      <c r="F387" s="5">
        <f ca="1">Table1[[#This Row],[Job Posting Date]]+ RANDBETWEEN(15, 90)</f>
        <v>44327</v>
      </c>
      <c r="G387" s="5">
        <f ca="1">Table1[[#This Row],[Hire Date]]+ RANDBETWEEN(1, 15)</f>
        <v>44339</v>
      </c>
      <c r="H387" s="5" t="str">
        <f ca="1">IF(RAND() &lt; 0.5,  Table1[[#This Row],[Join Date]]+ RANDBETWEEN(30, TODAY()- Table1[[#This Row],[Join Date]]), "-")</f>
        <v>-</v>
      </c>
      <c r="I387" s="4" t="str">
        <f ca="1">IF(Table1[[#This Row],[Exit Date]]= "-", "Active", "Exited")</f>
        <v>Active</v>
      </c>
      <c r="J387" s="6">
        <f t="shared" ca="1" si="136"/>
        <v>4341</v>
      </c>
      <c r="K387" s="4">
        <f ca="1">Table1[[#This Row],[Offers Made]]*2</f>
        <v>16</v>
      </c>
      <c r="L387" s="4">
        <f t="shared" ca="1" si="137"/>
        <v>8</v>
      </c>
      <c r="M387" s="4">
        <f t="shared" ca="1" si="138"/>
        <v>1</v>
      </c>
      <c r="N387" s="4" t="str">
        <f t="shared" ca="1" si="139"/>
        <v>Campus Placements</v>
      </c>
      <c r="O387" s="4">
        <f t="shared" ca="1" si="140"/>
        <v>3</v>
      </c>
      <c r="P387" s="4" t="str">
        <f t="shared" ca="1" si="141"/>
        <v>No</v>
      </c>
      <c r="Q387" s="4">
        <f t="shared" ca="1" si="142"/>
        <v>82</v>
      </c>
      <c r="R387" s="4">
        <f ca="1">Table1[[#This Row],[ Total Number of Goals Set]]-RANDBETWEEN(1,49)</f>
        <v>38</v>
      </c>
      <c r="S387" s="4">
        <f t="shared" ca="1" si="143"/>
        <v>10</v>
      </c>
      <c r="T387" s="4">
        <f t="shared" ca="1" si="144"/>
        <v>3</v>
      </c>
      <c r="U387" s="4">
        <f t="shared" ca="1" si="145"/>
        <v>3</v>
      </c>
      <c r="V387" s="4">
        <f t="shared" ca="1" si="146"/>
        <v>6</v>
      </c>
      <c r="W387" s="4" t="str">
        <f t="shared" ca="1" si="147"/>
        <v>Completed</v>
      </c>
      <c r="X387" s="4">
        <f t="shared" ca="1" si="148"/>
        <v>3</v>
      </c>
      <c r="Y387" s="4">
        <f t="shared" ca="1" si="149"/>
        <v>15</v>
      </c>
      <c r="Z387" s="4">
        <f ca="1">Table1[[#This Row],[Number of Goals Achieved]]-RANDBETWEEN(1,5)</f>
        <v>34</v>
      </c>
      <c r="AA387" s="5">
        <f ca="1">Table1[[#This Row],[Join Date]]+ RANDBETWEEN(90, 180)</f>
        <v>44457</v>
      </c>
      <c r="AB387" s="4" t="str">
        <f t="shared" ca="1" si="150"/>
        <v>Ethics and Responsibilities</v>
      </c>
      <c r="AC387" s="4"/>
      <c r="AD387" s="4">
        <f t="shared" ca="1" si="151"/>
        <v>2</v>
      </c>
      <c r="AE387" s="4">
        <f t="shared" ca="1" si="152"/>
        <v>3</v>
      </c>
      <c r="AF387" s="4">
        <f t="shared" ca="1" si="153"/>
        <v>6</v>
      </c>
      <c r="AG387" s="8">
        <f t="shared" ca="1" si="154"/>
        <v>1769</v>
      </c>
      <c r="AH387" s="4" t="str">
        <f ca="1">IF(Table1[[#This Row],[Training Completion Status]]="Completed", IF(RAND() &lt;= 0.63, "Yes", "No"), "No")</f>
        <v>No</v>
      </c>
      <c r="AI387" s="4" t="str">
        <f ca="1">IF(AND(Table1[[#This Row],[Training Completion Status]]="Completed", Table1[[#This Row],[Status]]="Active"), "Yes", "No")</f>
        <v>Yes</v>
      </c>
      <c r="AJ387" s="15">
        <f ca="1">IF(Table1[[#This Row],[Training Completion Status]]="Completed", Table1[[#This Row],[Training Cost]]+RANDBETWEEN(300,800),0)</f>
        <v>2553</v>
      </c>
      <c r="AK387">
        <f ca="1">IF(Table1[[#This Row],[Training Completion Status]]="Completed", RANDBETWEEN(270,540),0)</f>
        <v>532</v>
      </c>
      <c r="AL387">
        <f ca="1">IF(Table1[[#This Row],[Training Completion Status]]="Completed", RANDBETWEEN(2,5),0)</f>
        <v>2</v>
      </c>
    </row>
    <row r="388" spans="1:38">
      <c r="A388" s="4" t="str">
        <f t="shared" si="155"/>
        <v>EMP387</v>
      </c>
      <c r="B388" s="4" t="str">
        <f t="shared" ca="1" si="133"/>
        <v>Female</v>
      </c>
      <c r="C388" s="4" t="str">
        <f t="shared" ca="1" si="134"/>
        <v>Data Analyst</v>
      </c>
      <c r="D388" t="str" cm="1">
        <f t="array" aca="1" ref="D388" ca="1">_xlfn.XLOOKUP(C388, {"Software Engineer","HR Manager","Marketing Manager","Finance Manager","Data Analyst"}, {"IT","HR","Sales","Finance","Analytics"})</f>
        <v>Analytics</v>
      </c>
      <c r="E388" s="5">
        <f t="shared" ca="1" si="135"/>
        <v>43772</v>
      </c>
      <c r="F388" s="5">
        <f ca="1">Table1[[#This Row],[Job Posting Date]]+ RANDBETWEEN(15, 90)</f>
        <v>43797</v>
      </c>
      <c r="G388" s="5">
        <f ca="1">Table1[[#This Row],[Hire Date]]+ RANDBETWEEN(1, 15)</f>
        <v>43807</v>
      </c>
      <c r="H388" s="5" t="str">
        <f ca="1">IF(RAND() &lt; 0.5,  Table1[[#This Row],[Join Date]]+ RANDBETWEEN(30, TODAY()- Table1[[#This Row],[Join Date]]), "-")</f>
        <v>-</v>
      </c>
      <c r="I388" s="4" t="str">
        <f ca="1">IF(Table1[[#This Row],[Exit Date]]= "-", "Active", "Exited")</f>
        <v>Active</v>
      </c>
      <c r="J388" s="6">
        <f t="shared" ca="1" si="136"/>
        <v>3983</v>
      </c>
      <c r="K388" s="4">
        <f ca="1">Table1[[#This Row],[Offers Made]]*2</f>
        <v>6</v>
      </c>
      <c r="L388" s="4">
        <f t="shared" ca="1" si="137"/>
        <v>3</v>
      </c>
      <c r="M388" s="4">
        <f t="shared" ca="1" si="138"/>
        <v>1</v>
      </c>
      <c r="N388" s="4" t="str">
        <f t="shared" ca="1" si="139"/>
        <v>Campus Placements</v>
      </c>
      <c r="O388" s="4">
        <f t="shared" ca="1" si="140"/>
        <v>5</v>
      </c>
      <c r="P388" s="4" t="str">
        <f t="shared" ca="1" si="141"/>
        <v>Yes</v>
      </c>
      <c r="Q388" s="4">
        <f t="shared" ca="1" si="142"/>
        <v>58</v>
      </c>
      <c r="R388" s="4">
        <f ca="1">Table1[[#This Row],[ Total Number of Goals Set]]-RANDBETWEEN(1,49)</f>
        <v>26</v>
      </c>
      <c r="S388" s="4">
        <f t="shared" ca="1" si="143"/>
        <v>6</v>
      </c>
      <c r="T388" s="4">
        <f t="shared" ca="1" si="144"/>
        <v>1</v>
      </c>
      <c r="U388" s="4">
        <f t="shared" ca="1" si="145"/>
        <v>3</v>
      </c>
      <c r="V388" s="4">
        <f t="shared" ca="1" si="146"/>
        <v>2</v>
      </c>
      <c r="W388" s="4" t="str">
        <f t="shared" ca="1" si="147"/>
        <v>Completed</v>
      </c>
      <c r="X388" s="4">
        <f t="shared" ca="1" si="148"/>
        <v>1</v>
      </c>
      <c r="Y388" s="4">
        <f t="shared" ca="1" si="149"/>
        <v>13</v>
      </c>
      <c r="Z388" s="4">
        <f ca="1">Table1[[#This Row],[Number of Goals Achieved]]-RANDBETWEEN(1,5)</f>
        <v>25</v>
      </c>
      <c r="AA388" s="5">
        <f ca="1">Table1[[#This Row],[Join Date]]+ RANDBETWEEN(90, 180)</f>
        <v>43980</v>
      </c>
      <c r="AB388" s="4" t="str">
        <f t="shared" ca="1" si="150"/>
        <v>Advanced Excel Skills</v>
      </c>
      <c r="AC388" s="4"/>
      <c r="AD388" s="4">
        <f t="shared" ca="1" si="151"/>
        <v>9</v>
      </c>
      <c r="AE388" s="4">
        <f t="shared" ca="1" si="152"/>
        <v>9</v>
      </c>
      <c r="AF388" s="4">
        <f t="shared" ca="1" si="153"/>
        <v>10</v>
      </c>
      <c r="AG388" s="8">
        <f t="shared" ca="1" si="154"/>
        <v>2103</v>
      </c>
      <c r="AH388" s="4" t="str">
        <f ca="1">IF(Table1[[#This Row],[Training Completion Status]]="Completed", IF(RAND() &lt;= 0.63, "Yes", "No"), "No")</f>
        <v>No</v>
      </c>
      <c r="AI388" s="4" t="str">
        <f ca="1">IF(AND(Table1[[#This Row],[Training Completion Status]]="Completed", Table1[[#This Row],[Status]]="Active"), "Yes", "No")</f>
        <v>Yes</v>
      </c>
      <c r="AJ388" s="15">
        <f ca="1">IF(Table1[[#This Row],[Training Completion Status]]="Completed", Table1[[#This Row],[Training Cost]]+RANDBETWEEN(300,800),0)</f>
        <v>2655</v>
      </c>
      <c r="AK388">
        <f ca="1">IF(Table1[[#This Row],[Training Completion Status]]="Completed", RANDBETWEEN(270,540),0)</f>
        <v>413</v>
      </c>
      <c r="AL388">
        <f ca="1">IF(Table1[[#This Row],[Training Completion Status]]="Completed", RANDBETWEEN(2,5),0)</f>
        <v>3</v>
      </c>
    </row>
    <row r="389" spans="1:38">
      <c r="A389" s="4" t="str">
        <f t="shared" si="155"/>
        <v>EMP388</v>
      </c>
      <c r="B389" s="4" t="str">
        <f t="shared" ca="1" si="133"/>
        <v>Female</v>
      </c>
      <c r="C389" s="4" t="str">
        <f t="shared" ca="1" si="134"/>
        <v>Software Engineer</v>
      </c>
      <c r="D389" t="str" cm="1">
        <f t="array" aca="1" ref="D389" ca="1">_xlfn.XLOOKUP(C389, {"Software Engineer","HR Manager","Marketing Manager","Finance Manager","Data Analyst"}, {"IT","HR","Sales","Finance","Analytics"})</f>
        <v>IT</v>
      </c>
      <c r="E389" s="5">
        <f t="shared" ca="1" si="135"/>
        <v>43967</v>
      </c>
      <c r="F389" s="5">
        <f ca="1">Table1[[#This Row],[Job Posting Date]]+ RANDBETWEEN(15, 90)</f>
        <v>44027</v>
      </c>
      <c r="G389" s="5">
        <f ca="1">Table1[[#This Row],[Hire Date]]+ RANDBETWEEN(1, 15)</f>
        <v>44040</v>
      </c>
      <c r="H389" s="5" t="str">
        <f ca="1">IF(RAND() &lt; 0.5,  Table1[[#This Row],[Join Date]]+ RANDBETWEEN(30, TODAY()- Table1[[#This Row],[Join Date]]), "-")</f>
        <v>-</v>
      </c>
      <c r="I389" s="4" t="str">
        <f ca="1">IF(Table1[[#This Row],[Exit Date]]= "-", "Active", "Exited")</f>
        <v>Active</v>
      </c>
      <c r="J389" s="6">
        <f t="shared" ca="1" si="136"/>
        <v>2129</v>
      </c>
      <c r="K389" s="4">
        <f ca="1">Table1[[#This Row],[Offers Made]]*2</f>
        <v>12</v>
      </c>
      <c r="L389" s="4">
        <f t="shared" ca="1" si="137"/>
        <v>6</v>
      </c>
      <c r="M389" s="4">
        <f t="shared" ca="1" si="138"/>
        <v>5</v>
      </c>
      <c r="N389" s="4" t="str">
        <f t="shared" ca="1" si="139"/>
        <v>Campus Placements</v>
      </c>
      <c r="O389" s="4">
        <f t="shared" ca="1" si="140"/>
        <v>1</v>
      </c>
      <c r="P389" s="4" t="str">
        <f t="shared" ca="1" si="141"/>
        <v>Yes</v>
      </c>
      <c r="Q389" s="4">
        <f t="shared" ca="1" si="142"/>
        <v>97</v>
      </c>
      <c r="R389" s="4">
        <f ca="1">Table1[[#This Row],[ Total Number of Goals Set]]-RANDBETWEEN(1,49)</f>
        <v>75</v>
      </c>
      <c r="S389" s="4">
        <f t="shared" ca="1" si="143"/>
        <v>7</v>
      </c>
      <c r="T389" s="4">
        <f t="shared" ca="1" si="144"/>
        <v>1</v>
      </c>
      <c r="U389" s="4">
        <f t="shared" ca="1" si="145"/>
        <v>2</v>
      </c>
      <c r="V389" s="4">
        <f t="shared" ca="1" si="146"/>
        <v>4</v>
      </c>
      <c r="W389" s="4" t="str">
        <f t="shared" ca="1" si="147"/>
        <v>Completed</v>
      </c>
      <c r="X389" s="4">
        <f t="shared" ca="1" si="148"/>
        <v>4</v>
      </c>
      <c r="Y389" s="4">
        <f t="shared" ca="1" si="149"/>
        <v>22</v>
      </c>
      <c r="Z389" s="4">
        <f ca="1">Table1[[#This Row],[Number of Goals Achieved]]-RANDBETWEEN(1,5)</f>
        <v>73</v>
      </c>
      <c r="AA389" s="5">
        <f ca="1">Table1[[#This Row],[Join Date]]+ RANDBETWEEN(90, 180)</f>
        <v>44186</v>
      </c>
      <c r="AB389" s="4" t="str">
        <f t="shared" ca="1" si="150"/>
        <v>Communication Skills</v>
      </c>
      <c r="AC389" s="4"/>
      <c r="AD389" s="4">
        <f t="shared" ca="1" si="151"/>
        <v>15</v>
      </c>
      <c r="AE389" s="4">
        <f t="shared" ca="1" si="152"/>
        <v>5</v>
      </c>
      <c r="AF389" s="4">
        <f t="shared" ca="1" si="153"/>
        <v>10</v>
      </c>
      <c r="AG389" s="8">
        <f t="shared" ca="1" si="154"/>
        <v>1466</v>
      </c>
      <c r="AH389" s="4" t="str">
        <f ca="1">IF(Table1[[#This Row],[Training Completion Status]]="Completed", IF(RAND() &lt;= 0.63, "Yes", "No"), "No")</f>
        <v>Yes</v>
      </c>
      <c r="AI389" s="4" t="str">
        <f ca="1">IF(AND(Table1[[#This Row],[Training Completion Status]]="Completed", Table1[[#This Row],[Status]]="Active"), "Yes", "No")</f>
        <v>Yes</v>
      </c>
      <c r="AJ389" s="15">
        <f ca="1">IF(Table1[[#This Row],[Training Completion Status]]="Completed", Table1[[#This Row],[Training Cost]]+RANDBETWEEN(300,800),0)</f>
        <v>2173</v>
      </c>
      <c r="AK389">
        <f ca="1">IF(Table1[[#This Row],[Training Completion Status]]="Completed", RANDBETWEEN(270,540),0)</f>
        <v>336</v>
      </c>
      <c r="AL389">
        <f ca="1">IF(Table1[[#This Row],[Training Completion Status]]="Completed", RANDBETWEEN(2,5),0)</f>
        <v>3</v>
      </c>
    </row>
    <row r="390" spans="1:38">
      <c r="A390" s="4" t="str">
        <f t="shared" si="155"/>
        <v>EMP389</v>
      </c>
      <c r="B390" s="4" t="str">
        <f t="shared" ca="1" si="133"/>
        <v>Female</v>
      </c>
      <c r="C390" s="4" t="str">
        <f t="shared" ca="1" si="134"/>
        <v>Marketing Manager</v>
      </c>
      <c r="D390" t="str" cm="1">
        <f t="array" aca="1" ref="D390" ca="1">_xlfn.XLOOKUP(C390, {"Software Engineer","HR Manager","Marketing Manager","Finance Manager","Data Analyst"}, {"IT","HR","Sales","Finance","Analytics"})</f>
        <v>Sales</v>
      </c>
      <c r="E390" s="5">
        <f t="shared" ca="1" si="135"/>
        <v>44179</v>
      </c>
      <c r="F390" s="5">
        <f ca="1">Table1[[#This Row],[Job Posting Date]]+ RANDBETWEEN(15, 90)</f>
        <v>44269</v>
      </c>
      <c r="G390" s="5">
        <f ca="1">Table1[[#This Row],[Hire Date]]+ RANDBETWEEN(1, 15)</f>
        <v>44271</v>
      </c>
      <c r="H390" s="5">
        <f ca="1">IF(RAND() &lt; 0.5,  Table1[[#This Row],[Join Date]]+ RANDBETWEEN(30, TODAY()- Table1[[#This Row],[Join Date]]), "-")</f>
        <v>45055</v>
      </c>
      <c r="I390" s="4" t="str">
        <f ca="1">IF(Table1[[#This Row],[Exit Date]]= "-", "Active", "Exited")</f>
        <v>Exited</v>
      </c>
      <c r="J390" s="6">
        <f t="shared" ca="1" si="136"/>
        <v>2302</v>
      </c>
      <c r="K390" s="4">
        <f ca="1">Table1[[#This Row],[Offers Made]]*2</f>
        <v>14</v>
      </c>
      <c r="L390" s="4">
        <f t="shared" ca="1" si="137"/>
        <v>7</v>
      </c>
      <c r="M390" s="4">
        <f t="shared" ca="1" si="138"/>
        <v>2</v>
      </c>
      <c r="N390" s="4" t="str">
        <f t="shared" ca="1" si="139"/>
        <v>Campus Placements</v>
      </c>
      <c r="O390" s="4">
        <f t="shared" ca="1" si="140"/>
        <v>3</v>
      </c>
      <c r="P390" s="4" t="str">
        <f t="shared" ca="1" si="141"/>
        <v>Yes</v>
      </c>
      <c r="Q390" s="4">
        <f t="shared" ca="1" si="142"/>
        <v>70</v>
      </c>
      <c r="R390" s="4">
        <f ca="1">Table1[[#This Row],[ Total Number of Goals Set]]-RANDBETWEEN(1,49)</f>
        <v>57</v>
      </c>
      <c r="S390" s="4">
        <f t="shared" ca="1" si="143"/>
        <v>7</v>
      </c>
      <c r="T390" s="4">
        <f t="shared" ca="1" si="144"/>
        <v>2</v>
      </c>
      <c r="U390" s="4">
        <f t="shared" ca="1" si="145"/>
        <v>1</v>
      </c>
      <c r="V390" s="4">
        <f t="shared" ca="1" si="146"/>
        <v>3</v>
      </c>
      <c r="W390" s="4" t="str">
        <f t="shared" ca="1" si="147"/>
        <v>Not Completed</v>
      </c>
      <c r="X390" s="4">
        <f t="shared" ca="1" si="148"/>
        <v>3</v>
      </c>
      <c r="Y390" s="4">
        <f t="shared" ca="1" si="149"/>
        <v>33</v>
      </c>
      <c r="Z390" s="4">
        <f ca="1">Table1[[#This Row],[Number of Goals Achieved]]-RANDBETWEEN(1,5)</f>
        <v>52</v>
      </c>
      <c r="AA390" s="5">
        <f ca="1">Table1[[#This Row],[Join Date]]+ RANDBETWEEN(90, 180)</f>
        <v>44378</v>
      </c>
      <c r="AB390" s="4" t="str">
        <f t="shared" ca="1" si="150"/>
        <v>Conflict Resolution</v>
      </c>
      <c r="AC390" s="4"/>
      <c r="AD390" s="4">
        <f t="shared" ca="1" si="151"/>
        <v>1</v>
      </c>
      <c r="AE390" s="4">
        <f t="shared" ca="1" si="152"/>
        <v>3</v>
      </c>
      <c r="AF390" s="4">
        <f t="shared" ca="1" si="153"/>
        <v>8</v>
      </c>
      <c r="AG390" s="8">
        <f t="shared" ca="1" si="154"/>
        <v>1504</v>
      </c>
      <c r="AH390" s="4" t="str">
        <f ca="1">IF(Table1[[#This Row],[Training Completion Status]]="Completed", IF(RAND() &lt;= 0.63, "Yes", "No"), "No")</f>
        <v>No</v>
      </c>
      <c r="AI390" s="4" t="str">
        <f ca="1">IF(AND(Table1[[#This Row],[Training Completion Status]]="Completed", Table1[[#This Row],[Status]]="Active"), "Yes", "No")</f>
        <v>No</v>
      </c>
      <c r="AJ390" s="15">
        <f ca="1">IF(Table1[[#This Row],[Training Completion Status]]="Completed", Table1[[#This Row],[Training Cost]]+RANDBETWEEN(300,800),0)</f>
        <v>0</v>
      </c>
      <c r="AK390">
        <f ca="1">IF(Table1[[#This Row],[Training Completion Status]]="Completed", RANDBETWEEN(270,540),0)</f>
        <v>0</v>
      </c>
      <c r="AL390">
        <f ca="1">IF(Table1[[#This Row],[Training Completion Status]]="Completed", RANDBETWEEN(2,5),0)</f>
        <v>0</v>
      </c>
    </row>
    <row r="391" spans="1:38">
      <c r="A391" s="4" t="str">
        <f t="shared" si="155"/>
        <v>EMP390</v>
      </c>
      <c r="B391" s="4" t="str">
        <f t="shared" ca="1" si="133"/>
        <v>Female</v>
      </c>
      <c r="C391" s="4" t="str">
        <f t="shared" ca="1" si="134"/>
        <v>Software Engineer</v>
      </c>
      <c r="D391" t="str" cm="1">
        <f t="array" aca="1" ref="D391" ca="1">_xlfn.XLOOKUP(C391, {"Software Engineer","HR Manager","Marketing Manager","Finance Manager","Data Analyst"}, {"IT","HR","Sales","Finance","Analytics"})</f>
        <v>IT</v>
      </c>
      <c r="E391" s="5">
        <f t="shared" ca="1" si="135"/>
        <v>44150</v>
      </c>
      <c r="F391" s="5">
        <f ca="1">Table1[[#This Row],[Job Posting Date]]+ RANDBETWEEN(15, 90)</f>
        <v>44165</v>
      </c>
      <c r="G391" s="5">
        <f ca="1">Table1[[#This Row],[Hire Date]]+ RANDBETWEEN(1, 15)</f>
        <v>44177</v>
      </c>
      <c r="H391" s="5" t="str">
        <f ca="1">IF(RAND() &lt; 0.5,  Table1[[#This Row],[Join Date]]+ RANDBETWEEN(30, TODAY()- Table1[[#This Row],[Join Date]]), "-")</f>
        <v>-</v>
      </c>
      <c r="I391" s="4" t="str">
        <f ca="1">IF(Table1[[#This Row],[Exit Date]]= "-", "Active", "Exited")</f>
        <v>Active</v>
      </c>
      <c r="J391" s="6">
        <f t="shared" ca="1" si="136"/>
        <v>4808</v>
      </c>
      <c r="K391" s="4">
        <f ca="1">Table1[[#This Row],[Offers Made]]*2</f>
        <v>12</v>
      </c>
      <c r="L391" s="4">
        <f t="shared" ca="1" si="137"/>
        <v>6</v>
      </c>
      <c r="M391" s="4">
        <f t="shared" ca="1" si="138"/>
        <v>4</v>
      </c>
      <c r="N391" s="4" t="str">
        <f t="shared" ca="1" si="139"/>
        <v>Direct Hiring</v>
      </c>
      <c r="O391" s="4">
        <f t="shared" ca="1" si="140"/>
        <v>4</v>
      </c>
      <c r="P391" s="4" t="str">
        <f t="shared" ca="1" si="141"/>
        <v>No</v>
      </c>
      <c r="Q391" s="4">
        <f t="shared" ca="1" si="142"/>
        <v>62</v>
      </c>
      <c r="R391" s="4">
        <f ca="1">Table1[[#This Row],[ Total Number of Goals Set]]-RANDBETWEEN(1,49)</f>
        <v>60</v>
      </c>
      <c r="S391" s="4">
        <f t="shared" ca="1" si="143"/>
        <v>8</v>
      </c>
      <c r="T391" s="4">
        <f t="shared" ca="1" si="144"/>
        <v>4</v>
      </c>
      <c r="U391" s="4">
        <f t="shared" ca="1" si="145"/>
        <v>3</v>
      </c>
      <c r="V391" s="4">
        <f t="shared" ca="1" si="146"/>
        <v>8</v>
      </c>
      <c r="W391" s="4" t="str">
        <f t="shared" ca="1" si="147"/>
        <v>Completed</v>
      </c>
      <c r="X391" s="4">
        <f t="shared" ca="1" si="148"/>
        <v>3</v>
      </c>
      <c r="Y391" s="4">
        <f t="shared" ca="1" si="149"/>
        <v>11</v>
      </c>
      <c r="Z391" s="4">
        <f ca="1">Table1[[#This Row],[Number of Goals Achieved]]-RANDBETWEEN(1,5)</f>
        <v>59</v>
      </c>
      <c r="AA391" s="5">
        <f ca="1">Table1[[#This Row],[Join Date]]+ RANDBETWEEN(90, 180)</f>
        <v>44309</v>
      </c>
      <c r="AB391" s="4" t="str">
        <f t="shared" ca="1" si="150"/>
        <v>Communication Skills</v>
      </c>
      <c r="AC391" s="4"/>
      <c r="AD391" s="4">
        <f t="shared" ca="1" si="151"/>
        <v>6</v>
      </c>
      <c r="AE391" s="4">
        <f t="shared" ca="1" si="152"/>
        <v>4</v>
      </c>
      <c r="AF391" s="4">
        <f t="shared" ca="1" si="153"/>
        <v>10</v>
      </c>
      <c r="AG391" s="8">
        <f t="shared" ca="1" si="154"/>
        <v>1330</v>
      </c>
      <c r="AH391" s="4" t="str">
        <f ca="1">IF(Table1[[#This Row],[Training Completion Status]]="Completed", IF(RAND() &lt;= 0.63, "Yes", "No"), "No")</f>
        <v>No</v>
      </c>
      <c r="AI391" s="4" t="str">
        <f ca="1">IF(AND(Table1[[#This Row],[Training Completion Status]]="Completed", Table1[[#This Row],[Status]]="Active"), "Yes", "No")</f>
        <v>Yes</v>
      </c>
      <c r="AJ391" s="15">
        <f ca="1">IF(Table1[[#This Row],[Training Completion Status]]="Completed", Table1[[#This Row],[Training Cost]]+RANDBETWEEN(300,800),0)</f>
        <v>1683</v>
      </c>
      <c r="AK391">
        <f ca="1">IF(Table1[[#This Row],[Training Completion Status]]="Completed", RANDBETWEEN(270,540),0)</f>
        <v>341</v>
      </c>
      <c r="AL391">
        <f ca="1">IF(Table1[[#This Row],[Training Completion Status]]="Completed", RANDBETWEEN(2,5),0)</f>
        <v>2</v>
      </c>
    </row>
    <row r="392" spans="1:38">
      <c r="A392" s="4" t="str">
        <f t="shared" si="155"/>
        <v>EMP391</v>
      </c>
      <c r="B392" s="4" t="str">
        <f t="shared" ca="1" si="133"/>
        <v>Female</v>
      </c>
      <c r="C392" s="4" t="str">
        <f t="shared" ca="1" si="134"/>
        <v>Data Analyst</v>
      </c>
      <c r="D392" t="str" cm="1">
        <f t="array" aca="1" ref="D392" ca="1">_xlfn.XLOOKUP(C392, {"Software Engineer","HR Manager","Marketing Manager","Finance Manager","Data Analyst"}, {"IT","HR","Sales","Finance","Analytics"})</f>
        <v>Analytics</v>
      </c>
      <c r="E392" s="5">
        <f t="shared" ca="1" si="135"/>
        <v>44107</v>
      </c>
      <c r="F392" s="5">
        <f ca="1">Table1[[#This Row],[Job Posting Date]]+ RANDBETWEEN(15, 90)</f>
        <v>44197</v>
      </c>
      <c r="G392" s="5">
        <f ca="1">Table1[[#This Row],[Hire Date]]+ RANDBETWEEN(1, 15)</f>
        <v>44212</v>
      </c>
      <c r="H392" s="5" t="str">
        <f ca="1">IF(RAND() &lt; 0.5,  Table1[[#This Row],[Join Date]]+ RANDBETWEEN(30, TODAY()- Table1[[#This Row],[Join Date]]), "-")</f>
        <v>-</v>
      </c>
      <c r="I392" s="4" t="str">
        <f ca="1">IF(Table1[[#This Row],[Exit Date]]= "-", "Active", "Exited")</f>
        <v>Active</v>
      </c>
      <c r="J392" s="6">
        <f t="shared" ca="1" si="136"/>
        <v>2618</v>
      </c>
      <c r="K392" s="4">
        <f ca="1">Table1[[#This Row],[Offers Made]]*2</f>
        <v>6</v>
      </c>
      <c r="L392" s="4">
        <f t="shared" ca="1" si="137"/>
        <v>3</v>
      </c>
      <c r="M392" s="4">
        <f t="shared" ca="1" si="138"/>
        <v>1</v>
      </c>
      <c r="N392" s="4" t="str">
        <f t="shared" ca="1" si="139"/>
        <v>Employee Referrals</v>
      </c>
      <c r="O392" s="4">
        <f t="shared" ca="1" si="140"/>
        <v>5</v>
      </c>
      <c r="P392" s="4" t="str">
        <f t="shared" ca="1" si="141"/>
        <v>No</v>
      </c>
      <c r="Q392" s="4">
        <f t="shared" ca="1" si="142"/>
        <v>83</v>
      </c>
      <c r="R392" s="4">
        <f ca="1">Table1[[#This Row],[ Total Number of Goals Set]]-RANDBETWEEN(1,49)</f>
        <v>46</v>
      </c>
      <c r="S392" s="4">
        <f t="shared" ca="1" si="143"/>
        <v>9</v>
      </c>
      <c r="T392" s="4">
        <f t="shared" ca="1" si="144"/>
        <v>2</v>
      </c>
      <c r="U392" s="4">
        <f t="shared" ca="1" si="145"/>
        <v>4</v>
      </c>
      <c r="V392" s="4">
        <f t="shared" ca="1" si="146"/>
        <v>9</v>
      </c>
      <c r="W392" s="4" t="str">
        <f t="shared" ca="1" si="147"/>
        <v>Completed</v>
      </c>
      <c r="X392" s="4">
        <f t="shared" ca="1" si="148"/>
        <v>3</v>
      </c>
      <c r="Y392" s="4">
        <f t="shared" ca="1" si="149"/>
        <v>34</v>
      </c>
      <c r="Z392" s="4">
        <f ca="1">Table1[[#This Row],[Number of Goals Achieved]]-RANDBETWEEN(1,5)</f>
        <v>41</v>
      </c>
      <c r="AA392" s="5">
        <f ca="1">Table1[[#This Row],[Join Date]]+ RANDBETWEEN(90, 180)</f>
        <v>44328</v>
      </c>
      <c r="AB392" s="4" t="str">
        <f t="shared" ca="1" si="150"/>
        <v>Ethics and Responsibilities</v>
      </c>
      <c r="AC392" s="4"/>
      <c r="AD392" s="4">
        <f t="shared" ca="1" si="151"/>
        <v>15</v>
      </c>
      <c r="AE392" s="4">
        <f t="shared" ca="1" si="152"/>
        <v>5</v>
      </c>
      <c r="AF392" s="4">
        <f t="shared" ca="1" si="153"/>
        <v>10</v>
      </c>
      <c r="AG392" s="8">
        <f t="shared" ca="1" si="154"/>
        <v>1790</v>
      </c>
      <c r="AH392" s="4" t="str">
        <f ca="1">IF(Table1[[#This Row],[Training Completion Status]]="Completed", IF(RAND() &lt;= 0.63, "Yes", "No"), "No")</f>
        <v>Yes</v>
      </c>
      <c r="AI392" s="4" t="str">
        <f ca="1">IF(AND(Table1[[#This Row],[Training Completion Status]]="Completed", Table1[[#This Row],[Status]]="Active"), "Yes", "No")</f>
        <v>Yes</v>
      </c>
      <c r="AJ392" s="15">
        <f ca="1">IF(Table1[[#This Row],[Training Completion Status]]="Completed", Table1[[#This Row],[Training Cost]]+RANDBETWEEN(300,800),0)</f>
        <v>2307</v>
      </c>
      <c r="AK392">
        <f ca="1">IF(Table1[[#This Row],[Training Completion Status]]="Completed", RANDBETWEEN(270,540),0)</f>
        <v>403</v>
      </c>
      <c r="AL392">
        <f ca="1">IF(Table1[[#This Row],[Training Completion Status]]="Completed", RANDBETWEEN(2,5),0)</f>
        <v>3</v>
      </c>
    </row>
    <row r="393" spans="1:38">
      <c r="A393" s="4" t="str">
        <f t="shared" si="155"/>
        <v>EMP392</v>
      </c>
      <c r="B393" s="4" t="str">
        <f t="shared" ca="1" si="133"/>
        <v>Male</v>
      </c>
      <c r="C393" s="4" t="str">
        <f t="shared" ca="1" si="134"/>
        <v>Software Engineer</v>
      </c>
      <c r="D393" t="str" cm="1">
        <f t="array" aca="1" ref="D393" ca="1">_xlfn.XLOOKUP(C393, {"Software Engineer","HR Manager","Marketing Manager","Finance Manager","Data Analyst"}, {"IT","HR","Sales","Finance","Analytics"})</f>
        <v>IT</v>
      </c>
      <c r="E393" s="5">
        <f t="shared" ca="1" si="135"/>
        <v>44101</v>
      </c>
      <c r="F393" s="5">
        <f ca="1">Table1[[#This Row],[Job Posting Date]]+ RANDBETWEEN(15, 90)</f>
        <v>44169</v>
      </c>
      <c r="G393" s="5">
        <f ca="1">Table1[[#This Row],[Hire Date]]+ RANDBETWEEN(1, 15)</f>
        <v>44175</v>
      </c>
      <c r="H393" s="5" t="str">
        <f ca="1">IF(RAND() &lt; 0.5,  Table1[[#This Row],[Join Date]]+ RANDBETWEEN(30, TODAY()- Table1[[#This Row],[Join Date]]), "-")</f>
        <v>-</v>
      </c>
      <c r="I393" s="4" t="str">
        <f ca="1">IF(Table1[[#This Row],[Exit Date]]= "-", "Active", "Exited")</f>
        <v>Active</v>
      </c>
      <c r="J393" s="6">
        <f t="shared" ca="1" si="136"/>
        <v>2226</v>
      </c>
      <c r="K393" s="4">
        <f ca="1">Table1[[#This Row],[Offers Made]]*2</f>
        <v>8</v>
      </c>
      <c r="L393" s="4">
        <f t="shared" ca="1" si="137"/>
        <v>4</v>
      </c>
      <c r="M393" s="4">
        <f t="shared" ca="1" si="138"/>
        <v>3</v>
      </c>
      <c r="N393" s="4" t="str">
        <f t="shared" ca="1" si="139"/>
        <v>Employee Referrals</v>
      </c>
      <c r="O393" s="4">
        <f t="shared" ca="1" si="140"/>
        <v>3</v>
      </c>
      <c r="P393" s="4" t="str">
        <f t="shared" ca="1" si="141"/>
        <v>Yes</v>
      </c>
      <c r="Q393" s="4">
        <f t="shared" ca="1" si="142"/>
        <v>76</v>
      </c>
      <c r="R393" s="4">
        <f ca="1">Table1[[#This Row],[ Total Number of Goals Set]]-RANDBETWEEN(1,49)</f>
        <v>67</v>
      </c>
      <c r="S393" s="4">
        <f t="shared" ca="1" si="143"/>
        <v>10</v>
      </c>
      <c r="T393" s="4">
        <f t="shared" ca="1" si="144"/>
        <v>2</v>
      </c>
      <c r="U393" s="4">
        <f t="shared" ca="1" si="145"/>
        <v>4</v>
      </c>
      <c r="V393" s="4">
        <f t="shared" ca="1" si="146"/>
        <v>5</v>
      </c>
      <c r="W393" s="4" t="str">
        <f t="shared" ca="1" si="147"/>
        <v>Not Completed</v>
      </c>
      <c r="X393" s="4">
        <f t="shared" ca="1" si="148"/>
        <v>3</v>
      </c>
      <c r="Y393" s="4">
        <f t="shared" ca="1" si="149"/>
        <v>20</v>
      </c>
      <c r="Z393" s="4">
        <f ca="1">Table1[[#This Row],[Number of Goals Achieved]]-RANDBETWEEN(1,5)</f>
        <v>62</v>
      </c>
      <c r="AA393" s="5">
        <f ca="1">Table1[[#This Row],[Join Date]]+ RANDBETWEEN(90, 180)</f>
        <v>44353</v>
      </c>
      <c r="AB393" s="4" t="str">
        <f t="shared" ca="1" si="150"/>
        <v>Communication Skills</v>
      </c>
      <c r="AC393" s="4"/>
      <c r="AD393" s="4">
        <f t="shared" ca="1" si="151"/>
        <v>15</v>
      </c>
      <c r="AE393" s="4">
        <f t="shared" ca="1" si="152"/>
        <v>6</v>
      </c>
      <c r="AF393" s="4">
        <f t="shared" ca="1" si="153"/>
        <v>10</v>
      </c>
      <c r="AG393" s="8">
        <f t="shared" ca="1" si="154"/>
        <v>1326</v>
      </c>
      <c r="AH393" s="4" t="str">
        <f ca="1">IF(Table1[[#This Row],[Training Completion Status]]="Completed", IF(RAND() &lt;= 0.63, "Yes", "No"), "No")</f>
        <v>No</v>
      </c>
      <c r="AI393" s="4" t="str">
        <f ca="1">IF(AND(Table1[[#This Row],[Training Completion Status]]="Completed", Table1[[#This Row],[Status]]="Active"), "Yes", "No")</f>
        <v>No</v>
      </c>
      <c r="AJ393" s="15">
        <f ca="1">IF(Table1[[#This Row],[Training Completion Status]]="Completed", Table1[[#This Row],[Training Cost]]+RANDBETWEEN(300,800),0)</f>
        <v>0</v>
      </c>
      <c r="AK393">
        <f ca="1">IF(Table1[[#This Row],[Training Completion Status]]="Completed", RANDBETWEEN(270,540),0)</f>
        <v>0</v>
      </c>
      <c r="AL393">
        <f ca="1">IF(Table1[[#This Row],[Training Completion Status]]="Completed", RANDBETWEEN(2,5),0)</f>
        <v>0</v>
      </c>
    </row>
    <row r="394" spans="1:38">
      <c r="A394" s="4" t="str">
        <f t="shared" si="155"/>
        <v>EMP393</v>
      </c>
      <c r="B394" s="4" t="str">
        <f t="shared" ca="1" si="133"/>
        <v>Male</v>
      </c>
      <c r="C394" s="4" t="str">
        <f t="shared" ca="1" si="134"/>
        <v>HR Manager</v>
      </c>
      <c r="D394" t="str" cm="1">
        <f t="array" aca="1" ref="D394" ca="1">_xlfn.XLOOKUP(C394, {"Software Engineer","HR Manager","Marketing Manager","Finance Manager","Data Analyst"}, {"IT","HR","Sales","Finance","Analytics"})</f>
        <v>HR</v>
      </c>
      <c r="E394" s="5">
        <f t="shared" ca="1" si="135"/>
        <v>43736</v>
      </c>
      <c r="F394" s="5">
        <f ca="1">Table1[[#This Row],[Job Posting Date]]+ RANDBETWEEN(15, 90)</f>
        <v>43751</v>
      </c>
      <c r="G394" s="5">
        <f ca="1">Table1[[#This Row],[Hire Date]]+ RANDBETWEEN(1, 15)</f>
        <v>43752</v>
      </c>
      <c r="H394" s="5" t="str">
        <f ca="1">IF(RAND() &lt; 0.5,  Table1[[#This Row],[Join Date]]+ RANDBETWEEN(30, TODAY()- Table1[[#This Row],[Join Date]]), "-")</f>
        <v>-</v>
      </c>
      <c r="I394" s="4" t="str">
        <f ca="1">IF(Table1[[#This Row],[Exit Date]]= "-", "Active", "Exited")</f>
        <v>Active</v>
      </c>
      <c r="J394" s="6">
        <f t="shared" ca="1" si="136"/>
        <v>2890</v>
      </c>
      <c r="K394" s="4">
        <f ca="1">Table1[[#This Row],[Offers Made]]*2</f>
        <v>8</v>
      </c>
      <c r="L394" s="4">
        <f t="shared" ca="1" si="137"/>
        <v>4</v>
      </c>
      <c r="M394" s="4">
        <f t="shared" ca="1" si="138"/>
        <v>3</v>
      </c>
      <c r="N394" s="4" t="str">
        <f t="shared" ca="1" si="139"/>
        <v>Direct Hiring</v>
      </c>
      <c r="O394" s="4">
        <f t="shared" ca="1" si="140"/>
        <v>2</v>
      </c>
      <c r="P394" s="4" t="str">
        <f t="shared" ca="1" si="141"/>
        <v>Yes</v>
      </c>
      <c r="Q394" s="4">
        <f t="shared" ca="1" si="142"/>
        <v>82</v>
      </c>
      <c r="R394" s="4">
        <f ca="1">Table1[[#This Row],[ Total Number of Goals Set]]-RANDBETWEEN(1,49)</f>
        <v>53</v>
      </c>
      <c r="S394" s="4">
        <f t="shared" ca="1" si="143"/>
        <v>8</v>
      </c>
      <c r="T394" s="4">
        <f t="shared" ca="1" si="144"/>
        <v>3</v>
      </c>
      <c r="U394" s="4">
        <f t="shared" ca="1" si="145"/>
        <v>2</v>
      </c>
      <c r="V394" s="4">
        <f t="shared" ca="1" si="146"/>
        <v>7</v>
      </c>
      <c r="W394" s="4" t="str">
        <f t="shared" ca="1" si="147"/>
        <v>Completed</v>
      </c>
      <c r="X394" s="4">
        <f t="shared" ca="1" si="148"/>
        <v>1</v>
      </c>
      <c r="Y394" s="4">
        <f t="shared" ca="1" si="149"/>
        <v>27</v>
      </c>
      <c r="Z394" s="4">
        <f ca="1">Table1[[#This Row],[Number of Goals Achieved]]-RANDBETWEEN(1,5)</f>
        <v>49</v>
      </c>
      <c r="AA394" s="5">
        <f ca="1">Table1[[#This Row],[Join Date]]+ RANDBETWEEN(90, 180)</f>
        <v>43910</v>
      </c>
      <c r="AB394" s="4" t="str">
        <f t="shared" ca="1" si="150"/>
        <v>Ethics and Responsibilities</v>
      </c>
      <c r="AC394" s="4"/>
      <c r="AD394" s="4">
        <f t="shared" ca="1" si="151"/>
        <v>18</v>
      </c>
      <c r="AE394" s="4">
        <f t="shared" ca="1" si="152"/>
        <v>6</v>
      </c>
      <c r="AF394" s="4">
        <f t="shared" ca="1" si="153"/>
        <v>9</v>
      </c>
      <c r="AG394" s="8">
        <f t="shared" ca="1" si="154"/>
        <v>1533</v>
      </c>
      <c r="AH394" s="4" t="str">
        <f ca="1">IF(Table1[[#This Row],[Training Completion Status]]="Completed", IF(RAND() &lt;= 0.63, "Yes", "No"), "No")</f>
        <v>No</v>
      </c>
      <c r="AI394" s="4" t="str">
        <f ca="1">IF(AND(Table1[[#This Row],[Training Completion Status]]="Completed", Table1[[#This Row],[Status]]="Active"), "Yes", "No")</f>
        <v>Yes</v>
      </c>
      <c r="AJ394" s="15">
        <f ca="1">IF(Table1[[#This Row],[Training Completion Status]]="Completed", Table1[[#This Row],[Training Cost]]+RANDBETWEEN(300,800),0)</f>
        <v>2164</v>
      </c>
      <c r="AK394">
        <f ca="1">IF(Table1[[#This Row],[Training Completion Status]]="Completed", RANDBETWEEN(270,540),0)</f>
        <v>284</v>
      </c>
      <c r="AL394">
        <f ca="1">IF(Table1[[#This Row],[Training Completion Status]]="Completed", RANDBETWEEN(2,5),0)</f>
        <v>4</v>
      </c>
    </row>
    <row r="395" spans="1:38">
      <c r="A395" s="4" t="str">
        <f t="shared" si="155"/>
        <v>EMP394</v>
      </c>
      <c r="B395" s="4" t="str">
        <f t="shared" ca="1" si="133"/>
        <v>Male</v>
      </c>
      <c r="C395" s="4" t="str">
        <f t="shared" ca="1" si="134"/>
        <v>Data Analyst</v>
      </c>
      <c r="D395" t="str" cm="1">
        <f t="array" aca="1" ref="D395" ca="1">_xlfn.XLOOKUP(C395, {"Software Engineer","HR Manager","Marketing Manager","Finance Manager","Data Analyst"}, {"IT","HR","Sales","Finance","Analytics"})</f>
        <v>Analytics</v>
      </c>
      <c r="E395" s="5">
        <f t="shared" ca="1" si="135"/>
        <v>43566</v>
      </c>
      <c r="F395" s="5">
        <f ca="1">Table1[[#This Row],[Job Posting Date]]+ RANDBETWEEN(15, 90)</f>
        <v>43625</v>
      </c>
      <c r="G395" s="5">
        <f ca="1">Table1[[#This Row],[Hire Date]]+ RANDBETWEEN(1, 15)</f>
        <v>43636</v>
      </c>
      <c r="H395" s="5" t="str">
        <f ca="1">IF(RAND() &lt; 0.5,  Table1[[#This Row],[Join Date]]+ RANDBETWEEN(30, TODAY()- Table1[[#This Row],[Join Date]]), "-")</f>
        <v>-</v>
      </c>
      <c r="I395" s="4" t="str">
        <f ca="1">IF(Table1[[#This Row],[Exit Date]]= "-", "Active", "Exited")</f>
        <v>Active</v>
      </c>
      <c r="J395" s="6">
        <f t="shared" ca="1" si="136"/>
        <v>2374</v>
      </c>
      <c r="K395" s="4">
        <f ca="1">Table1[[#This Row],[Offers Made]]*2</f>
        <v>14</v>
      </c>
      <c r="L395" s="4">
        <f t="shared" ca="1" si="137"/>
        <v>7</v>
      </c>
      <c r="M395" s="4">
        <f t="shared" ca="1" si="138"/>
        <v>6</v>
      </c>
      <c r="N395" s="4" t="str">
        <f t="shared" ca="1" si="139"/>
        <v>Job Portals</v>
      </c>
      <c r="O395" s="4">
        <f t="shared" ca="1" si="140"/>
        <v>1</v>
      </c>
      <c r="P395" s="4" t="str">
        <f t="shared" ca="1" si="141"/>
        <v>Yes</v>
      </c>
      <c r="Q395" s="4">
        <f t="shared" ca="1" si="142"/>
        <v>78</v>
      </c>
      <c r="R395" s="4">
        <f ca="1">Table1[[#This Row],[ Total Number of Goals Set]]-RANDBETWEEN(1,49)</f>
        <v>36</v>
      </c>
      <c r="S395" s="4">
        <f t="shared" ca="1" si="143"/>
        <v>9</v>
      </c>
      <c r="T395" s="4">
        <f t="shared" ca="1" si="144"/>
        <v>2</v>
      </c>
      <c r="U395" s="4">
        <f t="shared" ca="1" si="145"/>
        <v>3</v>
      </c>
      <c r="V395" s="4">
        <f t="shared" ca="1" si="146"/>
        <v>6</v>
      </c>
      <c r="W395" s="4" t="str">
        <f t="shared" ca="1" si="147"/>
        <v>Completed</v>
      </c>
      <c r="X395" s="4">
        <f t="shared" ca="1" si="148"/>
        <v>2</v>
      </c>
      <c r="Y395" s="4">
        <f t="shared" ca="1" si="149"/>
        <v>36</v>
      </c>
      <c r="Z395" s="4">
        <f ca="1">Table1[[#This Row],[Number of Goals Achieved]]-RANDBETWEEN(1,5)</f>
        <v>31</v>
      </c>
      <c r="AA395" s="5">
        <f ca="1">Table1[[#This Row],[Join Date]]+ RANDBETWEEN(90, 180)</f>
        <v>43788</v>
      </c>
      <c r="AB395" s="4" t="str">
        <f t="shared" ca="1" si="150"/>
        <v>Advanced Excel Skills</v>
      </c>
      <c r="AC395" s="4"/>
      <c r="AD395" s="4">
        <f t="shared" ca="1" si="151"/>
        <v>8</v>
      </c>
      <c r="AE395" s="4">
        <f t="shared" ca="1" si="152"/>
        <v>2</v>
      </c>
      <c r="AF395" s="4">
        <f t="shared" ca="1" si="153"/>
        <v>5</v>
      </c>
      <c r="AG395" s="8">
        <f t="shared" ca="1" si="154"/>
        <v>2003</v>
      </c>
      <c r="AH395" s="4" t="str">
        <f ca="1">IF(Table1[[#This Row],[Training Completion Status]]="Completed", IF(RAND() &lt;= 0.63, "Yes", "No"), "No")</f>
        <v>Yes</v>
      </c>
      <c r="AI395" s="4" t="str">
        <f ca="1">IF(AND(Table1[[#This Row],[Training Completion Status]]="Completed", Table1[[#This Row],[Status]]="Active"), "Yes", "No")</f>
        <v>Yes</v>
      </c>
      <c r="AJ395" s="15">
        <f ca="1">IF(Table1[[#This Row],[Training Completion Status]]="Completed", Table1[[#This Row],[Training Cost]]+RANDBETWEEN(300,800),0)</f>
        <v>2539</v>
      </c>
      <c r="AK395">
        <f ca="1">IF(Table1[[#This Row],[Training Completion Status]]="Completed", RANDBETWEEN(270,540),0)</f>
        <v>340</v>
      </c>
      <c r="AL395">
        <f ca="1">IF(Table1[[#This Row],[Training Completion Status]]="Completed", RANDBETWEEN(2,5),0)</f>
        <v>3</v>
      </c>
    </row>
    <row r="396" spans="1:38">
      <c r="A396" s="4" t="str">
        <f t="shared" si="155"/>
        <v>EMP395</v>
      </c>
      <c r="B396" s="4" t="str">
        <f t="shared" ca="1" si="133"/>
        <v>Female</v>
      </c>
      <c r="C396" s="4" t="str">
        <f t="shared" ca="1" si="134"/>
        <v>Software Engineer</v>
      </c>
      <c r="D396" t="str" cm="1">
        <f t="array" aca="1" ref="D396" ca="1">_xlfn.XLOOKUP(C396, {"Software Engineer","HR Manager","Marketing Manager","Finance Manager","Data Analyst"}, {"IT","HR","Sales","Finance","Analytics"})</f>
        <v>IT</v>
      </c>
      <c r="E396" s="5">
        <f t="shared" ca="1" si="135"/>
        <v>43650</v>
      </c>
      <c r="F396" s="5">
        <f ca="1">Table1[[#This Row],[Job Posting Date]]+ RANDBETWEEN(15, 90)</f>
        <v>43690</v>
      </c>
      <c r="G396" s="5">
        <f ca="1">Table1[[#This Row],[Hire Date]]+ RANDBETWEEN(1, 15)</f>
        <v>43705</v>
      </c>
      <c r="H396" s="5" t="str">
        <f ca="1">IF(RAND() &lt; 0.5,  Table1[[#This Row],[Join Date]]+ RANDBETWEEN(30, TODAY()- Table1[[#This Row],[Join Date]]), "-")</f>
        <v>-</v>
      </c>
      <c r="I396" s="4" t="str">
        <f ca="1">IF(Table1[[#This Row],[Exit Date]]= "-", "Active", "Exited")</f>
        <v>Active</v>
      </c>
      <c r="J396" s="6">
        <f t="shared" ca="1" si="136"/>
        <v>3266</v>
      </c>
      <c r="K396" s="4">
        <f ca="1">Table1[[#This Row],[Offers Made]]*2</f>
        <v>8</v>
      </c>
      <c r="L396" s="4">
        <f t="shared" ca="1" si="137"/>
        <v>4</v>
      </c>
      <c r="M396" s="4">
        <f t="shared" ca="1" si="138"/>
        <v>3</v>
      </c>
      <c r="N396" s="4" t="str">
        <f t="shared" ca="1" si="139"/>
        <v>Employee Referrals</v>
      </c>
      <c r="O396" s="4">
        <f t="shared" ca="1" si="140"/>
        <v>1</v>
      </c>
      <c r="P396" s="4" t="str">
        <f t="shared" ca="1" si="141"/>
        <v>No</v>
      </c>
      <c r="Q396" s="4">
        <f t="shared" ca="1" si="142"/>
        <v>64</v>
      </c>
      <c r="R396" s="4">
        <f ca="1">Table1[[#This Row],[ Total Number of Goals Set]]-RANDBETWEEN(1,49)</f>
        <v>59</v>
      </c>
      <c r="S396" s="4">
        <f t="shared" ca="1" si="143"/>
        <v>5</v>
      </c>
      <c r="T396" s="4">
        <f t="shared" ca="1" si="144"/>
        <v>2</v>
      </c>
      <c r="U396" s="4">
        <f t="shared" ca="1" si="145"/>
        <v>4</v>
      </c>
      <c r="V396" s="4">
        <f t="shared" ca="1" si="146"/>
        <v>9</v>
      </c>
      <c r="W396" s="4" t="str">
        <f t="shared" ca="1" si="147"/>
        <v>Completed</v>
      </c>
      <c r="X396" s="4">
        <f t="shared" ca="1" si="148"/>
        <v>1</v>
      </c>
      <c r="Y396" s="4">
        <f t="shared" ca="1" si="149"/>
        <v>36</v>
      </c>
      <c r="Z396" s="4">
        <f ca="1">Table1[[#This Row],[Number of Goals Achieved]]-RANDBETWEEN(1,5)</f>
        <v>54</v>
      </c>
      <c r="AA396" s="5">
        <f ca="1">Table1[[#This Row],[Join Date]]+ RANDBETWEEN(90, 180)</f>
        <v>43826</v>
      </c>
      <c r="AB396" s="4" t="str">
        <f t="shared" ca="1" si="150"/>
        <v>Conflict Resolution</v>
      </c>
      <c r="AC396" s="4"/>
      <c r="AD396" s="4">
        <f t="shared" ca="1" si="151"/>
        <v>15</v>
      </c>
      <c r="AE396" s="4">
        <f t="shared" ca="1" si="152"/>
        <v>5</v>
      </c>
      <c r="AF396" s="4">
        <f t="shared" ca="1" si="153"/>
        <v>9</v>
      </c>
      <c r="AG396" s="8">
        <f t="shared" ca="1" si="154"/>
        <v>1619</v>
      </c>
      <c r="AH396" s="4" t="str">
        <f ca="1">IF(Table1[[#This Row],[Training Completion Status]]="Completed", IF(RAND() &lt;= 0.63, "Yes", "No"), "No")</f>
        <v>Yes</v>
      </c>
      <c r="AI396" s="4" t="str">
        <f ca="1">IF(AND(Table1[[#This Row],[Training Completion Status]]="Completed", Table1[[#This Row],[Status]]="Active"), "Yes", "No")</f>
        <v>Yes</v>
      </c>
      <c r="AJ396" s="15">
        <f ca="1">IF(Table1[[#This Row],[Training Completion Status]]="Completed", Table1[[#This Row],[Training Cost]]+RANDBETWEEN(300,800),0)</f>
        <v>2253</v>
      </c>
      <c r="AK396">
        <f ca="1">IF(Table1[[#This Row],[Training Completion Status]]="Completed", RANDBETWEEN(270,540),0)</f>
        <v>365</v>
      </c>
      <c r="AL396">
        <f ca="1">IF(Table1[[#This Row],[Training Completion Status]]="Completed", RANDBETWEEN(2,5),0)</f>
        <v>5</v>
      </c>
    </row>
    <row r="397" spans="1:38">
      <c r="A397" s="4" t="str">
        <f t="shared" si="155"/>
        <v>EMP396</v>
      </c>
      <c r="B397" s="4" t="str">
        <f t="shared" ca="1" si="133"/>
        <v>Female</v>
      </c>
      <c r="C397" s="4" t="str">
        <f t="shared" ca="1" si="134"/>
        <v>Software Engineer</v>
      </c>
      <c r="D397" t="str" cm="1">
        <f t="array" aca="1" ref="D397" ca="1">_xlfn.XLOOKUP(C397, {"Software Engineer","HR Manager","Marketing Manager","Finance Manager","Data Analyst"}, {"IT","HR","Sales","Finance","Analytics"})</f>
        <v>IT</v>
      </c>
      <c r="E397" s="5">
        <f t="shared" ca="1" si="135"/>
        <v>44625</v>
      </c>
      <c r="F397" s="5">
        <f ca="1">Table1[[#This Row],[Job Posting Date]]+ RANDBETWEEN(15, 90)</f>
        <v>44673</v>
      </c>
      <c r="G397" s="5">
        <f ca="1">Table1[[#This Row],[Hire Date]]+ RANDBETWEEN(1, 15)</f>
        <v>44677</v>
      </c>
      <c r="H397" s="5" t="str">
        <f ca="1">IF(RAND() &lt; 0.5,  Table1[[#This Row],[Join Date]]+ RANDBETWEEN(30, TODAY()- Table1[[#This Row],[Join Date]]), "-")</f>
        <v>-</v>
      </c>
      <c r="I397" s="4" t="str">
        <f ca="1">IF(Table1[[#This Row],[Exit Date]]= "-", "Active", "Exited")</f>
        <v>Active</v>
      </c>
      <c r="J397" s="6">
        <f t="shared" ca="1" si="136"/>
        <v>2373</v>
      </c>
      <c r="K397" s="4">
        <f ca="1">Table1[[#This Row],[Offers Made]]*2</f>
        <v>16</v>
      </c>
      <c r="L397" s="4">
        <f t="shared" ca="1" si="137"/>
        <v>8</v>
      </c>
      <c r="M397" s="4">
        <f t="shared" ca="1" si="138"/>
        <v>3</v>
      </c>
      <c r="N397" s="4" t="str">
        <f t="shared" ca="1" si="139"/>
        <v>Direct Hiring</v>
      </c>
      <c r="O397" s="4">
        <f t="shared" ca="1" si="140"/>
        <v>1</v>
      </c>
      <c r="P397" s="4" t="str">
        <f t="shared" ca="1" si="141"/>
        <v>Yes</v>
      </c>
      <c r="Q397" s="4">
        <f t="shared" ca="1" si="142"/>
        <v>59</v>
      </c>
      <c r="R397" s="4">
        <f ca="1">Table1[[#This Row],[ Total Number of Goals Set]]-RANDBETWEEN(1,49)</f>
        <v>34</v>
      </c>
      <c r="S397" s="4">
        <f t="shared" ca="1" si="143"/>
        <v>10</v>
      </c>
      <c r="T397" s="4">
        <f t="shared" ca="1" si="144"/>
        <v>2</v>
      </c>
      <c r="U397" s="4">
        <f t="shared" ca="1" si="145"/>
        <v>3</v>
      </c>
      <c r="V397" s="4">
        <f t="shared" ca="1" si="146"/>
        <v>6</v>
      </c>
      <c r="W397" s="4" t="str">
        <f t="shared" ca="1" si="147"/>
        <v>Completed</v>
      </c>
      <c r="X397" s="4">
        <f t="shared" ca="1" si="148"/>
        <v>1</v>
      </c>
      <c r="Y397" s="4">
        <f t="shared" ca="1" si="149"/>
        <v>39</v>
      </c>
      <c r="Z397" s="4">
        <f ca="1">Table1[[#This Row],[Number of Goals Achieved]]-RANDBETWEEN(1,5)</f>
        <v>32</v>
      </c>
      <c r="AA397" s="5">
        <f ca="1">Table1[[#This Row],[Join Date]]+ RANDBETWEEN(90, 180)</f>
        <v>44842</v>
      </c>
      <c r="AB397" s="4" t="str">
        <f t="shared" ca="1" si="150"/>
        <v>Leadership Development</v>
      </c>
      <c r="AC397" s="4"/>
      <c r="AD397" s="4">
        <f t="shared" ca="1" si="151"/>
        <v>5</v>
      </c>
      <c r="AE397" s="4">
        <f t="shared" ca="1" si="152"/>
        <v>3</v>
      </c>
      <c r="AF397" s="4">
        <f t="shared" ca="1" si="153"/>
        <v>9</v>
      </c>
      <c r="AG397" s="8">
        <f t="shared" ca="1" si="154"/>
        <v>2495</v>
      </c>
      <c r="AH397" s="4" t="str">
        <f ca="1">IF(Table1[[#This Row],[Training Completion Status]]="Completed", IF(RAND() &lt;= 0.63, "Yes", "No"), "No")</f>
        <v>Yes</v>
      </c>
      <c r="AI397" s="4" t="str">
        <f ca="1">IF(AND(Table1[[#This Row],[Training Completion Status]]="Completed", Table1[[#This Row],[Status]]="Active"), "Yes", "No")</f>
        <v>Yes</v>
      </c>
      <c r="AJ397" s="15">
        <f ca="1">IF(Table1[[#This Row],[Training Completion Status]]="Completed", Table1[[#This Row],[Training Cost]]+RANDBETWEEN(300,800),0)</f>
        <v>3257</v>
      </c>
      <c r="AK397">
        <f ca="1">IF(Table1[[#This Row],[Training Completion Status]]="Completed", RANDBETWEEN(270,540),0)</f>
        <v>310</v>
      </c>
      <c r="AL397">
        <f ca="1">IF(Table1[[#This Row],[Training Completion Status]]="Completed", RANDBETWEEN(2,5),0)</f>
        <v>4</v>
      </c>
    </row>
    <row r="398" spans="1:38">
      <c r="A398" s="4" t="str">
        <f t="shared" si="155"/>
        <v>EMP397</v>
      </c>
      <c r="B398" s="4" t="str">
        <f t="shared" ca="1" si="133"/>
        <v>Female</v>
      </c>
      <c r="C398" s="4" t="str">
        <f t="shared" ca="1" si="134"/>
        <v>Data Analyst</v>
      </c>
      <c r="D398" t="str" cm="1">
        <f t="array" aca="1" ref="D398" ca="1">_xlfn.XLOOKUP(C398, {"Software Engineer","HR Manager","Marketing Manager","Finance Manager","Data Analyst"}, {"IT","HR","Sales","Finance","Analytics"})</f>
        <v>Analytics</v>
      </c>
      <c r="E398" s="5">
        <f t="shared" ca="1" si="135"/>
        <v>43833</v>
      </c>
      <c r="F398" s="5">
        <f ca="1">Table1[[#This Row],[Job Posting Date]]+ RANDBETWEEN(15, 90)</f>
        <v>43910</v>
      </c>
      <c r="G398" s="5">
        <f ca="1">Table1[[#This Row],[Hire Date]]+ RANDBETWEEN(1, 15)</f>
        <v>43921</v>
      </c>
      <c r="H398" s="5" t="str">
        <f ca="1">IF(RAND() &lt; 0.5,  Table1[[#This Row],[Join Date]]+ RANDBETWEEN(30, TODAY()- Table1[[#This Row],[Join Date]]), "-")</f>
        <v>-</v>
      </c>
      <c r="I398" s="4" t="str">
        <f ca="1">IF(Table1[[#This Row],[Exit Date]]= "-", "Active", "Exited")</f>
        <v>Active</v>
      </c>
      <c r="J398" s="6">
        <f t="shared" ca="1" si="136"/>
        <v>1626</v>
      </c>
      <c r="K398" s="4">
        <f ca="1">Table1[[#This Row],[Offers Made]]*2</f>
        <v>8</v>
      </c>
      <c r="L398" s="4">
        <f t="shared" ca="1" si="137"/>
        <v>4</v>
      </c>
      <c r="M398" s="4">
        <f t="shared" ca="1" si="138"/>
        <v>2</v>
      </c>
      <c r="N398" s="4" t="str">
        <f t="shared" ca="1" si="139"/>
        <v>Direct Hiring</v>
      </c>
      <c r="O398" s="4">
        <f t="shared" ca="1" si="140"/>
        <v>3</v>
      </c>
      <c r="P398" s="4" t="str">
        <f t="shared" ca="1" si="141"/>
        <v>Yes</v>
      </c>
      <c r="Q398" s="4">
        <f t="shared" ca="1" si="142"/>
        <v>52</v>
      </c>
      <c r="R398" s="4">
        <f ca="1">Table1[[#This Row],[ Total Number of Goals Set]]-RANDBETWEEN(1,49)</f>
        <v>17</v>
      </c>
      <c r="S398" s="4">
        <f t="shared" ca="1" si="143"/>
        <v>7</v>
      </c>
      <c r="T398" s="4">
        <f t="shared" ca="1" si="144"/>
        <v>1</v>
      </c>
      <c r="U398" s="4">
        <f t="shared" ca="1" si="145"/>
        <v>3</v>
      </c>
      <c r="V398" s="4">
        <f t="shared" ca="1" si="146"/>
        <v>9</v>
      </c>
      <c r="W398" s="4" t="str">
        <f t="shared" ca="1" si="147"/>
        <v>Not Completed</v>
      </c>
      <c r="X398" s="4">
        <f t="shared" ca="1" si="148"/>
        <v>3</v>
      </c>
      <c r="Y398" s="4">
        <f t="shared" ca="1" si="149"/>
        <v>38</v>
      </c>
      <c r="Z398" s="4">
        <f ca="1">Table1[[#This Row],[Number of Goals Achieved]]-RANDBETWEEN(1,5)</f>
        <v>14</v>
      </c>
      <c r="AA398" s="5">
        <f ca="1">Table1[[#This Row],[Join Date]]+ RANDBETWEEN(90, 180)</f>
        <v>44068</v>
      </c>
      <c r="AB398" s="4" t="str">
        <f t="shared" ca="1" si="150"/>
        <v>Advanced Excel Skills</v>
      </c>
      <c r="AC398" s="4"/>
      <c r="AD398" s="4">
        <f t="shared" ca="1" si="151"/>
        <v>10</v>
      </c>
      <c r="AE398" s="4">
        <f t="shared" ca="1" si="152"/>
        <v>5</v>
      </c>
      <c r="AF398" s="4">
        <f t="shared" ca="1" si="153"/>
        <v>9</v>
      </c>
      <c r="AG398" s="8">
        <f t="shared" ca="1" si="154"/>
        <v>2416</v>
      </c>
      <c r="AH398" s="4" t="str">
        <f ca="1">IF(Table1[[#This Row],[Training Completion Status]]="Completed", IF(RAND() &lt;= 0.63, "Yes", "No"), "No")</f>
        <v>No</v>
      </c>
      <c r="AI398" s="4" t="str">
        <f ca="1">IF(AND(Table1[[#This Row],[Training Completion Status]]="Completed", Table1[[#This Row],[Status]]="Active"), "Yes", "No")</f>
        <v>No</v>
      </c>
      <c r="AJ398" s="15">
        <f ca="1">IF(Table1[[#This Row],[Training Completion Status]]="Completed", Table1[[#This Row],[Training Cost]]+RANDBETWEEN(300,800),0)</f>
        <v>0</v>
      </c>
      <c r="AK398">
        <f ca="1">IF(Table1[[#This Row],[Training Completion Status]]="Completed", RANDBETWEEN(270,540),0)</f>
        <v>0</v>
      </c>
      <c r="AL398">
        <f ca="1">IF(Table1[[#This Row],[Training Completion Status]]="Completed", RANDBETWEEN(2,5),0)</f>
        <v>0</v>
      </c>
    </row>
    <row r="399" spans="1:38">
      <c r="A399" s="4" t="str">
        <f t="shared" si="155"/>
        <v>EMP398</v>
      </c>
      <c r="B399" s="4" t="str">
        <f t="shared" ca="1" si="133"/>
        <v>Male</v>
      </c>
      <c r="C399" s="4" t="str">
        <f t="shared" ca="1" si="134"/>
        <v>Data Analyst</v>
      </c>
      <c r="D399" t="str" cm="1">
        <f t="array" aca="1" ref="D399" ca="1">_xlfn.XLOOKUP(C399, {"Software Engineer","HR Manager","Marketing Manager","Finance Manager","Data Analyst"}, {"IT","HR","Sales","Finance","Analytics"})</f>
        <v>Analytics</v>
      </c>
      <c r="E399" s="5">
        <f t="shared" ca="1" si="135"/>
        <v>43562</v>
      </c>
      <c r="F399" s="5">
        <f ca="1">Table1[[#This Row],[Job Posting Date]]+ RANDBETWEEN(15, 90)</f>
        <v>43584</v>
      </c>
      <c r="G399" s="5">
        <f ca="1">Table1[[#This Row],[Hire Date]]+ RANDBETWEEN(1, 15)</f>
        <v>43585</v>
      </c>
      <c r="H399" s="5">
        <f ca="1">IF(RAND() &lt; 0.5,  Table1[[#This Row],[Join Date]]+ RANDBETWEEN(30, TODAY()- Table1[[#This Row],[Join Date]]), "-")</f>
        <v>45570</v>
      </c>
      <c r="I399" s="4" t="str">
        <f ca="1">IF(Table1[[#This Row],[Exit Date]]= "-", "Active", "Exited")</f>
        <v>Exited</v>
      </c>
      <c r="J399" s="6">
        <f t="shared" ca="1" si="136"/>
        <v>3346</v>
      </c>
      <c r="K399" s="4">
        <f ca="1">Table1[[#This Row],[Offers Made]]*2</f>
        <v>14</v>
      </c>
      <c r="L399" s="4">
        <f t="shared" ca="1" si="137"/>
        <v>7</v>
      </c>
      <c r="M399" s="4">
        <f t="shared" ca="1" si="138"/>
        <v>6</v>
      </c>
      <c r="N399" s="4" t="str">
        <f t="shared" ca="1" si="139"/>
        <v>Direct Hiring</v>
      </c>
      <c r="O399" s="4">
        <f t="shared" ca="1" si="140"/>
        <v>5</v>
      </c>
      <c r="P399" s="4" t="str">
        <f t="shared" ca="1" si="141"/>
        <v>No</v>
      </c>
      <c r="Q399" s="4">
        <f t="shared" ca="1" si="142"/>
        <v>93</v>
      </c>
      <c r="R399" s="4">
        <f ca="1">Table1[[#This Row],[ Total Number of Goals Set]]-RANDBETWEEN(1,49)</f>
        <v>80</v>
      </c>
      <c r="S399" s="4">
        <f t="shared" ca="1" si="143"/>
        <v>9</v>
      </c>
      <c r="T399" s="4">
        <f t="shared" ca="1" si="144"/>
        <v>2</v>
      </c>
      <c r="U399" s="4">
        <f t="shared" ca="1" si="145"/>
        <v>1</v>
      </c>
      <c r="V399" s="4">
        <f t="shared" ca="1" si="146"/>
        <v>8</v>
      </c>
      <c r="W399" s="4" t="str">
        <f t="shared" ca="1" si="147"/>
        <v>Not Completed</v>
      </c>
      <c r="X399" s="4">
        <f t="shared" ca="1" si="148"/>
        <v>3</v>
      </c>
      <c r="Y399" s="4">
        <f t="shared" ca="1" si="149"/>
        <v>17</v>
      </c>
      <c r="Z399" s="4">
        <f ca="1">Table1[[#This Row],[Number of Goals Achieved]]-RANDBETWEEN(1,5)</f>
        <v>78</v>
      </c>
      <c r="AA399" s="5">
        <f ca="1">Table1[[#This Row],[Join Date]]+ RANDBETWEEN(90, 180)</f>
        <v>43751</v>
      </c>
      <c r="AB399" s="4" t="str">
        <f t="shared" ca="1" si="150"/>
        <v>Ethics and Responsibilities</v>
      </c>
      <c r="AC399" s="4"/>
      <c r="AD399" s="4">
        <f t="shared" ca="1" si="151"/>
        <v>1</v>
      </c>
      <c r="AE399" s="4">
        <f t="shared" ca="1" si="152"/>
        <v>8</v>
      </c>
      <c r="AF399" s="4">
        <f t="shared" ca="1" si="153"/>
        <v>10</v>
      </c>
      <c r="AG399" s="8">
        <f t="shared" ca="1" si="154"/>
        <v>1391</v>
      </c>
      <c r="AH399" s="4" t="str">
        <f ca="1">IF(Table1[[#This Row],[Training Completion Status]]="Completed", IF(RAND() &lt;= 0.63, "Yes", "No"), "No")</f>
        <v>No</v>
      </c>
      <c r="AI399" s="4" t="str">
        <f ca="1">IF(AND(Table1[[#This Row],[Training Completion Status]]="Completed", Table1[[#This Row],[Status]]="Active"), "Yes", "No")</f>
        <v>No</v>
      </c>
      <c r="AJ399" s="15">
        <f ca="1">IF(Table1[[#This Row],[Training Completion Status]]="Completed", Table1[[#This Row],[Training Cost]]+RANDBETWEEN(300,800),0)</f>
        <v>0</v>
      </c>
      <c r="AK399">
        <f ca="1">IF(Table1[[#This Row],[Training Completion Status]]="Completed", RANDBETWEEN(270,540),0)</f>
        <v>0</v>
      </c>
      <c r="AL399">
        <f ca="1">IF(Table1[[#This Row],[Training Completion Status]]="Completed", RANDBETWEEN(2,5),0)</f>
        <v>0</v>
      </c>
    </row>
    <row r="400" spans="1:38">
      <c r="A400" s="4" t="str">
        <f t="shared" si="155"/>
        <v>EMP399</v>
      </c>
      <c r="B400" s="4" t="str">
        <f t="shared" ca="1" si="133"/>
        <v>Male</v>
      </c>
      <c r="C400" s="4" t="str">
        <f t="shared" ca="1" si="134"/>
        <v>HR Manager</v>
      </c>
      <c r="D400" t="str" cm="1">
        <f t="array" aca="1" ref="D400" ca="1">_xlfn.XLOOKUP(C400, {"Software Engineer","HR Manager","Marketing Manager","Finance Manager","Data Analyst"}, {"IT","HR","Sales","Finance","Analytics"})</f>
        <v>HR</v>
      </c>
      <c r="E400" s="5">
        <f t="shared" ca="1" si="135"/>
        <v>43910</v>
      </c>
      <c r="F400" s="5">
        <f ca="1">Table1[[#This Row],[Job Posting Date]]+ RANDBETWEEN(15, 90)</f>
        <v>43947</v>
      </c>
      <c r="G400" s="5">
        <f ca="1">Table1[[#This Row],[Hire Date]]+ RANDBETWEEN(1, 15)</f>
        <v>43953</v>
      </c>
      <c r="H400" s="5">
        <f ca="1">IF(RAND() &lt; 0.5,  Table1[[#This Row],[Join Date]]+ RANDBETWEEN(30, TODAY()- Table1[[#This Row],[Join Date]]), "-")</f>
        <v>44502</v>
      </c>
      <c r="I400" s="4" t="str">
        <f ca="1">IF(Table1[[#This Row],[Exit Date]]= "-", "Active", "Exited")</f>
        <v>Exited</v>
      </c>
      <c r="J400" s="6">
        <f t="shared" ca="1" si="136"/>
        <v>4037</v>
      </c>
      <c r="K400" s="4">
        <f ca="1">Table1[[#This Row],[Offers Made]]*2</f>
        <v>6</v>
      </c>
      <c r="L400" s="4">
        <f t="shared" ca="1" si="137"/>
        <v>3</v>
      </c>
      <c r="M400" s="4">
        <f t="shared" ca="1" si="138"/>
        <v>2</v>
      </c>
      <c r="N400" s="4" t="str">
        <f t="shared" ca="1" si="139"/>
        <v>Job Portals</v>
      </c>
      <c r="O400" s="4">
        <f t="shared" ca="1" si="140"/>
        <v>3</v>
      </c>
      <c r="P400" s="4" t="str">
        <f t="shared" ca="1" si="141"/>
        <v>No</v>
      </c>
      <c r="Q400" s="4">
        <f t="shared" ca="1" si="142"/>
        <v>70</v>
      </c>
      <c r="R400" s="4">
        <f ca="1">Table1[[#This Row],[ Total Number of Goals Set]]-RANDBETWEEN(1,49)</f>
        <v>40</v>
      </c>
      <c r="S400" s="4">
        <f t="shared" ca="1" si="143"/>
        <v>6</v>
      </c>
      <c r="T400" s="4">
        <f t="shared" ca="1" si="144"/>
        <v>4</v>
      </c>
      <c r="U400" s="4">
        <f t="shared" ca="1" si="145"/>
        <v>3</v>
      </c>
      <c r="V400" s="4">
        <f t="shared" ca="1" si="146"/>
        <v>5</v>
      </c>
      <c r="W400" s="4" t="str">
        <f t="shared" ca="1" si="147"/>
        <v>Not Completed</v>
      </c>
      <c r="X400" s="4">
        <f t="shared" ca="1" si="148"/>
        <v>2</v>
      </c>
      <c r="Y400" s="4">
        <f t="shared" ca="1" si="149"/>
        <v>37</v>
      </c>
      <c r="Z400" s="4">
        <f ca="1">Table1[[#This Row],[Number of Goals Achieved]]-RANDBETWEEN(1,5)</f>
        <v>38</v>
      </c>
      <c r="AA400" s="5">
        <f ca="1">Table1[[#This Row],[Join Date]]+ RANDBETWEEN(90, 180)</f>
        <v>44132</v>
      </c>
      <c r="AB400" s="4" t="str">
        <f t="shared" ca="1" si="150"/>
        <v>Communication Skills</v>
      </c>
      <c r="AC400" s="4"/>
      <c r="AD400" s="4">
        <f t="shared" ca="1" si="151"/>
        <v>11</v>
      </c>
      <c r="AE400" s="4">
        <f t="shared" ca="1" si="152"/>
        <v>5</v>
      </c>
      <c r="AF400" s="4">
        <f t="shared" ca="1" si="153"/>
        <v>9</v>
      </c>
      <c r="AG400" s="8">
        <f t="shared" ca="1" si="154"/>
        <v>1411</v>
      </c>
      <c r="AH400" s="4" t="str">
        <f ca="1">IF(Table1[[#This Row],[Training Completion Status]]="Completed", IF(RAND() &lt;= 0.63, "Yes", "No"), "No")</f>
        <v>No</v>
      </c>
      <c r="AI400" s="4" t="str">
        <f ca="1">IF(AND(Table1[[#This Row],[Training Completion Status]]="Completed", Table1[[#This Row],[Status]]="Active"), "Yes", "No")</f>
        <v>No</v>
      </c>
      <c r="AJ400" s="15">
        <f ca="1">IF(Table1[[#This Row],[Training Completion Status]]="Completed", Table1[[#This Row],[Training Cost]]+RANDBETWEEN(300,800),0)</f>
        <v>0</v>
      </c>
      <c r="AK400">
        <f ca="1">IF(Table1[[#This Row],[Training Completion Status]]="Completed", RANDBETWEEN(270,540),0)</f>
        <v>0</v>
      </c>
      <c r="AL400">
        <f ca="1">IF(Table1[[#This Row],[Training Completion Status]]="Completed", RANDBETWEEN(2,5),0)</f>
        <v>0</v>
      </c>
    </row>
    <row r="401" spans="1:38">
      <c r="A401" s="4" t="str">
        <f t="shared" si="155"/>
        <v>EMP400</v>
      </c>
      <c r="B401" s="4" t="str">
        <f t="shared" ca="1" si="133"/>
        <v>Male</v>
      </c>
      <c r="C401" s="4" t="str">
        <f t="shared" ca="1" si="134"/>
        <v>Marketing Manager</v>
      </c>
      <c r="D401" t="str" cm="1">
        <f t="array" aca="1" ref="D401" ca="1">_xlfn.XLOOKUP(C401, {"Software Engineer","HR Manager","Marketing Manager","Finance Manager","Data Analyst"}, {"IT","HR","Sales","Finance","Analytics"})</f>
        <v>Sales</v>
      </c>
      <c r="E401" s="5">
        <f t="shared" ca="1" si="135"/>
        <v>43138</v>
      </c>
      <c r="F401" s="5">
        <f ca="1">Table1[[#This Row],[Job Posting Date]]+ RANDBETWEEN(15, 90)</f>
        <v>43227</v>
      </c>
      <c r="G401" s="5">
        <f ca="1">Table1[[#This Row],[Hire Date]]+ RANDBETWEEN(1, 15)</f>
        <v>43240</v>
      </c>
      <c r="H401" s="5" t="str">
        <f ca="1">IF(RAND() &lt; 0.5,  Table1[[#This Row],[Join Date]]+ RANDBETWEEN(30, TODAY()- Table1[[#This Row],[Join Date]]), "-")</f>
        <v>-</v>
      </c>
      <c r="I401" s="4" t="str">
        <f ca="1">IF(Table1[[#This Row],[Exit Date]]= "-", "Active", "Exited")</f>
        <v>Active</v>
      </c>
      <c r="J401" s="6">
        <f t="shared" ca="1" si="136"/>
        <v>3140</v>
      </c>
      <c r="K401" s="4">
        <f ca="1">Table1[[#This Row],[Offers Made]]*2</f>
        <v>6</v>
      </c>
      <c r="L401" s="4">
        <f t="shared" ca="1" si="137"/>
        <v>3</v>
      </c>
      <c r="M401" s="4">
        <f t="shared" ca="1" si="138"/>
        <v>1</v>
      </c>
      <c r="N401" s="4" t="str">
        <f t="shared" ca="1" si="139"/>
        <v>Campus Placements</v>
      </c>
      <c r="O401" s="4">
        <f t="shared" ca="1" si="140"/>
        <v>2</v>
      </c>
      <c r="P401" s="4" t="str">
        <f t="shared" ca="1" si="141"/>
        <v>No</v>
      </c>
      <c r="Q401" s="4">
        <f t="shared" ca="1" si="142"/>
        <v>84</v>
      </c>
      <c r="R401" s="4">
        <f ca="1">Table1[[#This Row],[ Total Number of Goals Set]]-RANDBETWEEN(1,49)</f>
        <v>68</v>
      </c>
      <c r="S401" s="4">
        <f t="shared" ca="1" si="143"/>
        <v>9</v>
      </c>
      <c r="T401" s="4">
        <f t="shared" ca="1" si="144"/>
        <v>1</v>
      </c>
      <c r="U401" s="4">
        <f t="shared" ca="1" si="145"/>
        <v>3</v>
      </c>
      <c r="V401" s="4">
        <f t="shared" ca="1" si="146"/>
        <v>7</v>
      </c>
      <c r="W401" s="4" t="str">
        <f t="shared" ca="1" si="147"/>
        <v>Completed</v>
      </c>
      <c r="X401" s="4">
        <f t="shared" ca="1" si="148"/>
        <v>2</v>
      </c>
      <c r="Y401" s="4">
        <f t="shared" ca="1" si="149"/>
        <v>37</v>
      </c>
      <c r="Z401" s="4">
        <f ca="1">Table1[[#This Row],[Number of Goals Achieved]]-RANDBETWEEN(1,5)</f>
        <v>63</v>
      </c>
      <c r="AA401" s="5">
        <f ca="1">Table1[[#This Row],[Join Date]]+ RANDBETWEEN(90, 180)</f>
        <v>43359</v>
      </c>
      <c r="AB401" s="4" t="str">
        <f t="shared" ca="1" si="150"/>
        <v>Ethics and Responsibilities</v>
      </c>
      <c r="AC401" s="4"/>
      <c r="AD401" s="4">
        <f t="shared" ca="1" si="151"/>
        <v>17</v>
      </c>
      <c r="AE401" s="4">
        <f t="shared" ca="1" si="152"/>
        <v>9</v>
      </c>
      <c r="AF401" s="4">
        <f t="shared" ca="1" si="153"/>
        <v>10</v>
      </c>
      <c r="AG401" s="8">
        <f t="shared" ca="1" si="154"/>
        <v>2108</v>
      </c>
      <c r="AH401" s="4" t="str">
        <f ca="1">IF(Table1[[#This Row],[Training Completion Status]]="Completed", IF(RAND() &lt;= 0.63, "Yes", "No"), "No")</f>
        <v>No</v>
      </c>
      <c r="AI401" s="4" t="str">
        <f ca="1">IF(AND(Table1[[#This Row],[Training Completion Status]]="Completed", Table1[[#This Row],[Status]]="Active"), "Yes", "No")</f>
        <v>Yes</v>
      </c>
      <c r="AJ401" s="15">
        <f ca="1">IF(Table1[[#This Row],[Training Completion Status]]="Completed", Table1[[#This Row],[Training Cost]]+RANDBETWEEN(300,800),0)</f>
        <v>2878</v>
      </c>
      <c r="AK401">
        <f ca="1">IF(Table1[[#This Row],[Training Completion Status]]="Completed", RANDBETWEEN(270,540),0)</f>
        <v>312</v>
      </c>
      <c r="AL401">
        <f ca="1">IF(Table1[[#This Row],[Training Completion Status]]="Completed", RANDBETWEEN(2,5),0)</f>
        <v>3</v>
      </c>
    </row>
    <row r="402" spans="1:38">
      <c r="A402" s="4" t="str">
        <f t="shared" si="155"/>
        <v>EMP401</v>
      </c>
      <c r="B402" s="4" t="str">
        <f t="shared" ca="1" si="133"/>
        <v>Female</v>
      </c>
      <c r="C402" s="4" t="str">
        <f t="shared" ca="1" si="134"/>
        <v>Marketing Manager</v>
      </c>
      <c r="D402" t="str" cm="1">
        <f t="array" aca="1" ref="D402" ca="1">_xlfn.XLOOKUP(C402, {"Software Engineer","HR Manager","Marketing Manager","Finance Manager","Data Analyst"}, {"IT","HR","Sales","Finance","Analytics"})</f>
        <v>Sales</v>
      </c>
      <c r="E402" s="5">
        <f t="shared" ca="1" si="135"/>
        <v>43161</v>
      </c>
      <c r="F402" s="5">
        <f ca="1">Table1[[#This Row],[Job Posting Date]]+ RANDBETWEEN(15, 90)</f>
        <v>43178</v>
      </c>
      <c r="G402" s="5">
        <f ca="1">Table1[[#This Row],[Hire Date]]+ RANDBETWEEN(1, 15)</f>
        <v>43192</v>
      </c>
      <c r="H402" s="5">
        <f ca="1">IF(RAND() &lt; 0.5,  Table1[[#This Row],[Join Date]]+ RANDBETWEEN(30, TODAY()- Table1[[#This Row],[Join Date]]), "-")</f>
        <v>44965</v>
      </c>
      <c r="I402" s="4" t="str">
        <f ca="1">IF(Table1[[#This Row],[Exit Date]]= "-", "Active", "Exited")</f>
        <v>Exited</v>
      </c>
      <c r="J402" s="6">
        <f t="shared" ca="1" si="136"/>
        <v>1739</v>
      </c>
      <c r="K402" s="4">
        <f ca="1">Table1[[#This Row],[Offers Made]]*2</f>
        <v>16</v>
      </c>
      <c r="L402" s="4">
        <f t="shared" ca="1" si="137"/>
        <v>8</v>
      </c>
      <c r="M402" s="4">
        <f t="shared" ca="1" si="138"/>
        <v>6</v>
      </c>
      <c r="N402" s="4" t="str">
        <f t="shared" ca="1" si="139"/>
        <v>Direct Hiring</v>
      </c>
      <c r="O402" s="4">
        <f t="shared" ca="1" si="140"/>
        <v>4</v>
      </c>
      <c r="P402" s="4" t="str">
        <f t="shared" ca="1" si="141"/>
        <v>No</v>
      </c>
      <c r="Q402" s="4">
        <f t="shared" ca="1" si="142"/>
        <v>94</v>
      </c>
      <c r="R402" s="4">
        <f ca="1">Table1[[#This Row],[ Total Number of Goals Set]]-RANDBETWEEN(1,49)</f>
        <v>77</v>
      </c>
      <c r="S402" s="4">
        <f t="shared" ca="1" si="143"/>
        <v>5</v>
      </c>
      <c r="T402" s="4">
        <f t="shared" ca="1" si="144"/>
        <v>2</v>
      </c>
      <c r="U402" s="4">
        <f t="shared" ca="1" si="145"/>
        <v>1</v>
      </c>
      <c r="V402" s="4">
        <f t="shared" ca="1" si="146"/>
        <v>3</v>
      </c>
      <c r="W402" s="4" t="str">
        <f t="shared" ca="1" si="147"/>
        <v>Completed</v>
      </c>
      <c r="X402" s="4">
        <f t="shared" ca="1" si="148"/>
        <v>4</v>
      </c>
      <c r="Y402" s="4">
        <f t="shared" ca="1" si="149"/>
        <v>32</v>
      </c>
      <c r="Z402" s="4">
        <f ca="1">Table1[[#This Row],[Number of Goals Achieved]]-RANDBETWEEN(1,5)</f>
        <v>73</v>
      </c>
      <c r="AA402" s="5">
        <f ca="1">Table1[[#This Row],[Join Date]]+ RANDBETWEEN(90, 180)</f>
        <v>43363</v>
      </c>
      <c r="AB402" s="4" t="str">
        <f t="shared" ca="1" si="150"/>
        <v>Advanced Excel Skills</v>
      </c>
      <c r="AC402" s="4"/>
      <c r="AD402" s="4">
        <f t="shared" ca="1" si="151"/>
        <v>18</v>
      </c>
      <c r="AE402" s="4">
        <f t="shared" ca="1" si="152"/>
        <v>4</v>
      </c>
      <c r="AF402" s="4">
        <f t="shared" ca="1" si="153"/>
        <v>8</v>
      </c>
      <c r="AG402" s="8">
        <f t="shared" ca="1" si="154"/>
        <v>2420</v>
      </c>
      <c r="AH402" s="4" t="str">
        <f ca="1">IF(Table1[[#This Row],[Training Completion Status]]="Completed", IF(RAND() &lt;= 0.63, "Yes", "No"), "No")</f>
        <v>Yes</v>
      </c>
      <c r="AI402" s="4" t="str">
        <f ca="1">IF(AND(Table1[[#This Row],[Training Completion Status]]="Completed", Table1[[#This Row],[Status]]="Active"), "Yes", "No")</f>
        <v>No</v>
      </c>
      <c r="AJ402" s="15">
        <f ca="1">IF(Table1[[#This Row],[Training Completion Status]]="Completed", Table1[[#This Row],[Training Cost]]+RANDBETWEEN(300,800),0)</f>
        <v>2764</v>
      </c>
      <c r="AK402">
        <f ca="1">IF(Table1[[#This Row],[Training Completion Status]]="Completed", RANDBETWEEN(270,540),0)</f>
        <v>352</v>
      </c>
      <c r="AL402">
        <f ca="1">IF(Table1[[#This Row],[Training Completion Status]]="Completed", RANDBETWEEN(2,5),0)</f>
        <v>3</v>
      </c>
    </row>
    <row r="403" spans="1:38">
      <c r="A403" s="4" t="str">
        <f t="shared" si="155"/>
        <v>EMP402</v>
      </c>
      <c r="B403" s="4" t="str">
        <f t="shared" ca="1" si="133"/>
        <v>Female</v>
      </c>
      <c r="C403" s="4" t="str">
        <f t="shared" ca="1" si="134"/>
        <v>Software Engineer</v>
      </c>
      <c r="D403" t="str" cm="1">
        <f t="array" aca="1" ref="D403" ca="1">_xlfn.XLOOKUP(C403, {"Software Engineer","HR Manager","Marketing Manager","Finance Manager","Data Analyst"}, {"IT","HR","Sales","Finance","Analytics"})</f>
        <v>IT</v>
      </c>
      <c r="E403" s="5">
        <f t="shared" ca="1" si="135"/>
        <v>44311</v>
      </c>
      <c r="F403" s="5">
        <f ca="1">Table1[[#This Row],[Job Posting Date]]+ RANDBETWEEN(15, 90)</f>
        <v>44337</v>
      </c>
      <c r="G403" s="5">
        <f ca="1">Table1[[#This Row],[Hire Date]]+ RANDBETWEEN(1, 15)</f>
        <v>44346</v>
      </c>
      <c r="H403" s="5">
        <f ca="1">IF(RAND() &lt; 0.5,  Table1[[#This Row],[Join Date]]+ RANDBETWEEN(30, TODAY()- Table1[[#This Row],[Join Date]]), "-")</f>
        <v>44794</v>
      </c>
      <c r="I403" s="4" t="str">
        <f ca="1">IF(Table1[[#This Row],[Exit Date]]= "-", "Active", "Exited")</f>
        <v>Exited</v>
      </c>
      <c r="J403" s="6">
        <f t="shared" ca="1" si="136"/>
        <v>3953</v>
      </c>
      <c r="K403" s="4">
        <f ca="1">Table1[[#This Row],[Offers Made]]*2</f>
        <v>6</v>
      </c>
      <c r="L403" s="4">
        <f t="shared" ca="1" si="137"/>
        <v>3</v>
      </c>
      <c r="M403" s="4">
        <f t="shared" ca="1" si="138"/>
        <v>1</v>
      </c>
      <c r="N403" s="4" t="str">
        <f t="shared" ca="1" si="139"/>
        <v>Campus Placements</v>
      </c>
      <c r="O403" s="4">
        <f t="shared" ca="1" si="140"/>
        <v>4</v>
      </c>
      <c r="P403" s="4" t="str">
        <f t="shared" ca="1" si="141"/>
        <v>No</v>
      </c>
      <c r="Q403" s="4">
        <f t="shared" ca="1" si="142"/>
        <v>80</v>
      </c>
      <c r="R403" s="4">
        <f ca="1">Table1[[#This Row],[ Total Number of Goals Set]]-RANDBETWEEN(1,49)</f>
        <v>35</v>
      </c>
      <c r="S403" s="4">
        <f t="shared" ca="1" si="143"/>
        <v>10</v>
      </c>
      <c r="T403" s="4">
        <f t="shared" ca="1" si="144"/>
        <v>1</v>
      </c>
      <c r="U403" s="4">
        <f t="shared" ca="1" si="145"/>
        <v>3</v>
      </c>
      <c r="V403" s="4">
        <f t="shared" ca="1" si="146"/>
        <v>7</v>
      </c>
      <c r="W403" s="4" t="str">
        <f t="shared" ca="1" si="147"/>
        <v>Completed</v>
      </c>
      <c r="X403" s="4">
        <f t="shared" ca="1" si="148"/>
        <v>2</v>
      </c>
      <c r="Y403" s="4">
        <f t="shared" ca="1" si="149"/>
        <v>19</v>
      </c>
      <c r="Z403" s="4">
        <f ca="1">Table1[[#This Row],[Number of Goals Achieved]]-RANDBETWEEN(1,5)</f>
        <v>33</v>
      </c>
      <c r="AA403" s="5">
        <f ca="1">Table1[[#This Row],[Join Date]]+ RANDBETWEEN(90, 180)</f>
        <v>44450</v>
      </c>
      <c r="AB403" s="4" t="str">
        <f t="shared" ca="1" si="150"/>
        <v>Advanced Excel Skills</v>
      </c>
      <c r="AC403" s="4"/>
      <c r="AD403" s="4">
        <f t="shared" ca="1" si="151"/>
        <v>14</v>
      </c>
      <c r="AE403" s="4">
        <f t="shared" ca="1" si="152"/>
        <v>6</v>
      </c>
      <c r="AF403" s="4">
        <f t="shared" ca="1" si="153"/>
        <v>9</v>
      </c>
      <c r="AG403" s="8">
        <f t="shared" ca="1" si="154"/>
        <v>2392</v>
      </c>
      <c r="AH403" s="4" t="str">
        <f ca="1">IF(Table1[[#This Row],[Training Completion Status]]="Completed", IF(RAND() &lt;= 0.63, "Yes", "No"), "No")</f>
        <v>Yes</v>
      </c>
      <c r="AI403" s="4" t="str">
        <f ca="1">IF(AND(Table1[[#This Row],[Training Completion Status]]="Completed", Table1[[#This Row],[Status]]="Active"), "Yes", "No")</f>
        <v>No</v>
      </c>
      <c r="AJ403" s="15">
        <f ca="1">IF(Table1[[#This Row],[Training Completion Status]]="Completed", Table1[[#This Row],[Training Cost]]+RANDBETWEEN(300,800),0)</f>
        <v>2834</v>
      </c>
      <c r="AK403">
        <f ca="1">IF(Table1[[#This Row],[Training Completion Status]]="Completed", RANDBETWEEN(270,540),0)</f>
        <v>305</v>
      </c>
      <c r="AL403">
        <f ca="1">IF(Table1[[#This Row],[Training Completion Status]]="Completed", RANDBETWEEN(2,5),0)</f>
        <v>2</v>
      </c>
    </row>
    <row r="404" spans="1:38">
      <c r="A404" s="4" t="str">
        <f t="shared" si="155"/>
        <v>EMP403</v>
      </c>
      <c r="B404" s="4" t="str">
        <f t="shared" ca="1" si="133"/>
        <v>Male</v>
      </c>
      <c r="C404" s="4" t="str">
        <f t="shared" ca="1" si="134"/>
        <v>HR Manager</v>
      </c>
      <c r="D404" t="str" cm="1">
        <f t="array" aca="1" ref="D404" ca="1">_xlfn.XLOOKUP(C404, {"Software Engineer","HR Manager","Marketing Manager","Finance Manager","Data Analyst"}, {"IT","HR","Sales","Finance","Analytics"})</f>
        <v>HR</v>
      </c>
      <c r="E404" s="5">
        <f t="shared" ca="1" si="135"/>
        <v>44212</v>
      </c>
      <c r="F404" s="5">
        <f ca="1">Table1[[#This Row],[Job Posting Date]]+ RANDBETWEEN(15, 90)</f>
        <v>44251</v>
      </c>
      <c r="G404" s="5">
        <f ca="1">Table1[[#This Row],[Hire Date]]+ RANDBETWEEN(1, 15)</f>
        <v>44264</v>
      </c>
      <c r="H404" s="5">
        <f ca="1">IF(RAND() &lt; 0.5,  Table1[[#This Row],[Join Date]]+ RANDBETWEEN(30, TODAY()- Table1[[#This Row],[Join Date]]), "-")</f>
        <v>44546</v>
      </c>
      <c r="I404" s="4" t="str">
        <f ca="1">IF(Table1[[#This Row],[Exit Date]]= "-", "Active", "Exited")</f>
        <v>Exited</v>
      </c>
      <c r="J404" s="6">
        <f t="shared" ca="1" si="136"/>
        <v>4593</v>
      </c>
      <c r="K404" s="4">
        <f ca="1">Table1[[#This Row],[Offers Made]]*2</f>
        <v>8</v>
      </c>
      <c r="L404" s="4">
        <f t="shared" ca="1" si="137"/>
        <v>4</v>
      </c>
      <c r="M404" s="4">
        <f t="shared" ca="1" si="138"/>
        <v>2</v>
      </c>
      <c r="N404" s="4" t="str">
        <f t="shared" ca="1" si="139"/>
        <v>Employee Referrals</v>
      </c>
      <c r="O404" s="4">
        <f t="shared" ca="1" si="140"/>
        <v>5</v>
      </c>
      <c r="P404" s="4" t="str">
        <f t="shared" ca="1" si="141"/>
        <v>No</v>
      </c>
      <c r="Q404" s="4">
        <f t="shared" ca="1" si="142"/>
        <v>79</v>
      </c>
      <c r="R404" s="4">
        <f ca="1">Table1[[#This Row],[ Total Number of Goals Set]]-RANDBETWEEN(1,49)</f>
        <v>36</v>
      </c>
      <c r="S404" s="4">
        <f t="shared" ca="1" si="143"/>
        <v>6</v>
      </c>
      <c r="T404" s="4">
        <f t="shared" ca="1" si="144"/>
        <v>3</v>
      </c>
      <c r="U404" s="4">
        <f t="shared" ca="1" si="145"/>
        <v>3</v>
      </c>
      <c r="V404" s="4">
        <f t="shared" ca="1" si="146"/>
        <v>4</v>
      </c>
      <c r="W404" s="4" t="str">
        <f t="shared" ca="1" si="147"/>
        <v>Completed</v>
      </c>
      <c r="X404" s="4">
        <f t="shared" ca="1" si="148"/>
        <v>3</v>
      </c>
      <c r="Y404" s="4">
        <f t="shared" ca="1" si="149"/>
        <v>33</v>
      </c>
      <c r="Z404" s="4">
        <f ca="1">Table1[[#This Row],[Number of Goals Achieved]]-RANDBETWEEN(1,5)</f>
        <v>31</v>
      </c>
      <c r="AA404" s="5">
        <f ca="1">Table1[[#This Row],[Join Date]]+ RANDBETWEEN(90, 180)</f>
        <v>44403</v>
      </c>
      <c r="AB404" s="4" t="str">
        <f t="shared" ca="1" si="150"/>
        <v>Advanced Excel Skills</v>
      </c>
      <c r="AC404" s="4"/>
      <c r="AD404" s="4">
        <f t="shared" ca="1" si="151"/>
        <v>10</v>
      </c>
      <c r="AE404" s="4">
        <f t="shared" ca="1" si="152"/>
        <v>3</v>
      </c>
      <c r="AF404" s="4">
        <f t="shared" ca="1" si="153"/>
        <v>7</v>
      </c>
      <c r="AG404" s="8">
        <f t="shared" ca="1" si="154"/>
        <v>1673</v>
      </c>
      <c r="AH404" s="4" t="str">
        <f ca="1">IF(Table1[[#This Row],[Training Completion Status]]="Completed", IF(RAND() &lt;= 0.63, "Yes", "No"), "No")</f>
        <v>Yes</v>
      </c>
      <c r="AI404" s="4" t="str">
        <f ca="1">IF(AND(Table1[[#This Row],[Training Completion Status]]="Completed", Table1[[#This Row],[Status]]="Active"), "Yes", "No")</f>
        <v>No</v>
      </c>
      <c r="AJ404" s="15">
        <f ca="1">IF(Table1[[#This Row],[Training Completion Status]]="Completed", Table1[[#This Row],[Training Cost]]+RANDBETWEEN(300,800),0)</f>
        <v>2028</v>
      </c>
      <c r="AK404">
        <f ca="1">IF(Table1[[#This Row],[Training Completion Status]]="Completed", RANDBETWEEN(270,540),0)</f>
        <v>472</v>
      </c>
      <c r="AL404">
        <f ca="1">IF(Table1[[#This Row],[Training Completion Status]]="Completed", RANDBETWEEN(2,5),0)</f>
        <v>3</v>
      </c>
    </row>
    <row r="405" spans="1:38">
      <c r="A405" s="4" t="str">
        <f t="shared" si="155"/>
        <v>EMP404</v>
      </c>
      <c r="B405" s="4" t="str">
        <f t="shared" ca="1" si="133"/>
        <v>Male</v>
      </c>
      <c r="C405" s="4" t="str">
        <f t="shared" ca="1" si="134"/>
        <v>Data Analyst</v>
      </c>
      <c r="D405" t="str" cm="1">
        <f t="array" aca="1" ref="D405" ca="1">_xlfn.XLOOKUP(C405, {"Software Engineer","HR Manager","Marketing Manager","Finance Manager","Data Analyst"}, {"IT","HR","Sales","Finance","Analytics"})</f>
        <v>Analytics</v>
      </c>
      <c r="E405" s="5">
        <f t="shared" ca="1" si="135"/>
        <v>44317</v>
      </c>
      <c r="F405" s="5">
        <f ca="1">Table1[[#This Row],[Job Posting Date]]+ RANDBETWEEN(15, 90)</f>
        <v>44372</v>
      </c>
      <c r="G405" s="5">
        <f ca="1">Table1[[#This Row],[Hire Date]]+ RANDBETWEEN(1, 15)</f>
        <v>44381</v>
      </c>
      <c r="H405" s="5">
        <f ca="1">IF(RAND() &lt; 0.5,  Table1[[#This Row],[Join Date]]+ RANDBETWEEN(30, TODAY()- Table1[[#This Row],[Join Date]]), "-")</f>
        <v>45604</v>
      </c>
      <c r="I405" s="4" t="str">
        <f ca="1">IF(Table1[[#This Row],[Exit Date]]= "-", "Active", "Exited")</f>
        <v>Exited</v>
      </c>
      <c r="J405" s="6">
        <f t="shared" ca="1" si="136"/>
        <v>2960</v>
      </c>
      <c r="K405" s="4">
        <f ca="1">Table1[[#This Row],[Offers Made]]*2</f>
        <v>16</v>
      </c>
      <c r="L405" s="4">
        <f t="shared" ca="1" si="137"/>
        <v>8</v>
      </c>
      <c r="M405" s="4">
        <f t="shared" ca="1" si="138"/>
        <v>5</v>
      </c>
      <c r="N405" s="4" t="str">
        <f t="shared" ca="1" si="139"/>
        <v>Campus Placements</v>
      </c>
      <c r="O405" s="4">
        <f t="shared" ca="1" si="140"/>
        <v>4</v>
      </c>
      <c r="P405" s="4" t="str">
        <f t="shared" ca="1" si="141"/>
        <v>Yes</v>
      </c>
      <c r="Q405" s="4">
        <f t="shared" ca="1" si="142"/>
        <v>70</v>
      </c>
      <c r="R405" s="4">
        <f ca="1">Table1[[#This Row],[ Total Number of Goals Set]]-RANDBETWEEN(1,49)</f>
        <v>49</v>
      </c>
      <c r="S405" s="4">
        <f t="shared" ca="1" si="143"/>
        <v>10</v>
      </c>
      <c r="T405" s="4">
        <f t="shared" ca="1" si="144"/>
        <v>1</v>
      </c>
      <c r="U405" s="4">
        <f t="shared" ca="1" si="145"/>
        <v>1</v>
      </c>
      <c r="V405" s="4">
        <f t="shared" ca="1" si="146"/>
        <v>4</v>
      </c>
      <c r="W405" s="4" t="str">
        <f t="shared" ca="1" si="147"/>
        <v>Not Completed</v>
      </c>
      <c r="X405" s="4">
        <f t="shared" ca="1" si="148"/>
        <v>2</v>
      </c>
      <c r="Y405" s="4">
        <f t="shared" ca="1" si="149"/>
        <v>20</v>
      </c>
      <c r="Z405" s="4">
        <f ca="1">Table1[[#This Row],[Number of Goals Achieved]]-RANDBETWEEN(1,5)</f>
        <v>44</v>
      </c>
      <c r="AA405" s="5">
        <f ca="1">Table1[[#This Row],[Join Date]]+ RANDBETWEEN(90, 180)</f>
        <v>44543</v>
      </c>
      <c r="AB405" s="4" t="str">
        <f t="shared" ca="1" si="150"/>
        <v>Conflict Resolution</v>
      </c>
      <c r="AC405" s="4"/>
      <c r="AD405" s="4">
        <f t="shared" ca="1" si="151"/>
        <v>15</v>
      </c>
      <c r="AE405" s="4">
        <f t="shared" ca="1" si="152"/>
        <v>3</v>
      </c>
      <c r="AF405" s="4">
        <f t="shared" ca="1" si="153"/>
        <v>10</v>
      </c>
      <c r="AG405" s="8">
        <f t="shared" ca="1" si="154"/>
        <v>1377</v>
      </c>
      <c r="AH405" s="4" t="str">
        <f ca="1">IF(Table1[[#This Row],[Training Completion Status]]="Completed", IF(RAND() &lt;= 0.63, "Yes", "No"), "No")</f>
        <v>No</v>
      </c>
      <c r="AI405" s="4" t="str">
        <f ca="1">IF(AND(Table1[[#This Row],[Training Completion Status]]="Completed", Table1[[#This Row],[Status]]="Active"), "Yes", "No")</f>
        <v>No</v>
      </c>
      <c r="AJ405" s="15">
        <f ca="1">IF(Table1[[#This Row],[Training Completion Status]]="Completed", Table1[[#This Row],[Training Cost]]+RANDBETWEEN(300,800),0)</f>
        <v>0</v>
      </c>
      <c r="AK405">
        <f ca="1">IF(Table1[[#This Row],[Training Completion Status]]="Completed", RANDBETWEEN(270,540),0)</f>
        <v>0</v>
      </c>
      <c r="AL405">
        <f ca="1">IF(Table1[[#This Row],[Training Completion Status]]="Completed", RANDBETWEEN(2,5),0)</f>
        <v>0</v>
      </c>
    </row>
    <row r="406" spans="1:38">
      <c r="A406" s="4" t="str">
        <f t="shared" si="155"/>
        <v>EMP405</v>
      </c>
      <c r="B406" s="4" t="str">
        <f t="shared" ca="1" si="133"/>
        <v>Female</v>
      </c>
      <c r="C406" s="4" t="str">
        <f t="shared" ca="1" si="134"/>
        <v>Data Analyst</v>
      </c>
      <c r="D406" t="str" cm="1">
        <f t="array" aca="1" ref="D406" ca="1">_xlfn.XLOOKUP(C406, {"Software Engineer","HR Manager","Marketing Manager","Finance Manager","Data Analyst"}, {"IT","HR","Sales","Finance","Analytics"})</f>
        <v>Analytics</v>
      </c>
      <c r="E406" s="5">
        <f t="shared" ca="1" si="135"/>
        <v>44488</v>
      </c>
      <c r="F406" s="5">
        <f ca="1">Table1[[#This Row],[Job Posting Date]]+ RANDBETWEEN(15, 90)</f>
        <v>44560</v>
      </c>
      <c r="G406" s="5">
        <f ca="1">Table1[[#This Row],[Hire Date]]+ RANDBETWEEN(1, 15)</f>
        <v>44572</v>
      </c>
      <c r="H406" s="5">
        <f ca="1">IF(RAND() &lt; 0.5,  Table1[[#This Row],[Join Date]]+ RANDBETWEEN(30, TODAY()- Table1[[#This Row],[Join Date]]), "-")</f>
        <v>45429</v>
      </c>
      <c r="I406" s="4" t="str">
        <f ca="1">IF(Table1[[#This Row],[Exit Date]]= "-", "Active", "Exited")</f>
        <v>Exited</v>
      </c>
      <c r="J406" s="6">
        <f t="shared" ca="1" si="136"/>
        <v>2746</v>
      </c>
      <c r="K406" s="4">
        <f ca="1">Table1[[#This Row],[Offers Made]]*2</f>
        <v>14</v>
      </c>
      <c r="L406" s="4">
        <f t="shared" ca="1" si="137"/>
        <v>7</v>
      </c>
      <c r="M406" s="4">
        <f t="shared" ca="1" si="138"/>
        <v>3</v>
      </c>
      <c r="N406" s="4" t="str">
        <f t="shared" ca="1" si="139"/>
        <v>Campus Placements</v>
      </c>
      <c r="O406" s="4">
        <f t="shared" ca="1" si="140"/>
        <v>1</v>
      </c>
      <c r="P406" s="4" t="str">
        <f t="shared" ca="1" si="141"/>
        <v>No</v>
      </c>
      <c r="Q406" s="4">
        <f t="shared" ca="1" si="142"/>
        <v>90</v>
      </c>
      <c r="R406" s="4">
        <f ca="1">Table1[[#This Row],[ Total Number of Goals Set]]-RANDBETWEEN(1,49)</f>
        <v>86</v>
      </c>
      <c r="S406" s="4">
        <f t="shared" ca="1" si="143"/>
        <v>5</v>
      </c>
      <c r="T406" s="4">
        <f t="shared" ca="1" si="144"/>
        <v>4</v>
      </c>
      <c r="U406" s="4">
        <f t="shared" ca="1" si="145"/>
        <v>4</v>
      </c>
      <c r="V406" s="4">
        <f t="shared" ca="1" si="146"/>
        <v>4</v>
      </c>
      <c r="W406" s="4" t="str">
        <f t="shared" ca="1" si="147"/>
        <v>Completed</v>
      </c>
      <c r="X406" s="4">
        <f t="shared" ca="1" si="148"/>
        <v>3</v>
      </c>
      <c r="Y406" s="4">
        <f t="shared" ca="1" si="149"/>
        <v>23</v>
      </c>
      <c r="Z406" s="4">
        <f ca="1">Table1[[#This Row],[Number of Goals Achieved]]-RANDBETWEEN(1,5)</f>
        <v>85</v>
      </c>
      <c r="AA406" s="5">
        <f ca="1">Table1[[#This Row],[Join Date]]+ RANDBETWEEN(90, 180)</f>
        <v>44729</v>
      </c>
      <c r="AB406" s="4" t="str">
        <f t="shared" ca="1" si="150"/>
        <v>Leadership Development</v>
      </c>
      <c r="AC406" s="4"/>
      <c r="AD406" s="4">
        <f t="shared" ca="1" si="151"/>
        <v>11</v>
      </c>
      <c r="AE406" s="4">
        <f t="shared" ca="1" si="152"/>
        <v>3</v>
      </c>
      <c r="AF406" s="4">
        <f t="shared" ca="1" si="153"/>
        <v>10</v>
      </c>
      <c r="AG406" s="8">
        <f t="shared" ca="1" si="154"/>
        <v>1650</v>
      </c>
      <c r="AH406" s="4" t="str">
        <f ca="1">IF(Table1[[#This Row],[Training Completion Status]]="Completed", IF(RAND() &lt;= 0.63, "Yes", "No"), "No")</f>
        <v>No</v>
      </c>
      <c r="AI406" s="4" t="str">
        <f ca="1">IF(AND(Table1[[#This Row],[Training Completion Status]]="Completed", Table1[[#This Row],[Status]]="Active"), "Yes", "No")</f>
        <v>No</v>
      </c>
      <c r="AJ406" s="15">
        <f ca="1">IF(Table1[[#This Row],[Training Completion Status]]="Completed", Table1[[#This Row],[Training Cost]]+RANDBETWEEN(300,800),0)</f>
        <v>2372</v>
      </c>
      <c r="AK406">
        <f ca="1">IF(Table1[[#This Row],[Training Completion Status]]="Completed", RANDBETWEEN(270,540),0)</f>
        <v>408</v>
      </c>
      <c r="AL406">
        <f ca="1">IF(Table1[[#This Row],[Training Completion Status]]="Completed", RANDBETWEEN(2,5),0)</f>
        <v>3</v>
      </c>
    </row>
    <row r="407" spans="1:38">
      <c r="A407" s="4" t="str">
        <f t="shared" si="155"/>
        <v>EMP406</v>
      </c>
      <c r="B407" s="4" t="str">
        <f t="shared" ca="1" si="133"/>
        <v>Female</v>
      </c>
      <c r="C407" s="4" t="str">
        <f t="shared" ca="1" si="134"/>
        <v>HR Manager</v>
      </c>
      <c r="D407" t="str" cm="1">
        <f t="array" aca="1" ref="D407" ca="1">_xlfn.XLOOKUP(C407, {"Software Engineer","HR Manager","Marketing Manager","Finance Manager","Data Analyst"}, {"IT","HR","Sales","Finance","Analytics"})</f>
        <v>HR</v>
      </c>
      <c r="E407" s="5">
        <f t="shared" ca="1" si="135"/>
        <v>44300</v>
      </c>
      <c r="F407" s="5">
        <f ca="1">Table1[[#This Row],[Job Posting Date]]+ RANDBETWEEN(15, 90)</f>
        <v>44332</v>
      </c>
      <c r="G407" s="5">
        <f ca="1">Table1[[#This Row],[Hire Date]]+ RANDBETWEEN(1, 15)</f>
        <v>44341</v>
      </c>
      <c r="H407" s="5" t="str">
        <f ca="1">IF(RAND() &lt; 0.5,  Table1[[#This Row],[Join Date]]+ RANDBETWEEN(30, TODAY()- Table1[[#This Row],[Join Date]]), "-")</f>
        <v>-</v>
      </c>
      <c r="I407" s="4" t="str">
        <f ca="1">IF(Table1[[#This Row],[Exit Date]]= "-", "Active", "Exited")</f>
        <v>Active</v>
      </c>
      <c r="J407" s="6">
        <f t="shared" ca="1" si="136"/>
        <v>2413</v>
      </c>
      <c r="K407" s="4">
        <f ca="1">Table1[[#This Row],[Offers Made]]*2</f>
        <v>14</v>
      </c>
      <c r="L407" s="4">
        <f t="shared" ca="1" si="137"/>
        <v>7</v>
      </c>
      <c r="M407" s="4">
        <f t="shared" ca="1" si="138"/>
        <v>2</v>
      </c>
      <c r="N407" s="4" t="str">
        <f t="shared" ca="1" si="139"/>
        <v>Direct Hiring</v>
      </c>
      <c r="O407" s="4">
        <f t="shared" ca="1" si="140"/>
        <v>3</v>
      </c>
      <c r="P407" s="4" t="str">
        <f t="shared" ca="1" si="141"/>
        <v>No</v>
      </c>
      <c r="Q407" s="4">
        <f t="shared" ca="1" si="142"/>
        <v>61</v>
      </c>
      <c r="R407" s="4">
        <f ca="1">Table1[[#This Row],[ Total Number of Goals Set]]-RANDBETWEEN(1,49)</f>
        <v>18</v>
      </c>
      <c r="S407" s="4">
        <f t="shared" ca="1" si="143"/>
        <v>6</v>
      </c>
      <c r="T407" s="4">
        <f t="shared" ca="1" si="144"/>
        <v>4</v>
      </c>
      <c r="U407" s="4">
        <f t="shared" ca="1" si="145"/>
        <v>1</v>
      </c>
      <c r="V407" s="4">
        <f t="shared" ca="1" si="146"/>
        <v>4</v>
      </c>
      <c r="W407" s="4" t="str">
        <f t="shared" ca="1" si="147"/>
        <v>Not Completed</v>
      </c>
      <c r="X407" s="4">
        <f t="shared" ca="1" si="148"/>
        <v>4</v>
      </c>
      <c r="Y407" s="4">
        <f t="shared" ca="1" si="149"/>
        <v>11</v>
      </c>
      <c r="Z407" s="4">
        <f ca="1">Table1[[#This Row],[Number of Goals Achieved]]-RANDBETWEEN(1,5)</f>
        <v>15</v>
      </c>
      <c r="AA407" s="5">
        <f ca="1">Table1[[#This Row],[Join Date]]+ RANDBETWEEN(90, 180)</f>
        <v>44505</v>
      </c>
      <c r="AB407" s="4" t="str">
        <f t="shared" ca="1" si="150"/>
        <v>Conflict Resolution</v>
      </c>
      <c r="AC407" s="4"/>
      <c r="AD407" s="4">
        <f t="shared" ca="1" si="151"/>
        <v>17</v>
      </c>
      <c r="AE407" s="4">
        <f t="shared" ca="1" si="152"/>
        <v>8</v>
      </c>
      <c r="AF407" s="4">
        <f t="shared" ca="1" si="153"/>
        <v>9</v>
      </c>
      <c r="AG407" s="8">
        <f t="shared" ca="1" si="154"/>
        <v>1631</v>
      </c>
      <c r="AH407" s="4" t="str">
        <f ca="1">IF(Table1[[#This Row],[Training Completion Status]]="Completed", IF(RAND() &lt;= 0.63, "Yes", "No"), "No")</f>
        <v>No</v>
      </c>
      <c r="AI407" s="4" t="str">
        <f ca="1">IF(AND(Table1[[#This Row],[Training Completion Status]]="Completed", Table1[[#This Row],[Status]]="Active"), "Yes", "No")</f>
        <v>No</v>
      </c>
      <c r="AJ407" s="15">
        <f ca="1">IF(Table1[[#This Row],[Training Completion Status]]="Completed", Table1[[#This Row],[Training Cost]]+RANDBETWEEN(300,800),0)</f>
        <v>0</v>
      </c>
      <c r="AK407">
        <f ca="1">IF(Table1[[#This Row],[Training Completion Status]]="Completed", RANDBETWEEN(270,540),0)</f>
        <v>0</v>
      </c>
      <c r="AL407">
        <f ca="1">IF(Table1[[#This Row],[Training Completion Status]]="Completed", RANDBETWEEN(2,5),0)</f>
        <v>0</v>
      </c>
    </row>
    <row r="408" spans="1:38">
      <c r="A408" s="4" t="str">
        <f t="shared" si="155"/>
        <v>EMP407</v>
      </c>
      <c r="B408" s="4" t="str">
        <f t="shared" ca="1" si="133"/>
        <v>Male</v>
      </c>
      <c r="C408" s="4" t="str">
        <f t="shared" ca="1" si="134"/>
        <v>Marketing Manager</v>
      </c>
      <c r="D408" t="str" cm="1">
        <f t="array" aca="1" ref="D408" ca="1">_xlfn.XLOOKUP(C408, {"Software Engineer","HR Manager","Marketing Manager","Finance Manager","Data Analyst"}, {"IT","HR","Sales","Finance","Analytics"})</f>
        <v>Sales</v>
      </c>
      <c r="E408" s="5">
        <f t="shared" ca="1" si="135"/>
        <v>44058</v>
      </c>
      <c r="F408" s="5">
        <f ca="1">Table1[[#This Row],[Job Posting Date]]+ RANDBETWEEN(15, 90)</f>
        <v>44075</v>
      </c>
      <c r="G408" s="5">
        <f ca="1">Table1[[#This Row],[Hire Date]]+ RANDBETWEEN(1, 15)</f>
        <v>44076</v>
      </c>
      <c r="H408" s="5" t="str">
        <f ca="1">IF(RAND() &lt; 0.5,  Table1[[#This Row],[Join Date]]+ RANDBETWEEN(30, TODAY()- Table1[[#This Row],[Join Date]]), "-")</f>
        <v>-</v>
      </c>
      <c r="I408" s="4" t="str">
        <f ca="1">IF(Table1[[#This Row],[Exit Date]]= "-", "Active", "Exited")</f>
        <v>Active</v>
      </c>
      <c r="J408" s="6">
        <f t="shared" ca="1" si="136"/>
        <v>2241</v>
      </c>
      <c r="K408" s="4">
        <f ca="1">Table1[[#This Row],[Offers Made]]*2</f>
        <v>12</v>
      </c>
      <c r="L408" s="4">
        <f t="shared" ca="1" si="137"/>
        <v>6</v>
      </c>
      <c r="M408" s="4">
        <f t="shared" ca="1" si="138"/>
        <v>2</v>
      </c>
      <c r="N408" s="4" t="str">
        <f t="shared" ca="1" si="139"/>
        <v>Job Portals</v>
      </c>
      <c r="O408" s="4">
        <f t="shared" ca="1" si="140"/>
        <v>4</v>
      </c>
      <c r="P408" s="4" t="str">
        <f t="shared" ca="1" si="141"/>
        <v>No</v>
      </c>
      <c r="Q408" s="4">
        <f t="shared" ca="1" si="142"/>
        <v>74</v>
      </c>
      <c r="R408" s="4">
        <f ca="1">Table1[[#This Row],[ Total Number of Goals Set]]-RANDBETWEEN(1,49)</f>
        <v>56</v>
      </c>
      <c r="S408" s="4">
        <f t="shared" ca="1" si="143"/>
        <v>10</v>
      </c>
      <c r="T408" s="4">
        <f t="shared" ca="1" si="144"/>
        <v>2</v>
      </c>
      <c r="U408" s="4">
        <f t="shared" ca="1" si="145"/>
        <v>1</v>
      </c>
      <c r="V408" s="4">
        <f t="shared" ca="1" si="146"/>
        <v>7</v>
      </c>
      <c r="W408" s="4" t="str">
        <f t="shared" ca="1" si="147"/>
        <v>Not Completed</v>
      </c>
      <c r="X408" s="4">
        <f t="shared" ca="1" si="148"/>
        <v>2</v>
      </c>
      <c r="Y408" s="4">
        <f t="shared" ca="1" si="149"/>
        <v>10</v>
      </c>
      <c r="Z408" s="4">
        <f ca="1">Table1[[#This Row],[Number of Goals Achieved]]-RANDBETWEEN(1,5)</f>
        <v>54</v>
      </c>
      <c r="AA408" s="5">
        <f ca="1">Table1[[#This Row],[Join Date]]+ RANDBETWEEN(90, 180)</f>
        <v>44182</v>
      </c>
      <c r="AB408" s="4" t="str">
        <f t="shared" ca="1" si="150"/>
        <v>Leadership Development</v>
      </c>
      <c r="AC408" s="4"/>
      <c r="AD408" s="4">
        <f t="shared" ca="1" si="151"/>
        <v>8</v>
      </c>
      <c r="AE408" s="4">
        <f t="shared" ca="1" si="152"/>
        <v>4</v>
      </c>
      <c r="AF408" s="4">
        <f t="shared" ca="1" si="153"/>
        <v>10</v>
      </c>
      <c r="AG408" s="8">
        <f t="shared" ca="1" si="154"/>
        <v>1225</v>
      </c>
      <c r="AH408" s="4" t="str">
        <f ca="1">IF(Table1[[#This Row],[Training Completion Status]]="Completed", IF(RAND() &lt;= 0.63, "Yes", "No"), "No")</f>
        <v>No</v>
      </c>
      <c r="AI408" s="4" t="str">
        <f ca="1">IF(AND(Table1[[#This Row],[Training Completion Status]]="Completed", Table1[[#This Row],[Status]]="Active"), "Yes", "No")</f>
        <v>No</v>
      </c>
      <c r="AJ408" s="15">
        <f ca="1">IF(Table1[[#This Row],[Training Completion Status]]="Completed", Table1[[#This Row],[Training Cost]]+RANDBETWEEN(300,800),0)</f>
        <v>0</v>
      </c>
      <c r="AK408">
        <f ca="1">IF(Table1[[#This Row],[Training Completion Status]]="Completed", RANDBETWEEN(270,540),0)</f>
        <v>0</v>
      </c>
      <c r="AL408">
        <f ca="1">IF(Table1[[#This Row],[Training Completion Status]]="Completed", RANDBETWEEN(2,5),0)</f>
        <v>0</v>
      </c>
    </row>
    <row r="409" spans="1:38">
      <c r="A409" s="4" t="str">
        <f t="shared" si="155"/>
        <v>EMP408</v>
      </c>
      <c r="B409" s="4" t="str">
        <f t="shared" ca="1" si="133"/>
        <v>Male</v>
      </c>
      <c r="C409" s="4" t="str">
        <f t="shared" ca="1" si="134"/>
        <v>Data Analyst</v>
      </c>
      <c r="D409" t="str" cm="1">
        <f t="array" aca="1" ref="D409" ca="1">_xlfn.XLOOKUP(C409, {"Software Engineer","HR Manager","Marketing Manager","Finance Manager","Data Analyst"}, {"IT","HR","Sales","Finance","Analytics"})</f>
        <v>Analytics</v>
      </c>
      <c r="E409" s="5">
        <f t="shared" ca="1" si="135"/>
        <v>43821</v>
      </c>
      <c r="F409" s="5">
        <f ca="1">Table1[[#This Row],[Job Posting Date]]+ RANDBETWEEN(15, 90)</f>
        <v>43856</v>
      </c>
      <c r="G409" s="5">
        <f ca="1">Table1[[#This Row],[Hire Date]]+ RANDBETWEEN(1, 15)</f>
        <v>43862</v>
      </c>
      <c r="H409" s="5">
        <f ca="1">IF(RAND() &lt; 0.5,  Table1[[#This Row],[Join Date]]+ RANDBETWEEN(30, TODAY()- Table1[[#This Row],[Join Date]]), "-")</f>
        <v>44664</v>
      </c>
      <c r="I409" s="4" t="str">
        <f ca="1">IF(Table1[[#This Row],[Exit Date]]= "-", "Active", "Exited")</f>
        <v>Exited</v>
      </c>
      <c r="J409" s="6">
        <f t="shared" ca="1" si="136"/>
        <v>2269</v>
      </c>
      <c r="K409" s="4">
        <f ca="1">Table1[[#This Row],[Offers Made]]*2</f>
        <v>8</v>
      </c>
      <c r="L409" s="4">
        <f t="shared" ca="1" si="137"/>
        <v>4</v>
      </c>
      <c r="M409" s="4">
        <f t="shared" ca="1" si="138"/>
        <v>1</v>
      </c>
      <c r="N409" s="4" t="str">
        <f t="shared" ca="1" si="139"/>
        <v>Employee Referrals</v>
      </c>
      <c r="O409" s="4">
        <f t="shared" ca="1" si="140"/>
        <v>3</v>
      </c>
      <c r="P409" s="4" t="str">
        <f t="shared" ca="1" si="141"/>
        <v>Yes</v>
      </c>
      <c r="Q409" s="4">
        <f t="shared" ca="1" si="142"/>
        <v>53</v>
      </c>
      <c r="R409" s="4">
        <f ca="1">Table1[[#This Row],[ Total Number of Goals Set]]-RANDBETWEEN(1,49)</f>
        <v>39</v>
      </c>
      <c r="S409" s="4">
        <f t="shared" ca="1" si="143"/>
        <v>10</v>
      </c>
      <c r="T409" s="4">
        <f t="shared" ca="1" si="144"/>
        <v>2</v>
      </c>
      <c r="U409" s="4">
        <f t="shared" ca="1" si="145"/>
        <v>3</v>
      </c>
      <c r="V409" s="4">
        <f t="shared" ca="1" si="146"/>
        <v>1</v>
      </c>
      <c r="W409" s="4" t="str">
        <f t="shared" ca="1" si="147"/>
        <v>Not Completed</v>
      </c>
      <c r="X409" s="4">
        <f t="shared" ca="1" si="148"/>
        <v>4</v>
      </c>
      <c r="Y409" s="4">
        <f t="shared" ca="1" si="149"/>
        <v>28</v>
      </c>
      <c r="Z409" s="4">
        <f ca="1">Table1[[#This Row],[Number of Goals Achieved]]-RANDBETWEEN(1,5)</f>
        <v>36</v>
      </c>
      <c r="AA409" s="5">
        <f ca="1">Table1[[#This Row],[Join Date]]+ RANDBETWEEN(90, 180)</f>
        <v>44013</v>
      </c>
      <c r="AB409" s="4" t="str">
        <f t="shared" ca="1" si="150"/>
        <v>Ethics and Responsibilities</v>
      </c>
      <c r="AC409" s="4"/>
      <c r="AD409" s="4">
        <f t="shared" ca="1" si="151"/>
        <v>13</v>
      </c>
      <c r="AE409" s="4">
        <f t="shared" ca="1" si="152"/>
        <v>5</v>
      </c>
      <c r="AF409" s="4">
        <f t="shared" ca="1" si="153"/>
        <v>8</v>
      </c>
      <c r="AG409" s="8">
        <f t="shared" ca="1" si="154"/>
        <v>1229</v>
      </c>
      <c r="AH409" s="4" t="str">
        <f ca="1">IF(Table1[[#This Row],[Training Completion Status]]="Completed", IF(RAND() &lt;= 0.63, "Yes", "No"), "No")</f>
        <v>No</v>
      </c>
      <c r="AI409" s="4" t="str">
        <f ca="1">IF(AND(Table1[[#This Row],[Training Completion Status]]="Completed", Table1[[#This Row],[Status]]="Active"), "Yes", "No")</f>
        <v>No</v>
      </c>
      <c r="AJ409" s="15">
        <f ca="1">IF(Table1[[#This Row],[Training Completion Status]]="Completed", Table1[[#This Row],[Training Cost]]+RANDBETWEEN(300,800),0)</f>
        <v>0</v>
      </c>
      <c r="AK409">
        <f ca="1">IF(Table1[[#This Row],[Training Completion Status]]="Completed", RANDBETWEEN(270,540),0)</f>
        <v>0</v>
      </c>
      <c r="AL409">
        <f ca="1">IF(Table1[[#This Row],[Training Completion Status]]="Completed", RANDBETWEEN(2,5),0)</f>
        <v>0</v>
      </c>
    </row>
    <row r="410" spans="1:38">
      <c r="A410" s="4" t="str">
        <f t="shared" si="155"/>
        <v>EMP409</v>
      </c>
      <c r="B410" s="4" t="str">
        <f t="shared" ca="1" si="133"/>
        <v>Female</v>
      </c>
      <c r="C410" s="4" t="str">
        <f t="shared" ca="1" si="134"/>
        <v>Software Engineer</v>
      </c>
      <c r="D410" t="str" cm="1">
        <f t="array" aca="1" ref="D410" ca="1">_xlfn.XLOOKUP(C410, {"Software Engineer","HR Manager","Marketing Manager","Finance Manager","Data Analyst"}, {"IT","HR","Sales","Finance","Analytics"})</f>
        <v>IT</v>
      </c>
      <c r="E410" s="5">
        <f t="shared" ca="1" si="135"/>
        <v>44492</v>
      </c>
      <c r="F410" s="5">
        <f ca="1">Table1[[#This Row],[Job Posting Date]]+ RANDBETWEEN(15, 90)</f>
        <v>44516</v>
      </c>
      <c r="G410" s="5">
        <f ca="1">Table1[[#This Row],[Hire Date]]+ RANDBETWEEN(1, 15)</f>
        <v>44518</v>
      </c>
      <c r="H410" s="5" t="str">
        <f ca="1">IF(RAND() &lt; 0.5,  Table1[[#This Row],[Join Date]]+ RANDBETWEEN(30, TODAY()- Table1[[#This Row],[Join Date]]), "-")</f>
        <v>-</v>
      </c>
      <c r="I410" s="4" t="str">
        <f ca="1">IF(Table1[[#This Row],[Exit Date]]= "-", "Active", "Exited")</f>
        <v>Active</v>
      </c>
      <c r="J410" s="6">
        <f t="shared" ca="1" si="136"/>
        <v>3049</v>
      </c>
      <c r="K410" s="4">
        <f ca="1">Table1[[#This Row],[Offers Made]]*2</f>
        <v>16</v>
      </c>
      <c r="L410" s="4">
        <f t="shared" ca="1" si="137"/>
        <v>8</v>
      </c>
      <c r="M410" s="4">
        <f t="shared" ca="1" si="138"/>
        <v>3</v>
      </c>
      <c r="N410" s="4" t="str">
        <f t="shared" ca="1" si="139"/>
        <v>Job Portals</v>
      </c>
      <c r="O410" s="4">
        <f t="shared" ca="1" si="140"/>
        <v>5</v>
      </c>
      <c r="P410" s="4" t="str">
        <f t="shared" ca="1" si="141"/>
        <v>Yes</v>
      </c>
      <c r="Q410" s="4">
        <f t="shared" ca="1" si="142"/>
        <v>73</v>
      </c>
      <c r="R410" s="4">
        <f ca="1">Table1[[#This Row],[ Total Number of Goals Set]]-RANDBETWEEN(1,49)</f>
        <v>69</v>
      </c>
      <c r="S410" s="4">
        <f t="shared" ca="1" si="143"/>
        <v>10</v>
      </c>
      <c r="T410" s="4">
        <f t="shared" ca="1" si="144"/>
        <v>2</v>
      </c>
      <c r="U410" s="4">
        <f t="shared" ca="1" si="145"/>
        <v>3</v>
      </c>
      <c r="V410" s="4">
        <f t="shared" ca="1" si="146"/>
        <v>1</v>
      </c>
      <c r="W410" s="4" t="str">
        <f t="shared" ca="1" si="147"/>
        <v>Completed</v>
      </c>
      <c r="X410" s="4">
        <f t="shared" ca="1" si="148"/>
        <v>3</v>
      </c>
      <c r="Y410" s="4">
        <f t="shared" ca="1" si="149"/>
        <v>38</v>
      </c>
      <c r="Z410" s="4">
        <f ca="1">Table1[[#This Row],[Number of Goals Achieved]]-RANDBETWEEN(1,5)</f>
        <v>67</v>
      </c>
      <c r="AA410" s="5">
        <f ca="1">Table1[[#This Row],[Join Date]]+ RANDBETWEEN(90, 180)</f>
        <v>44648</v>
      </c>
      <c r="AB410" s="4" t="str">
        <f t="shared" ca="1" si="150"/>
        <v>Advanced Excel Skills</v>
      </c>
      <c r="AC410" s="4"/>
      <c r="AD410" s="4">
        <f t="shared" ca="1" si="151"/>
        <v>8</v>
      </c>
      <c r="AE410" s="4">
        <f t="shared" ca="1" si="152"/>
        <v>7</v>
      </c>
      <c r="AF410" s="4">
        <f t="shared" ca="1" si="153"/>
        <v>9</v>
      </c>
      <c r="AG410" s="8">
        <f t="shared" ca="1" si="154"/>
        <v>2195</v>
      </c>
      <c r="AH410" s="4" t="str">
        <f ca="1">IF(Table1[[#This Row],[Training Completion Status]]="Completed", IF(RAND() &lt;= 0.63, "Yes", "No"), "No")</f>
        <v>No</v>
      </c>
      <c r="AI410" s="4" t="str">
        <f ca="1">IF(AND(Table1[[#This Row],[Training Completion Status]]="Completed", Table1[[#This Row],[Status]]="Active"), "Yes", "No")</f>
        <v>Yes</v>
      </c>
      <c r="AJ410" s="15">
        <f ca="1">IF(Table1[[#This Row],[Training Completion Status]]="Completed", Table1[[#This Row],[Training Cost]]+RANDBETWEEN(300,800),0)</f>
        <v>2735</v>
      </c>
      <c r="AK410">
        <f ca="1">IF(Table1[[#This Row],[Training Completion Status]]="Completed", RANDBETWEEN(270,540),0)</f>
        <v>364</v>
      </c>
      <c r="AL410">
        <f ca="1">IF(Table1[[#This Row],[Training Completion Status]]="Completed", RANDBETWEEN(2,5),0)</f>
        <v>4</v>
      </c>
    </row>
    <row r="411" spans="1:38">
      <c r="A411" s="4" t="str">
        <f t="shared" si="155"/>
        <v>EMP410</v>
      </c>
      <c r="B411" s="4" t="str">
        <f t="shared" ca="1" si="133"/>
        <v>Female</v>
      </c>
      <c r="C411" s="4" t="str">
        <f t="shared" ca="1" si="134"/>
        <v>Finance Manager</v>
      </c>
      <c r="D411" t="str" cm="1">
        <f t="array" aca="1" ref="D411" ca="1">_xlfn.XLOOKUP(C411, {"Software Engineer","HR Manager","Marketing Manager","Finance Manager","Data Analyst"}, {"IT","HR","Sales","Finance","Analytics"})</f>
        <v>Finance</v>
      </c>
      <c r="E411" s="5">
        <f t="shared" ca="1" si="135"/>
        <v>44144</v>
      </c>
      <c r="F411" s="5">
        <f ca="1">Table1[[#This Row],[Job Posting Date]]+ RANDBETWEEN(15, 90)</f>
        <v>44185</v>
      </c>
      <c r="G411" s="5">
        <f ca="1">Table1[[#This Row],[Hire Date]]+ RANDBETWEEN(1, 15)</f>
        <v>44188</v>
      </c>
      <c r="H411" s="5" t="str">
        <f ca="1">IF(RAND() &lt; 0.5,  Table1[[#This Row],[Join Date]]+ RANDBETWEEN(30, TODAY()- Table1[[#This Row],[Join Date]]), "-")</f>
        <v>-</v>
      </c>
      <c r="I411" s="4" t="str">
        <f ca="1">IF(Table1[[#This Row],[Exit Date]]= "-", "Active", "Exited")</f>
        <v>Active</v>
      </c>
      <c r="J411" s="6">
        <f t="shared" ca="1" si="136"/>
        <v>3868</v>
      </c>
      <c r="K411" s="4">
        <f ca="1">Table1[[#This Row],[Offers Made]]*2</f>
        <v>16</v>
      </c>
      <c r="L411" s="4">
        <f t="shared" ca="1" si="137"/>
        <v>8</v>
      </c>
      <c r="M411" s="4">
        <f t="shared" ca="1" si="138"/>
        <v>4</v>
      </c>
      <c r="N411" s="4" t="str">
        <f t="shared" ca="1" si="139"/>
        <v>Job Portals</v>
      </c>
      <c r="O411" s="4">
        <f t="shared" ca="1" si="140"/>
        <v>4</v>
      </c>
      <c r="P411" s="4" t="str">
        <f t="shared" ca="1" si="141"/>
        <v>No</v>
      </c>
      <c r="Q411" s="4">
        <f t="shared" ca="1" si="142"/>
        <v>66</v>
      </c>
      <c r="R411" s="4">
        <f ca="1">Table1[[#This Row],[ Total Number of Goals Set]]-RANDBETWEEN(1,49)</f>
        <v>32</v>
      </c>
      <c r="S411" s="4">
        <f t="shared" ca="1" si="143"/>
        <v>8</v>
      </c>
      <c r="T411" s="4">
        <f t="shared" ca="1" si="144"/>
        <v>1</v>
      </c>
      <c r="U411" s="4">
        <f t="shared" ca="1" si="145"/>
        <v>3</v>
      </c>
      <c r="V411" s="4">
        <f t="shared" ca="1" si="146"/>
        <v>9</v>
      </c>
      <c r="W411" s="4" t="str">
        <f t="shared" ca="1" si="147"/>
        <v>Completed</v>
      </c>
      <c r="X411" s="4">
        <f t="shared" ca="1" si="148"/>
        <v>4</v>
      </c>
      <c r="Y411" s="4">
        <f t="shared" ca="1" si="149"/>
        <v>27</v>
      </c>
      <c r="Z411" s="4">
        <f ca="1">Table1[[#This Row],[Number of Goals Achieved]]-RANDBETWEEN(1,5)</f>
        <v>31</v>
      </c>
      <c r="AA411" s="5">
        <f ca="1">Table1[[#This Row],[Join Date]]+ RANDBETWEEN(90, 180)</f>
        <v>44355</v>
      </c>
      <c r="AB411" s="4" t="str">
        <f t="shared" ca="1" si="150"/>
        <v>Communication Skills</v>
      </c>
      <c r="AC411" s="4"/>
      <c r="AD411" s="4">
        <f t="shared" ca="1" si="151"/>
        <v>11</v>
      </c>
      <c r="AE411" s="4">
        <f t="shared" ca="1" si="152"/>
        <v>4</v>
      </c>
      <c r="AF411" s="4">
        <f t="shared" ca="1" si="153"/>
        <v>8</v>
      </c>
      <c r="AG411" s="8">
        <f t="shared" ca="1" si="154"/>
        <v>2160</v>
      </c>
      <c r="AH411" s="4" t="str">
        <f ca="1">IF(Table1[[#This Row],[Training Completion Status]]="Completed", IF(RAND() &lt;= 0.63, "Yes", "No"), "No")</f>
        <v>No</v>
      </c>
      <c r="AI411" s="4" t="str">
        <f ca="1">IF(AND(Table1[[#This Row],[Training Completion Status]]="Completed", Table1[[#This Row],[Status]]="Active"), "Yes", "No")</f>
        <v>Yes</v>
      </c>
      <c r="AJ411" s="15">
        <f ca="1">IF(Table1[[#This Row],[Training Completion Status]]="Completed", Table1[[#This Row],[Training Cost]]+RANDBETWEEN(300,800),0)</f>
        <v>2658</v>
      </c>
      <c r="AK411">
        <f ca="1">IF(Table1[[#This Row],[Training Completion Status]]="Completed", RANDBETWEEN(270,540),0)</f>
        <v>369</v>
      </c>
      <c r="AL411">
        <f ca="1">IF(Table1[[#This Row],[Training Completion Status]]="Completed", RANDBETWEEN(2,5),0)</f>
        <v>4</v>
      </c>
    </row>
    <row r="412" spans="1:38">
      <c r="A412" s="4" t="str">
        <f t="shared" si="155"/>
        <v>EMP411</v>
      </c>
      <c r="B412" s="4" t="str">
        <f t="shared" ca="1" si="133"/>
        <v>Male</v>
      </c>
      <c r="C412" s="4" t="str">
        <f t="shared" ca="1" si="134"/>
        <v>Data Analyst</v>
      </c>
      <c r="D412" t="str" cm="1">
        <f t="array" aca="1" ref="D412" ca="1">_xlfn.XLOOKUP(C412, {"Software Engineer","HR Manager","Marketing Manager","Finance Manager","Data Analyst"}, {"IT","HR","Sales","Finance","Analytics"})</f>
        <v>Analytics</v>
      </c>
      <c r="E412" s="5">
        <f t="shared" ca="1" si="135"/>
        <v>43218</v>
      </c>
      <c r="F412" s="5">
        <f ca="1">Table1[[#This Row],[Job Posting Date]]+ RANDBETWEEN(15, 90)</f>
        <v>43255</v>
      </c>
      <c r="G412" s="5">
        <f ca="1">Table1[[#This Row],[Hire Date]]+ RANDBETWEEN(1, 15)</f>
        <v>43258</v>
      </c>
      <c r="H412" s="5" t="str">
        <f ca="1">IF(RAND() &lt; 0.5,  Table1[[#This Row],[Join Date]]+ RANDBETWEEN(30, TODAY()- Table1[[#This Row],[Join Date]]), "-")</f>
        <v>-</v>
      </c>
      <c r="I412" s="4" t="str">
        <f ca="1">IF(Table1[[#This Row],[Exit Date]]= "-", "Active", "Exited")</f>
        <v>Active</v>
      </c>
      <c r="J412" s="6">
        <f t="shared" ca="1" si="136"/>
        <v>3531</v>
      </c>
      <c r="K412" s="4">
        <f ca="1">Table1[[#This Row],[Offers Made]]*2</f>
        <v>10</v>
      </c>
      <c r="L412" s="4">
        <f t="shared" ca="1" si="137"/>
        <v>5</v>
      </c>
      <c r="M412" s="4">
        <f t="shared" ca="1" si="138"/>
        <v>3</v>
      </c>
      <c r="N412" s="4" t="str">
        <f t="shared" ca="1" si="139"/>
        <v>Job Portals</v>
      </c>
      <c r="O412" s="4">
        <f t="shared" ca="1" si="140"/>
        <v>1</v>
      </c>
      <c r="P412" s="4" t="str">
        <f t="shared" ca="1" si="141"/>
        <v>No</v>
      </c>
      <c r="Q412" s="4">
        <f t="shared" ca="1" si="142"/>
        <v>53</v>
      </c>
      <c r="R412" s="4">
        <f ca="1">Table1[[#This Row],[ Total Number of Goals Set]]-RANDBETWEEN(1,49)</f>
        <v>17</v>
      </c>
      <c r="S412" s="4">
        <f t="shared" ca="1" si="143"/>
        <v>7</v>
      </c>
      <c r="T412" s="4">
        <f t="shared" ca="1" si="144"/>
        <v>4</v>
      </c>
      <c r="U412" s="4">
        <f t="shared" ca="1" si="145"/>
        <v>1</v>
      </c>
      <c r="V412" s="4">
        <f t="shared" ca="1" si="146"/>
        <v>1</v>
      </c>
      <c r="W412" s="4" t="str">
        <f t="shared" ca="1" si="147"/>
        <v>Completed</v>
      </c>
      <c r="X412" s="4">
        <f t="shared" ca="1" si="148"/>
        <v>3</v>
      </c>
      <c r="Y412" s="4">
        <f t="shared" ca="1" si="149"/>
        <v>32</v>
      </c>
      <c r="Z412" s="4">
        <f ca="1">Table1[[#This Row],[Number of Goals Achieved]]-RANDBETWEEN(1,5)</f>
        <v>15</v>
      </c>
      <c r="AA412" s="5">
        <f ca="1">Table1[[#This Row],[Join Date]]+ RANDBETWEEN(90, 180)</f>
        <v>43350</v>
      </c>
      <c r="AB412" s="4" t="str">
        <f t="shared" ca="1" si="150"/>
        <v>Ethics and Responsibilities</v>
      </c>
      <c r="AC412" s="4"/>
      <c r="AD412" s="4">
        <f t="shared" ca="1" si="151"/>
        <v>18</v>
      </c>
      <c r="AE412" s="4">
        <f t="shared" ca="1" si="152"/>
        <v>5</v>
      </c>
      <c r="AF412" s="4">
        <f t="shared" ca="1" si="153"/>
        <v>8</v>
      </c>
      <c r="AG412" s="8">
        <f t="shared" ca="1" si="154"/>
        <v>1451</v>
      </c>
      <c r="AH412" s="4" t="str">
        <f ca="1">IF(Table1[[#This Row],[Training Completion Status]]="Completed", IF(RAND() &lt;= 0.63, "Yes", "No"), "No")</f>
        <v>No</v>
      </c>
      <c r="AI412" s="4" t="str">
        <f ca="1">IF(AND(Table1[[#This Row],[Training Completion Status]]="Completed", Table1[[#This Row],[Status]]="Active"), "Yes", "No")</f>
        <v>Yes</v>
      </c>
      <c r="AJ412" s="15">
        <f ca="1">IF(Table1[[#This Row],[Training Completion Status]]="Completed", Table1[[#This Row],[Training Cost]]+RANDBETWEEN(300,800),0)</f>
        <v>1955</v>
      </c>
      <c r="AK412">
        <f ca="1">IF(Table1[[#This Row],[Training Completion Status]]="Completed", RANDBETWEEN(270,540),0)</f>
        <v>318</v>
      </c>
      <c r="AL412">
        <f ca="1">IF(Table1[[#This Row],[Training Completion Status]]="Completed", RANDBETWEEN(2,5),0)</f>
        <v>4</v>
      </c>
    </row>
    <row r="413" spans="1:38">
      <c r="A413" s="4" t="str">
        <f t="shared" si="155"/>
        <v>EMP412</v>
      </c>
      <c r="B413" s="4" t="str">
        <f t="shared" ca="1" si="133"/>
        <v>Male</v>
      </c>
      <c r="C413" s="4" t="str">
        <f t="shared" ca="1" si="134"/>
        <v>Software Engineer</v>
      </c>
      <c r="D413" t="str" cm="1">
        <f t="array" aca="1" ref="D413" ca="1">_xlfn.XLOOKUP(C413, {"Software Engineer","HR Manager","Marketing Manager","Finance Manager","Data Analyst"}, {"IT","HR","Sales","Finance","Analytics"})</f>
        <v>IT</v>
      </c>
      <c r="E413" s="5">
        <f t="shared" ca="1" si="135"/>
        <v>43792</v>
      </c>
      <c r="F413" s="5">
        <f ca="1">Table1[[#This Row],[Job Posting Date]]+ RANDBETWEEN(15, 90)</f>
        <v>43870</v>
      </c>
      <c r="G413" s="5">
        <f ca="1">Table1[[#This Row],[Hire Date]]+ RANDBETWEEN(1, 15)</f>
        <v>43882</v>
      </c>
      <c r="H413" s="5" t="str">
        <f ca="1">IF(RAND() &lt; 0.5,  Table1[[#This Row],[Join Date]]+ RANDBETWEEN(30, TODAY()- Table1[[#This Row],[Join Date]]), "-")</f>
        <v>-</v>
      </c>
      <c r="I413" s="4" t="str">
        <f ca="1">IF(Table1[[#This Row],[Exit Date]]= "-", "Active", "Exited")</f>
        <v>Active</v>
      </c>
      <c r="J413" s="6">
        <f t="shared" ca="1" si="136"/>
        <v>2930</v>
      </c>
      <c r="K413" s="4">
        <f ca="1">Table1[[#This Row],[Offers Made]]*2</f>
        <v>14</v>
      </c>
      <c r="L413" s="4">
        <f t="shared" ca="1" si="137"/>
        <v>7</v>
      </c>
      <c r="M413" s="4">
        <f t="shared" ca="1" si="138"/>
        <v>4</v>
      </c>
      <c r="N413" s="4" t="str">
        <f t="shared" ca="1" si="139"/>
        <v>Campus Placements</v>
      </c>
      <c r="O413" s="4">
        <f t="shared" ca="1" si="140"/>
        <v>3</v>
      </c>
      <c r="P413" s="4" t="str">
        <f t="shared" ca="1" si="141"/>
        <v>Yes</v>
      </c>
      <c r="Q413" s="4">
        <f t="shared" ca="1" si="142"/>
        <v>72</v>
      </c>
      <c r="R413" s="4">
        <f ca="1">Table1[[#This Row],[ Total Number of Goals Set]]-RANDBETWEEN(1,49)</f>
        <v>23</v>
      </c>
      <c r="S413" s="4">
        <f t="shared" ca="1" si="143"/>
        <v>10</v>
      </c>
      <c r="T413" s="4">
        <f t="shared" ca="1" si="144"/>
        <v>2</v>
      </c>
      <c r="U413" s="4">
        <f t="shared" ca="1" si="145"/>
        <v>4</v>
      </c>
      <c r="V413" s="4">
        <f t="shared" ca="1" si="146"/>
        <v>3</v>
      </c>
      <c r="W413" s="4" t="str">
        <f t="shared" ca="1" si="147"/>
        <v>Completed</v>
      </c>
      <c r="X413" s="4">
        <f t="shared" ca="1" si="148"/>
        <v>3</v>
      </c>
      <c r="Y413" s="4">
        <f t="shared" ca="1" si="149"/>
        <v>37</v>
      </c>
      <c r="Z413" s="4">
        <f ca="1">Table1[[#This Row],[Number of Goals Achieved]]-RANDBETWEEN(1,5)</f>
        <v>21</v>
      </c>
      <c r="AA413" s="5">
        <f ca="1">Table1[[#This Row],[Join Date]]+ RANDBETWEEN(90, 180)</f>
        <v>43992</v>
      </c>
      <c r="AB413" s="4" t="str">
        <f t="shared" ca="1" si="150"/>
        <v>Communication Skills</v>
      </c>
      <c r="AC413" s="4"/>
      <c r="AD413" s="4">
        <f t="shared" ca="1" si="151"/>
        <v>18</v>
      </c>
      <c r="AE413" s="4">
        <f t="shared" ca="1" si="152"/>
        <v>7</v>
      </c>
      <c r="AF413" s="4">
        <f t="shared" ca="1" si="153"/>
        <v>10</v>
      </c>
      <c r="AG413" s="8">
        <f t="shared" ca="1" si="154"/>
        <v>1665</v>
      </c>
      <c r="AH413" s="4" t="str">
        <f ca="1">IF(Table1[[#This Row],[Training Completion Status]]="Completed", IF(RAND() &lt;= 0.63, "Yes", "No"), "No")</f>
        <v>No</v>
      </c>
      <c r="AI413" s="4" t="str">
        <f ca="1">IF(AND(Table1[[#This Row],[Training Completion Status]]="Completed", Table1[[#This Row],[Status]]="Active"), "Yes", "No")</f>
        <v>Yes</v>
      </c>
      <c r="AJ413" s="15">
        <f ca="1">IF(Table1[[#This Row],[Training Completion Status]]="Completed", Table1[[#This Row],[Training Cost]]+RANDBETWEEN(300,800),0)</f>
        <v>2027</v>
      </c>
      <c r="AK413">
        <f ca="1">IF(Table1[[#This Row],[Training Completion Status]]="Completed", RANDBETWEEN(270,540),0)</f>
        <v>377</v>
      </c>
      <c r="AL413">
        <f ca="1">IF(Table1[[#This Row],[Training Completion Status]]="Completed", RANDBETWEEN(2,5),0)</f>
        <v>2</v>
      </c>
    </row>
    <row r="414" spans="1:38">
      <c r="A414" s="4" t="str">
        <f t="shared" si="155"/>
        <v>EMP413</v>
      </c>
      <c r="B414" s="4" t="str">
        <f t="shared" ca="1" si="133"/>
        <v>Male</v>
      </c>
      <c r="C414" s="4" t="str">
        <f t="shared" ca="1" si="134"/>
        <v>Data Analyst</v>
      </c>
      <c r="D414" t="str" cm="1">
        <f t="array" aca="1" ref="D414" ca="1">_xlfn.XLOOKUP(C414, {"Software Engineer","HR Manager","Marketing Manager","Finance Manager","Data Analyst"}, {"IT","HR","Sales","Finance","Analytics"})</f>
        <v>Analytics</v>
      </c>
      <c r="E414" s="5">
        <f t="shared" ca="1" si="135"/>
        <v>43931</v>
      </c>
      <c r="F414" s="5">
        <f ca="1">Table1[[#This Row],[Job Posting Date]]+ RANDBETWEEN(15, 90)</f>
        <v>44010</v>
      </c>
      <c r="G414" s="5">
        <f ca="1">Table1[[#This Row],[Hire Date]]+ RANDBETWEEN(1, 15)</f>
        <v>44017</v>
      </c>
      <c r="H414" s="5" t="str">
        <f ca="1">IF(RAND() &lt; 0.5,  Table1[[#This Row],[Join Date]]+ RANDBETWEEN(30, TODAY()- Table1[[#This Row],[Join Date]]), "-")</f>
        <v>-</v>
      </c>
      <c r="I414" s="4" t="str">
        <f ca="1">IF(Table1[[#This Row],[Exit Date]]= "-", "Active", "Exited")</f>
        <v>Active</v>
      </c>
      <c r="J414" s="6">
        <f t="shared" ca="1" si="136"/>
        <v>2285</v>
      </c>
      <c r="K414" s="4">
        <f ca="1">Table1[[#This Row],[Offers Made]]*2</f>
        <v>14</v>
      </c>
      <c r="L414" s="4">
        <f t="shared" ca="1" si="137"/>
        <v>7</v>
      </c>
      <c r="M414" s="4">
        <f t="shared" ca="1" si="138"/>
        <v>1</v>
      </c>
      <c r="N414" s="4" t="str">
        <f t="shared" ca="1" si="139"/>
        <v>Direct Hiring</v>
      </c>
      <c r="O414" s="4">
        <f t="shared" ca="1" si="140"/>
        <v>3</v>
      </c>
      <c r="P414" s="4" t="str">
        <f t="shared" ca="1" si="141"/>
        <v>No</v>
      </c>
      <c r="Q414" s="4">
        <f t="shared" ca="1" si="142"/>
        <v>77</v>
      </c>
      <c r="R414" s="4">
        <f ca="1">Table1[[#This Row],[ Total Number of Goals Set]]-RANDBETWEEN(1,49)</f>
        <v>58</v>
      </c>
      <c r="S414" s="4">
        <f t="shared" ca="1" si="143"/>
        <v>10</v>
      </c>
      <c r="T414" s="4">
        <f t="shared" ca="1" si="144"/>
        <v>4</v>
      </c>
      <c r="U414" s="4">
        <f t="shared" ca="1" si="145"/>
        <v>1</v>
      </c>
      <c r="V414" s="4">
        <f t="shared" ca="1" si="146"/>
        <v>2</v>
      </c>
      <c r="W414" s="4" t="str">
        <f t="shared" ca="1" si="147"/>
        <v>Not Completed</v>
      </c>
      <c r="X414" s="4">
        <f t="shared" ca="1" si="148"/>
        <v>2</v>
      </c>
      <c r="Y414" s="4">
        <f t="shared" ca="1" si="149"/>
        <v>31</v>
      </c>
      <c r="Z414" s="4">
        <f ca="1">Table1[[#This Row],[Number of Goals Achieved]]-RANDBETWEEN(1,5)</f>
        <v>56</v>
      </c>
      <c r="AA414" s="5">
        <f ca="1">Table1[[#This Row],[Join Date]]+ RANDBETWEEN(90, 180)</f>
        <v>44140</v>
      </c>
      <c r="AB414" s="4" t="str">
        <f t="shared" ca="1" si="150"/>
        <v>Advanced Excel Skills</v>
      </c>
      <c r="AC414" s="4"/>
      <c r="AD414" s="4">
        <f t="shared" ca="1" si="151"/>
        <v>1</v>
      </c>
      <c r="AE414" s="4">
        <f t="shared" ca="1" si="152"/>
        <v>5</v>
      </c>
      <c r="AF414" s="4">
        <f t="shared" ca="1" si="153"/>
        <v>7</v>
      </c>
      <c r="AG414" s="8">
        <f t="shared" ca="1" si="154"/>
        <v>2407</v>
      </c>
      <c r="AH414" s="4" t="str">
        <f ca="1">IF(Table1[[#This Row],[Training Completion Status]]="Completed", IF(RAND() &lt;= 0.63, "Yes", "No"), "No")</f>
        <v>No</v>
      </c>
      <c r="AI414" s="4" t="str">
        <f ca="1">IF(AND(Table1[[#This Row],[Training Completion Status]]="Completed", Table1[[#This Row],[Status]]="Active"), "Yes", "No")</f>
        <v>No</v>
      </c>
      <c r="AJ414" s="15">
        <f ca="1">IF(Table1[[#This Row],[Training Completion Status]]="Completed", Table1[[#This Row],[Training Cost]]+RANDBETWEEN(300,800),0)</f>
        <v>0</v>
      </c>
      <c r="AK414">
        <f ca="1">IF(Table1[[#This Row],[Training Completion Status]]="Completed", RANDBETWEEN(270,540),0)</f>
        <v>0</v>
      </c>
      <c r="AL414">
        <f ca="1">IF(Table1[[#This Row],[Training Completion Status]]="Completed", RANDBETWEEN(2,5),0)</f>
        <v>0</v>
      </c>
    </row>
    <row r="415" spans="1:38">
      <c r="A415" s="4" t="str">
        <f t="shared" si="155"/>
        <v>EMP414</v>
      </c>
      <c r="B415" s="4" t="str">
        <f t="shared" ca="1" si="133"/>
        <v>Male</v>
      </c>
      <c r="C415" s="4" t="str">
        <f t="shared" ca="1" si="134"/>
        <v>Marketing Manager</v>
      </c>
      <c r="D415" t="str" cm="1">
        <f t="array" aca="1" ref="D415" ca="1">_xlfn.XLOOKUP(C415, {"Software Engineer","HR Manager","Marketing Manager","Finance Manager","Data Analyst"}, {"IT","HR","Sales","Finance","Analytics"})</f>
        <v>Sales</v>
      </c>
      <c r="E415" s="5">
        <f t="shared" ca="1" si="135"/>
        <v>43703</v>
      </c>
      <c r="F415" s="5">
        <f ca="1">Table1[[#This Row],[Job Posting Date]]+ RANDBETWEEN(15, 90)</f>
        <v>43767</v>
      </c>
      <c r="G415" s="5">
        <f ca="1">Table1[[#This Row],[Hire Date]]+ RANDBETWEEN(1, 15)</f>
        <v>43777</v>
      </c>
      <c r="H415" s="5" t="str">
        <f ca="1">IF(RAND() &lt; 0.5,  Table1[[#This Row],[Join Date]]+ RANDBETWEEN(30, TODAY()- Table1[[#This Row],[Join Date]]), "-")</f>
        <v>-</v>
      </c>
      <c r="I415" s="4" t="str">
        <f ca="1">IF(Table1[[#This Row],[Exit Date]]= "-", "Active", "Exited")</f>
        <v>Active</v>
      </c>
      <c r="J415" s="6">
        <f t="shared" ca="1" si="136"/>
        <v>2006</v>
      </c>
      <c r="K415" s="4">
        <f ca="1">Table1[[#This Row],[Offers Made]]*2</f>
        <v>10</v>
      </c>
      <c r="L415" s="4">
        <f t="shared" ca="1" si="137"/>
        <v>5</v>
      </c>
      <c r="M415" s="4">
        <f t="shared" ca="1" si="138"/>
        <v>2</v>
      </c>
      <c r="N415" s="4" t="str">
        <f t="shared" ca="1" si="139"/>
        <v>Employee Referrals</v>
      </c>
      <c r="O415" s="4">
        <f t="shared" ca="1" si="140"/>
        <v>1</v>
      </c>
      <c r="P415" s="4" t="str">
        <f t="shared" ca="1" si="141"/>
        <v>No</v>
      </c>
      <c r="Q415" s="4">
        <f t="shared" ca="1" si="142"/>
        <v>72</v>
      </c>
      <c r="R415" s="4">
        <f ca="1">Table1[[#This Row],[ Total Number of Goals Set]]-RANDBETWEEN(1,49)</f>
        <v>44</v>
      </c>
      <c r="S415" s="4">
        <f t="shared" ca="1" si="143"/>
        <v>6</v>
      </c>
      <c r="T415" s="4">
        <f t="shared" ca="1" si="144"/>
        <v>3</v>
      </c>
      <c r="U415" s="4">
        <f t="shared" ca="1" si="145"/>
        <v>3</v>
      </c>
      <c r="V415" s="4">
        <f t="shared" ca="1" si="146"/>
        <v>4</v>
      </c>
      <c r="W415" s="4" t="str">
        <f t="shared" ca="1" si="147"/>
        <v>Not Completed</v>
      </c>
      <c r="X415" s="4">
        <f t="shared" ca="1" si="148"/>
        <v>1</v>
      </c>
      <c r="Y415" s="4">
        <f t="shared" ca="1" si="149"/>
        <v>33</v>
      </c>
      <c r="Z415" s="4">
        <f ca="1">Table1[[#This Row],[Number of Goals Achieved]]-RANDBETWEEN(1,5)</f>
        <v>40</v>
      </c>
      <c r="AA415" s="5">
        <f ca="1">Table1[[#This Row],[Join Date]]+ RANDBETWEEN(90, 180)</f>
        <v>43922</v>
      </c>
      <c r="AB415" s="4" t="str">
        <f t="shared" ca="1" si="150"/>
        <v>Communication Skills</v>
      </c>
      <c r="AC415" s="4"/>
      <c r="AD415" s="4">
        <f t="shared" ca="1" si="151"/>
        <v>13</v>
      </c>
      <c r="AE415" s="4">
        <f t="shared" ca="1" si="152"/>
        <v>2</v>
      </c>
      <c r="AF415" s="4">
        <f t="shared" ca="1" si="153"/>
        <v>7</v>
      </c>
      <c r="AG415" s="8">
        <f t="shared" ca="1" si="154"/>
        <v>2370</v>
      </c>
      <c r="AH415" s="4" t="str">
        <f ca="1">IF(Table1[[#This Row],[Training Completion Status]]="Completed", IF(RAND() &lt;= 0.63, "Yes", "No"), "No")</f>
        <v>No</v>
      </c>
      <c r="AI415" s="4" t="str">
        <f ca="1">IF(AND(Table1[[#This Row],[Training Completion Status]]="Completed", Table1[[#This Row],[Status]]="Active"), "Yes", "No")</f>
        <v>No</v>
      </c>
      <c r="AJ415" s="15">
        <f ca="1">IF(Table1[[#This Row],[Training Completion Status]]="Completed", Table1[[#This Row],[Training Cost]]+RANDBETWEEN(300,800),0)</f>
        <v>0</v>
      </c>
      <c r="AK415">
        <f ca="1">IF(Table1[[#This Row],[Training Completion Status]]="Completed", RANDBETWEEN(270,540),0)</f>
        <v>0</v>
      </c>
      <c r="AL415">
        <f ca="1">IF(Table1[[#This Row],[Training Completion Status]]="Completed", RANDBETWEEN(2,5),0)</f>
        <v>0</v>
      </c>
    </row>
    <row r="416" spans="1:38">
      <c r="A416" s="4" t="str">
        <f t="shared" si="155"/>
        <v>EMP415</v>
      </c>
      <c r="B416" s="4" t="str">
        <f t="shared" ca="1" si="133"/>
        <v>Male</v>
      </c>
      <c r="C416" s="4" t="str">
        <f t="shared" ca="1" si="134"/>
        <v>HR Manager</v>
      </c>
      <c r="D416" t="str" cm="1">
        <f t="array" aca="1" ref="D416" ca="1">_xlfn.XLOOKUP(C416, {"Software Engineer","HR Manager","Marketing Manager","Finance Manager","Data Analyst"}, {"IT","HR","Sales","Finance","Analytics"})</f>
        <v>HR</v>
      </c>
      <c r="E416" s="5">
        <f t="shared" ca="1" si="135"/>
        <v>43608</v>
      </c>
      <c r="F416" s="5">
        <f ca="1">Table1[[#This Row],[Job Posting Date]]+ RANDBETWEEN(15, 90)</f>
        <v>43651</v>
      </c>
      <c r="G416" s="5">
        <f ca="1">Table1[[#This Row],[Hire Date]]+ RANDBETWEEN(1, 15)</f>
        <v>43660</v>
      </c>
      <c r="H416" s="5" t="str">
        <f ca="1">IF(RAND() &lt; 0.5,  Table1[[#This Row],[Join Date]]+ RANDBETWEEN(30, TODAY()- Table1[[#This Row],[Join Date]]), "-")</f>
        <v>-</v>
      </c>
      <c r="I416" s="4" t="str">
        <f ca="1">IF(Table1[[#This Row],[Exit Date]]= "-", "Active", "Exited")</f>
        <v>Active</v>
      </c>
      <c r="J416" s="6">
        <f t="shared" ca="1" si="136"/>
        <v>1588</v>
      </c>
      <c r="K416" s="4">
        <f ca="1">Table1[[#This Row],[Offers Made]]*2</f>
        <v>8</v>
      </c>
      <c r="L416" s="4">
        <f t="shared" ca="1" si="137"/>
        <v>4</v>
      </c>
      <c r="M416" s="4">
        <f t="shared" ca="1" si="138"/>
        <v>3</v>
      </c>
      <c r="N416" s="4" t="str">
        <f t="shared" ca="1" si="139"/>
        <v>Employee Referrals</v>
      </c>
      <c r="O416" s="4">
        <f t="shared" ca="1" si="140"/>
        <v>3</v>
      </c>
      <c r="P416" s="4" t="str">
        <f t="shared" ca="1" si="141"/>
        <v>No</v>
      </c>
      <c r="Q416" s="4">
        <f t="shared" ca="1" si="142"/>
        <v>97</v>
      </c>
      <c r="R416" s="4">
        <f ca="1">Table1[[#This Row],[ Total Number of Goals Set]]-RANDBETWEEN(1,49)</f>
        <v>52</v>
      </c>
      <c r="S416" s="4">
        <f t="shared" ca="1" si="143"/>
        <v>6</v>
      </c>
      <c r="T416" s="4">
        <f t="shared" ca="1" si="144"/>
        <v>3</v>
      </c>
      <c r="U416" s="4">
        <f t="shared" ca="1" si="145"/>
        <v>1</v>
      </c>
      <c r="V416" s="4">
        <f t="shared" ca="1" si="146"/>
        <v>2</v>
      </c>
      <c r="W416" s="4" t="str">
        <f t="shared" ca="1" si="147"/>
        <v>Not Completed</v>
      </c>
      <c r="X416" s="4">
        <f t="shared" ca="1" si="148"/>
        <v>3</v>
      </c>
      <c r="Y416" s="4">
        <f t="shared" ca="1" si="149"/>
        <v>10</v>
      </c>
      <c r="Z416" s="4">
        <f ca="1">Table1[[#This Row],[Number of Goals Achieved]]-RANDBETWEEN(1,5)</f>
        <v>51</v>
      </c>
      <c r="AA416" s="5">
        <f ca="1">Table1[[#This Row],[Join Date]]+ RANDBETWEEN(90, 180)</f>
        <v>43781</v>
      </c>
      <c r="AB416" s="4" t="str">
        <f t="shared" ca="1" si="150"/>
        <v>Leadership Development</v>
      </c>
      <c r="AC416" s="4"/>
      <c r="AD416" s="4">
        <f t="shared" ca="1" si="151"/>
        <v>18</v>
      </c>
      <c r="AE416" s="4">
        <f t="shared" ca="1" si="152"/>
        <v>5</v>
      </c>
      <c r="AF416" s="4">
        <f t="shared" ca="1" si="153"/>
        <v>9</v>
      </c>
      <c r="AG416" s="8">
        <f t="shared" ca="1" si="154"/>
        <v>2183</v>
      </c>
      <c r="AH416" s="4" t="str">
        <f ca="1">IF(Table1[[#This Row],[Training Completion Status]]="Completed", IF(RAND() &lt;= 0.63, "Yes", "No"), "No")</f>
        <v>No</v>
      </c>
      <c r="AI416" s="4" t="str">
        <f ca="1">IF(AND(Table1[[#This Row],[Training Completion Status]]="Completed", Table1[[#This Row],[Status]]="Active"), "Yes", "No")</f>
        <v>No</v>
      </c>
      <c r="AJ416" s="15">
        <f ca="1">IF(Table1[[#This Row],[Training Completion Status]]="Completed", Table1[[#This Row],[Training Cost]]+RANDBETWEEN(300,800),0)</f>
        <v>0</v>
      </c>
      <c r="AK416">
        <f ca="1">IF(Table1[[#This Row],[Training Completion Status]]="Completed", RANDBETWEEN(270,540),0)</f>
        <v>0</v>
      </c>
      <c r="AL416">
        <f ca="1">IF(Table1[[#This Row],[Training Completion Status]]="Completed", RANDBETWEEN(2,5),0)</f>
        <v>0</v>
      </c>
    </row>
    <row r="417" spans="1:38">
      <c r="A417" s="4" t="str">
        <f t="shared" si="155"/>
        <v>EMP416</v>
      </c>
      <c r="B417" s="4" t="str">
        <f t="shared" ca="1" si="133"/>
        <v>Female</v>
      </c>
      <c r="C417" s="4" t="str">
        <f t="shared" ca="1" si="134"/>
        <v>Marketing Manager</v>
      </c>
      <c r="D417" t="str" cm="1">
        <f t="array" aca="1" ref="D417" ca="1">_xlfn.XLOOKUP(C417, {"Software Engineer","HR Manager","Marketing Manager","Finance Manager","Data Analyst"}, {"IT","HR","Sales","Finance","Analytics"})</f>
        <v>Sales</v>
      </c>
      <c r="E417" s="5">
        <f t="shared" ca="1" si="135"/>
        <v>43975</v>
      </c>
      <c r="F417" s="5">
        <f ca="1">Table1[[#This Row],[Job Posting Date]]+ RANDBETWEEN(15, 90)</f>
        <v>44047</v>
      </c>
      <c r="G417" s="5">
        <f ca="1">Table1[[#This Row],[Hire Date]]+ RANDBETWEEN(1, 15)</f>
        <v>44060</v>
      </c>
      <c r="H417" s="5">
        <f ca="1">IF(RAND() &lt; 0.5,  Table1[[#This Row],[Join Date]]+ RANDBETWEEN(30, TODAY()- Table1[[#This Row],[Join Date]]), "-")</f>
        <v>45599</v>
      </c>
      <c r="I417" s="4" t="str">
        <f ca="1">IF(Table1[[#This Row],[Exit Date]]= "-", "Active", "Exited")</f>
        <v>Exited</v>
      </c>
      <c r="J417" s="6">
        <f t="shared" ca="1" si="136"/>
        <v>2149</v>
      </c>
      <c r="K417" s="4">
        <f ca="1">Table1[[#This Row],[Offers Made]]*2</f>
        <v>12</v>
      </c>
      <c r="L417" s="4">
        <f t="shared" ca="1" si="137"/>
        <v>6</v>
      </c>
      <c r="M417" s="4">
        <f t="shared" ca="1" si="138"/>
        <v>1</v>
      </c>
      <c r="N417" s="4" t="str">
        <f t="shared" ca="1" si="139"/>
        <v>Employee Referrals</v>
      </c>
      <c r="O417" s="4">
        <f t="shared" ca="1" si="140"/>
        <v>3</v>
      </c>
      <c r="P417" s="4" t="str">
        <f t="shared" ca="1" si="141"/>
        <v>Yes</v>
      </c>
      <c r="Q417" s="4">
        <f t="shared" ca="1" si="142"/>
        <v>50</v>
      </c>
      <c r="R417" s="4">
        <f ca="1">Table1[[#This Row],[ Total Number of Goals Set]]-RANDBETWEEN(1,49)</f>
        <v>44</v>
      </c>
      <c r="S417" s="4">
        <f t="shared" ca="1" si="143"/>
        <v>6</v>
      </c>
      <c r="T417" s="4">
        <f t="shared" ca="1" si="144"/>
        <v>3</v>
      </c>
      <c r="U417" s="4">
        <f t="shared" ca="1" si="145"/>
        <v>4</v>
      </c>
      <c r="V417" s="4">
        <f t="shared" ca="1" si="146"/>
        <v>4</v>
      </c>
      <c r="W417" s="4" t="str">
        <f t="shared" ca="1" si="147"/>
        <v>Not Completed</v>
      </c>
      <c r="X417" s="4">
        <f t="shared" ca="1" si="148"/>
        <v>3</v>
      </c>
      <c r="Y417" s="4">
        <f t="shared" ca="1" si="149"/>
        <v>39</v>
      </c>
      <c r="Z417" s="4">
        <f ca="1">Table1[[#This Row],[Number of Goals Achieved]]-RANDBETWEEN(1,5)</f>
        <v>42</v>
      </c>
      <c r="AA417" s="5">
        <f ca="1">Table1[[#This Row],[Join Date]]+ RANDBETWEEN(90, 180)</f>
        <v>44197</v>
      </c>
      <c r="AB417" s="4" t="str">
        <f t="shared" ca="1" si="150"/>
        <v>Communication Skills</v>
      </c>
      <c r="AC417" s="4"/>
      <c r="AD417" s="4">
        <f t="shared" ca="1" si="151"/>
        <v>19</v>
      </c>
      <c r="AE417" s="4">
        <f t="shared" ca="1" si="152"/>
        <v>4</v>
      </c>
      <c r="AF417" s="4">
        <f t="shared" ca="1" si="153"/>
        <v>10</v>
      </c>
      <c r="AG417" s="8">
        <f t="shared" ca="1" si="154"/>
        <v>2189</v>
      </c>
      <c r="AH417" s="4" t="str">
        <f ca="1">IF(Table1[[#This Row],[Training Completion Status]]="Completed", IF(RAND() &lt;= 0.63, "Yes", "No"), "No")</f>
        <v>No</v>
      </c>
      <c r="AI417" s="4" t="str">
        <f ca="1">IF(AND(Table1[[#This Row],[Training Completion Status]]="Completed", Table1[[#This Row],[Status]]="Active"), "Yes", "No")</f>
        <v>No</v>
      </c>
      <c r="AJ417" s="15">
        <f ca="1">IF(Table1[[#This Row],[Training Completion Status]]="Completed", Table1[[#This Row],[Training Cost]]+RANDBETWEEN(300,800),0)</f>
        <v>0</v>
      </c>
      <c r="AK417">
        <f ca="1">IF(Table1[[#This Row],[Training Completion Status]]="Completed", RANDBETWEEN(270,540),0)</f>
        <v>0</v>
      </c>
      <c r="AL417">
        <f ca="1">IF(Table1[[#This Row],[Training Completion Status]]="Completed", RANDBETWEEN(2,5),0)</f>
        <v>0</v>
      </c>
    </row>
    <row r="418" spans="1:38">
      <c r="A418" s="4" t="str">
        <f t="shared" si="155"/>
        <v>EMP417</v>
      </c>
      <c r="B418" s="4" t="str">
        <f t="shared" ca="1" si="133"/>
        <v>Male</v>
      </c>
      <c r="C418" s="4" t="str">
        <f t="shared" ca="1" si="134"/>
        <v>Marketing Manager</v>
      </c>
      <c r="D418" t="str" cm="1">
        <f t="array" aca="1" ref="D418" ca="1">_xlfn.XLOOKUP(C418, {"Software Engineer","HR Manager","Marketing Manager","Finance Manager","Data Analyst"}, {"IT","HR","Sales","Finance","Analytics"})</f>
        <v>Sales</v>
      </c>
      <c r="E418" s="5">
        <f t="shared" ca="1" si="135"/>
        <v>43178</v>
      </c>
      <c r="F418" s="5">
        <f ca="1">Table1[[#This Row],[Job Posting Date]]+ RANDBETWEEN(15, 90)</f>
        <v>43237</v>
      </c>
      <c r="G418" s="5">
        <f ca="1">Table1[[#This Row],[Hire Date]]+ RANDBETWEEN(1, 15)</f>
        <v>43249</v>
      </c>
      <c r="H418" s="5" t="str">
        <f ca="1">IF(RAND() &lt; 0.5,  Table1[[#This Row],[Join Date]]+ RANDBETWEEN(30, TODAY()- Table1[[#This Row],[Join Date]]), "-")</f>
        <v>-</v>
      </c>
      <c r="I418" s="4" t="str">
        <f ca="1">IF(Table1[[#This Row],[Exit Date]]= "-", "Active", "Exited")</f>
        <v>Active</v>
      </c>
      <c r="J418" s="6">
        <f t="shared" ca="1" si="136"/>
        <v>2660</v>
      </c>
      <c r="K418" s="4">
        <f ca="1">Table1[[#This Row],[Offers Made]]*2</f>
        <v>14</v>
      </c>
      <c r="L418" s="4">
        <f t="shared" ca="1" si="137"/>
        <v>7</v>
      </c>
      <c r="M418" s="4">
        <f t="shared" ca="1" si="138"/>
        <v>2</v>
      </c>
      <c r="N418" s="4" t="str">
        <f t="shared" ca="1" si="139"/>
        <v>Job Portals</v>
      </c>
      <c r="O418" s="4">
        <f t="shared" ca="1" si="140"/>
        <v>2</v>
      </c>
      <c r="P418" s="4" t="str">
        <f t="shared" ca="1" si="141"/>
        <v>No</v>
      </c>
      <c r="Q418" s="4">
        <f t="shared" ca="1" si="142"/>
        <v>75</v>
      </c>
      <c r="R418" s="4">
        <f ca="1">Table1[[#This Row],[ Total Number of Goals Set]]-RANDBETWEEN(1,49)</f>
        <v>56</v>
      </c>
      <c r="S418" s="4">
        <f t="shared" ca="1" si="143"/>
        <v>10</v>
      </c>
      <c r="T418" s="4">
        <f t="shared" ca="1" si="144"/>
        <v>4</v>
      </c>
      <c r="U418" s="4">
        <f t="shared" ca="1" si="145"/>
        <v>4</v>
      </c>
      <c r="V418" s="4">
        <f t="shared" ca="1" si="146"/>
        <v>1</v>
      </c>
      <c r="W418" s="4" t="str">
        <f t="shared" ca="1" si="147"/>
        <v>Completed</v>
      </c>
      <c r="X418" s="4">
        <f t="shared" ca="1" si="148"/>
        <v>2</v>
      </c>
      <c r="Y418" s="4">
        <f t="shared" ca="1" si="149"/>
        <v>35</v>
      </c>
      <c r="Z418" s="4">
        <f ca="1">Table1[[#This Row],[Number of Goals Achieved]]-RANDBETWEEN(1,5)</f>
        <v>52</v>
      </c>
      <c r="AA418" s="5">
        <f ca="1">Table1[[#This Row],[Join Date]]+ RANDBETWEEN(90, 180)</f>
        <v>43421</v>
      </c>
      <c r="AB418" s="4" t="str">
        <f t="shared" ca="1" si="150"/>
        <v>Conflict Resolution</v>
      </c>
      <c r="AC418" s="4"/>
      <c r="AD418" s="4">
        <f t="shared" ca="1" si="151"/>
        <v>11</v>
      </c>
      <c r="AE418" s="4">
        <f t="shared" ca="1" si="152"/>
        <v>6</v>
      </c>
      <c r="AF418" s="4">
        <f t="shared" ca="1" si="153"/>
        <v>8</v>
      </c>
      <c r="AG418" s="8">
        <f t="shared" ca="1" si="154"/>
        <v>1759</v>
      </c>
      <c r="AH418" s="4" t="str">
        <f ca="1">IF(Table1[[#This Row],[Training Completion Status]]="Completed", IF(RAND() &lt;= 0.63, "Yes", "No"), "No")</f>
        <v>Yes</v>
      </c>
      <c r="AI418" s="4" t="str">
        <f ca="1">IF(AND(Table1[[#This Row],[Training Completion Status]]="Completed", Table1[[#This Row],[Status]]="Active"), "Yes", "No")</f>
        <v>Yes</v>
      </c>
      <c r="AJ418" s="15">
        <f ca="1">IF(Table1[[#This Row],[Training Completion Status]]="Completed", Table1[[#This Row],[Training Cost]]+RANDBETWEEN(300,800),0)</f>
        <v>2302</v>
      </c>
      <c r="AK418">
        <f ca="1">IF(Table1[[#This Row],[Training Completion Status]]="Completed", RANDBETWEEN(270,540),0)</f>
        <v>440</v>
      </c>
      <c r="AL418">
        <f ca="1">IF(Table1[[#This Row],[Training Completion Status]]="Completed", RANDBETWEEN(2,5),0)</f>
        <v>3</v>
      </c>
    </row>
    <row r="419" spans="1:38">
      <c r="A419" s="4" t="str">
        <f t="shared" si="155"/>
        <v>EMP418</v>
      </c>
      <c r="B419" s="4" t="str">
        <f t="shared" ca="1" si="133"/>
        <v>Male</v>
      </c>
      <c r="C419" s="4" t="str">
        <f t="shared" ca="1" si="134"/>
        <v>Software Engineer</v>
      </c>
      <c r="D419" t="str" cm="1">
        <f t="array" aca="1" ref="D419" ca="1">_xlfn.XLOOKUP(C419, {"Software Engineer","HR Manager","Marketing Manager","Finance Manager","Data Analyst"}, {"IT","HR","Sales","Finance","Analytics"})</f>
        <v>IT</v>
      </c>
      <c r="E419" s="5">
        <f t="shared" ca="1" si="135"/>
        <v>43590</v>
      </c>
      <c r="F419" s="5">
        <f ca="1">Table1[[#This Row],[Job Posting Date]]+ RANDBETWEEN(15, 90)</f>
        <v>43676</v>
      </c>
      <c r="G419" s="5">
        <f ca="1">Table1[[#This Row],[Hire Date]]+ RANDBETWEEN(1, 15)</f>
        <v>43686</v>
      </c>
      <c r="H419" s="5" t="str">
        <f ca="1">IF(RAND() &lt; 0.5,  Table1[[#This Row],[Join Date]]+ RANDBETWEEN(30, TODAY()- Table1[[#This Row],[Join Date]]), "-")</f>
        <v>-</v>
      </c>
      <c r="I419" s="4" t="str">
        <f ca="1">IF(Table1[[#This Row],[Exit Date]]= "-", "Active", "Exited")</f>
        <v>Active</v>
      </c>
      <c r="J419" s="6">
        <f t="shared" ca="1" si="136"/>
        <v>4481</v>
      </c>
      <c r="K419" s="4">
        <f ca="1">Table1[[#This Row],[Offers Made]]*2</f>
        <v>12</v>
      </c>
      <c r="L419" s="4">
        <f t="shared" ca="1" si="137"/>
        <v>6</v>
      </c>
      <c r="M419" s="4">
        <f t="shared" ca="1" si="138"/>
        <v>1</v>
      </c>
      <c r="N419" s="4" t="str">
        <f t="shared" ca="1" si="139"/>
        <v>Job Portals</v>
      </c>
      <c r="O419" s="4">
        <f t="shared" ca="1" si="140"/>
        <v>5</v>
      </c>
      <c r="P419" s="4" t="str">
        <f t="shared" ca="1" si="141"/>
        <v>Yes</v>
      </c>
      <c r="Q419" s="4">
        <f t="shared" ca="1" si="142"/>
        <v>77</v>
      </c>
      <c r="R419" s="4">
        <f ca="1">Table1[[#This Row],[ Total Number of Goals Set]]-RANDBETWEEN(1,49)</f>
        <v>63</v>
      </c>
      <c r="S419" s="4">
        <f t="shared" ca="1" si="143"/>
        <v>5</v>
      </c>
      <c r="T419" s="4">
        <f t="shared" ca="1" si="144"/>
        <v>1</v>
      </c>
      <c r="U419" s="4">
        <f t="shared" ca="1" si="145"/>
        <v>3</v>
      </c>
      <c r="V419" s="4">
        <f t="shared" ca="1" si="146"/>
        <v>6</v>
      </c>
      <c r="W419" s="4" t="str">
        <f t="shared" ca="1" si="147"/>
        <v>Completed</v>
      </c>
      <c r="X419" s="4">
        <f t="shared" ca="1" si="148"/>
        <v>4</v>
      </c>
      <c r="Y419" s="4">
        <f t="shared" ca="1" si="149"/>
        <v>11</v>
      </c>
      <c r="Z419" s="4">
        <f ca="1">Table1[[#This Row],[Number of Goals Achieved]]-RANDBETWEEN(1,5)</f>
        <v>59</v>
      </c>
      <c r="AA419" s="5">
        <f ca="1">Table1[[#This Row],[Join Date]]+ RANDBETWEEN(90, 180)</f>
        <v>43824</v>
      </c>
      <c r="AB419" s="4" t="str">
        <f t="shared" ca="1" si="150"/>
        <v>Communication Skills</v>
      </c>
      <c r="AC419" s="4"/>
      <c r="AD419" s="4">
        <f t="shared" ca="1" si="151"/>
        <v>2</v>
      </c>
      <c r="AE419" s="4">
        <f t="shared" ca="1" si="152"/>
        <v>6</v>
      </c>
      <c r="AF419" s="4">
        <f t="shared" ca="1" si="153"/>
        <v>10</v>
      </c>
      <c r="AG419" s="8">
        <f t="shared" ca="1" si="154"/>
        <v>1731</v>
      </c>
      <c r="AH419" s="4" t="str">
        <f ca="1">IF(Table1[[#This Row],[Training Completion Status]]="Completed", IF(RAND() &lt;= 0.63, "Yes", "No"), "No")</f>
        <v>Yes</v>
      </c>
      <c r="AI419" s="4" t="str">
        <f ca="1">IF(AND(Table1[[#This Row],[Training Completion Status]]="Completed", Table1[[#This Row],[Status]]="Active"), "Yes", "No")</f>
        <v>Yes</v>
      </c>
      <c r="AJ419" s="15">
        <f ca="1">IF(Table1[[#This Row],[Training Completion Status]]="Completed", Table1[[#This Row],[Training Cost]]+RANDBETWEEN(300,800),0)</f>
        <v>2126</v>
      </c>
      <c r="AK419">
        <f ca="1">IF(Table1[[#This Row],[Training Completion Status]]="Completed", RANDBETWEEN(270,540),0)</f>
        <v>418</v>
      </c>
      <c r="AL419">
        <f ca="1">IF(Table1[[#This Row],[Training Completion Status]]="Completed", RANDBETWEEN(2,5),0)</f>
        <v>3</v>
      </c>
    </row>
    <row r="420" spans="1:38">
      <c r="A420" s="4" t="str">
        <f t="shared" si="155"/>
        <v>EMP419</v>
      </c>
      <c r="B420" s="4" t="str">
        <f t="shared" ca="1" si="133"/>
        <v>Female</v>
      </c>
      <c r="C420" s="4" t="str">
        <f t="shared" ca="1" si="134"/>
        <v>Data Analyst</v>
      </c>
      <c r="D420" t="str" cm="1">
        <f t="array" aca="1" ref="D420" ca="1">_xlfn.XLOOKUP(C420, {"Software Engineer","HR Manager","Marketing Manager","Finance Manager","Data Analyst"}, {"IT","HR","Sales","Finance","Analytics"})</f>
        <v>Analytics</v>
      </c>
      <c r="E420" s="5">
        <f t="shared" ca="1" si="135"/>
        <v>43840</v>
      </c>
      <c r="F420" s="5">
        <f ca="1">Table1[[#This Row],[Job Posting Date]]+ RANDBETWEEN(15, 90)</f>
        <v>43893</v>
      </c>
      <c r="G420" s="5">
        <f ca="1">Table1[[#This Row],[Hire Date]]+ RANDBETWEEN(1, 15)</f>
        <v>43907</v>
      </c>
      <c r="H420" s="5" t="str">
        <f ca="1">IF(RAND() &lt; 0.5,  Table1[[#This Row],[Join Date]]+ RANDBETWEEN(30, TODAY()- Table1[[#This Row],[Join Date]]), "-")</f>
        <v>-</v>
      </c>
      <c r="I420" s="4" t="str">
        <f ca="1">IF(Table1[[#This Row],[Exit Date]]= "-", "Active", "Exited")</f>
        <v>Active</v>
      </c>
      <c r="J420" s="6">
        <f t="shared" ca="1" si="136"/>
        <v>4572</v>
      </c>
      <c r="K420" s="4">
        <f ca="1">Table1[[#This Row],[Offers Made]]*2</f>
        <v>10</v>
      </c>
      <c r="L420" s="4">
        <f t="shared" ca="1" si="137"/>
        <v>5</v>
      </c>
      <c r="M420" s="4">
        <f t="shared" ca="1" si="138"/>
        <v>3</v>
      </c>
      <c r="N420" s="4" t="str">
        <f t="shared" ca="1" si="139"/>
        <v>Campus Placements</v>
      </c>
      <c r="O420" s="4">
        <f t="shared" ca="1" si="140"/>
        <v>5</v>
      </c>
      <c r="P420" s="4" t="str">
        <f t="shared" ca="1" si="141"/>
        <v>Yes</v>
      </c>
      <c r="Q420" s="4">
        <f t="shared" ca="1" si="142"/>
        <v>93</v>
      </c>
      <c r="R420" s="4">
        <f ca="1">Table1[[#This Row],[ Total Number of Goals Set]]-RANDBETWEEN(1,49)</f>
        <v>48</v>
      </c>
      <c r="S420" s="4">
        <f t="shared" ca="1" si="143"/>
        <v>9</v>
      </c>
      <c r="T420" s="4">
        <f t="shared" ca="1" si="144"/>
        <v>3</v>
      </c>
      <c r="U420" s="4">
        <f t="shared" ca="1" si="145"/>
        <v>1</v>
      </c>
      <c r="V420" s="4">
        <f t="shared" ca="1" si="146"/>
        <v>2</v>
      </c>
      <c r="W420" s="4" t="str">
        <f t="shared" ca="1" si="147"/>
        <v>Not Completed</v>
      </c>
      <c r="X420" s="4">
        <f t="shared" ca="1" si="148"/>
        <v>1</v>
      </c>
      <c r="Y420" s="4">
        <f t="shared" ca="1" si="149"/>
        <v>31</v>
      </c>
      <c r="Z420" s="4">
        <f ca="1">Table1[[#This Row],[Number of Goals Achieved]]-RANDBETWEEN(1,5)</f>
        <v>47</v>
      </c>
      <c r="AA420" s="5">
        <f ca="1">Table1[[#This Row],[Join Date]]+ RANDBETWEEN(90, 180)</f>
        <v>44086</v>
      </c>
      <c r="AB420" s="4" t="str">
        <f t="shared" ca="1" si="150"/>
        <v>Communication Skills</v>
      </c>
      <c r="AC420" s="4"/>
      <c r="AD420" s="4">
        <f t="shared" ca="1" si="151"/>
        <v>4</v>
      </c>
      <c r="AE420" s="4">
        <f t="shared" ca="1" si="152"/>
        <v>5</v>
      </c>
      <c r="AF420" s="4">
        <f t="shared" ca="1" si="153"/>
        <v>7</v>
      </c>
      <c r="AG420" s="8">
        <f t="shared" ca="1" si="154"/>
        <v>2385</v>
      </c>
      <c r="AH420" s="4" t="str">
        <f ca="1">IF(Table1[[#This Row],[Training Completion Status]]="Completed", IF(RAND() &lt;= 0.63, "Yes", "No"), "No")</f>
        <v>No</v>
      </c>
      <c r="AI420" s="4" t="str">
        <f ca="1">IF(AND(Table1[[#This Row],[Training Completion Status]]="Completed", Table1[[#This Row],[Status]]="Active"), "Yes", "No")</f>
        <v>No</v>
      </c>
      <c r="AJ420" s="15">
        <f ca="1">IF(Table1[[#This Row],[Training Completion Status]]="Completed", Table1[[#This Row],[Training Cost]]+RANDBETWEEN(300,800),0)</f>
        <v>0</v>
      </c>
      <c r="AK420">
        <f ca="1">IF(Table1[[#This Row],[Training Completion Status]]="Completed", RANDBETWEEN(270,540),0)</f>
        <v>0</v>
      </c>
      <c r="AL420">
        <f ca="1">IF(Table1[[#This Row],[Training Completion Status]]="Completed", RANDBETWEEN(2,5),0)</f>
        <v>0</v>
      </c>
    </row>
    <row r="421" spans="1:38">
      <c r="A421" s="4" t="str">
        <f t="shared" si="155"/>
        <v>EMP420</v>
      </c>
      <c r="B421" s="4" t="str">
        <f t="shared" ca="1" si="133"/>
        <v>Male</v>
      </c>
      <c r="C421" s="4" t="str">
        <f t="shared" ca="1" si="134"/>
        <v>Marketing Manager</v>
      </c>
      <c r="D421" t="str" cm="1">
        <f t="array" aca="1" ref="D421" ca="1">_xlfn.XLOOKUP(C421, {"Software Engineer","HR Manager","Marketing Manager","Finance Manager","Data Analyst"}, {"IT","HR","Sales","Finance","Analytics"})</f>
        <v>Sales</v>
      </c>
      <c r="E421" s="5">
        <f t="shared" ca="1" si="135"/>
        <v>43996</v>
      </c>
      <c r="F421" s="5">
        <f ca="1">Table1[[#This Row],[Job Posting Date]]+ RANDBETWEEN(15, 90)</f>
        <v>44047</v>
      </c>
      <c r="G421" s="5">
        <f ca="1">Table1[[#This Row],[Hire Date]]+ RANDBETWEEN(1, 15)</f>
        <v>44053</v>
      </c>
      <c r="H421" s="5" t="str">
        <f ca="1">IF(RAND() &lt; 0.5,  Table1[[#This Row],[Join Date]]+ RANDBETWEEN(30, TODAY()- Table1[[#This Row],[Join Date]]), "-")</f>
        <v>-</v>
      </c>
      <c r="I421" s="4" t="str">
        <f ca="1">IF(Table1[[#This Row],[Exit Date]]= "-", "Active", "Exited")</f>
        <v>Active</v>
      </c>
      <c r="J421" s="6">
        <f t="shared" ca="1" si="136"/>
        <v>3930</v>
      </c>
      <c r="K421" s="4">
        <f ca="1">Table1[[#This Row],[Offers Made]]*2</f>
        <v>14</v>
      </c>
      <c r="L421" s="4">
        <f t="shared" ca="1" si="137"/>
        <v>7</v>
      </c>
      <c r="M421" s="4">
        <f t="shared" ca="1" si="138"/>
        <v>6</v>
      </c>
      <c r="N421" s="4" t="str">
        <f t="shared" ca="1" si="139"/>
        <v>Employee Referrals</v>
      </c>
      <c r="O421" s="4">
        <f t="shared" ca="1" si="140"/>
        <v>1</v>
      </c>
      <c r="P421" s="4" t="str">
        <f t="shared" ca="1" si="141"/>
        <v>Yes</v>
      </c>
      <c r="Q421" s="4">
        <f t="shared" ca="1" si="142"/>
        <v>76</v>
      </c>
      <c r="R421" s="4">
        <f ca="1">Table1[[#This Row],[ Total Number of Goals Set]]-RANDBETWEEN(1,49)</f>
        <v>72</v>
      </c>
      <c r="S421" s="4">
        <f t="shared" ca="1" si="143"/>
        <v>6</v>
      </c>
      <c r="T421" s="4">
        <f t="shared" ca="1" si="144"/>
        <v>4</v>
      </c>
      <c r="U421" s="4">
        <f t="shared" ca="1" si="145"/>
        <v>1</v>
      </c>
      <c r="V421" s="4">
        <f t="shared" ca="1" si="146"/>
        <v>4</v>
      </c>
      <c r="W421" s="4" t="str">
        <f t="shared" ca="1" si="147"/>
        <v>Completed</v>
      </c>
      <c r="X421" s="4">
        <f t="shared" ca="1" si="148"/>
        <v>3</v>
      </c>
      <c r="Y421" s="4">
        <f t="shared" ca="1" si="149"/>
        <v>13</v>
      </c>
      <c r="Z421" s="4">
        <f ca="1">Table1[[#This Row],[Number of Goals Achieved]]-RANDBETWEEN(1,5)</f>
        <v>69</v>
      </c>
      <c r="AA421" s="5">
        <f ca="1">Table1[[#This Row],[Join Date]]+ RANDBETWEEN(90, 180)</f>
        <v>44201</v>
      </c>
      <c r="AB421" s="4" t="str">
        <f t="shared" ca="1" si="150"/>
        <v>Advanced Excel Skills</v>
      </c>
      <c r="AC421" s="4"/>
      <c r="AD421" s="4">
        <f t="shared" ca="1" si="151"/>
        <v>12</v>
      </c>
      <c r="AE421" s="4">
        <f t="shared" ca="1" si="152"/>
        <v>8</v>
      </c>
      <c r="AF421" s="4">
        <f t="shared" ca="1" si="153"/>
        <v>9</v>
      </c>
      <c r="AG421" s="8">
        <f t="shared" ca="1" si="154"/>
        <v>2034</v>
      </c>
      <c r="AH421" s="4" t="str">
        <f ca="1">IF(Table1[[#This Row],[Training Completion Status]]="Completed", IF(RAND() &lt;= 0.63, "Yes", "No"), "No")</f>
        <v>No</v>
      </c>
      <c r="AI421" s="4" t="str">
        <f ca="1">IF(AND(Table1[[#This Row],[Training Completion Status]]="Completed", Table1[[#This Row],[Status]]="Active"), "Yes", "No")</f>
        <v>Yes</v>
      </c>
      <c r="AJ421" s="15">
        <f ca="1">IF(Table1[[#This Row],[Training Completion Status]]="Completed", Table1[[#This Row],[Training Cost]]+RANDBETWEEN(300,800),0)</f>
        <v>2520</v>
      </c>
      <c r="AK421">
        <f ca="1">IF(Table1[[#This Row],[Training Completion Status]]="Completed", RANDBETWEEN(270,540),0)</f>
        <v>393</v>
      </c>
      <c r="AL421">
        <f ca="1">IF(Table1[[#This Row],[Training Completion Status]]="Completed", RANDBETWEEN(2,5),0)</f>
        <v>3</v>
      </c>
    </row>
    <row r="422" spans="1:38">
      <c r="A422" s="4" t="str">
        <f t="shared" si="155"/>
        <v>EMP421</v>
      </c>
      <c r="B422" s="4" t="str">
        <f t="shared" ca="1" si="133"/>
        <v>Male</v>
      </c>
      <c r="C422" s="4" t="str">
        <f t="shared" ca="1" si="134"/>
        <v>Software Engineer</v>
      </c>
      <c r="D422" t="str" cm="1">
        <f t="array" aca="1" ref="D422" ca="1">_xlfn.XLOOKUP(C422, {"Software Engineer","HR Manager","Marketing Manager","Finance Manager","Data Analyst"}, {"IT","HR","Sales","Finance","Analytics"})</f>
        <v>IT</v>
      </c>
      <c r="E422" s="5">
        <f t="shared" ca="1" si="135"/>
        <v>43686</v>
      </c>
      <c r="F422" s="5">
        <f ca="1">Table1[[#This Row],[Job Posting Date]]+ RANDBETWEEN(15, 90)</f>
        <v>43735</v>
      </c>
      <c r="G422" s="5">
        <f ca="1">Table1[[#This Row],[Hire Date]]+ RANDBETWEEN(1, 15)</f>
        <v>43750</v>
      </c>
      <c r="H422" s="5" t="str">
        <f ca="1">IF(RAND() &lt; 0.5,  Table1[[#This Row],[Join Date]]+ RANDBETWEEN(30, TODAY()- Table1[[#This Row],[Join Date]]), "-")</f>
        <v>-</v>
      </c>
      <c r="I422" s="4" t="str">
        <f ca="1">IF(Table1[[#This Row],[Exit Date]]= "-", "Active", "Exited")</f>
        <v>Active</v>
      </c>
      <c r="J422" s="6">
        <f t="shared" ca="1" si="136"/>
        <v>3752</v>
      </c>
      <c r="K422" s="4">
        <f ca="1">Table1[[#This Row],[Offers Made]]*2</f>
        <v>16</v>
      </c>
      <c r="L422" s="4">
        <f t="shared" ca="1" si="137"/>
        <v>8</v>
      </c>
      <c r="M422" s="4">
        <f t="shared" ca="1" si="138"/>
        <v>2</v>
      </c>
      <c r="N422" s="4" t="str">
        <f t="shared" ca="1" si="139"/>
        <v>Campus Placements</v>
      </c>
      <c r="O422" s="4">
        <f t="shared" ca="1" si="140"/>
        <v>4</v>
      </c>
      <c r="P422" s="4" t="str">
        <f t="shared" ca="1" si="141"/>
        <v>No</v>
      </c>
      <c r="Q422" s="4">
        <f t="shared" ca="1" si="142"/>
        <v>79</v>
      </c>
      <c r="R422" s="4">
        <f ca="1">Table1[[#This Row],[ Total Number of Goals Set]]-RANDBETWEEN(1,49)</f>
        <v>33</v>
      </c>
      <c r="S422" s="4">
        <f t="shared" ca="1" si="143"/>
        <v>10</v>
      </c>
      <c r="T422" s="4">
        <f t="shared" ca="1" si="144"/>
        <v>3</v>
      </c>
      <c r="U422" s="4">
        <f t="shared" ca="1" si="145"/>
        <v>1</v>
      </c>
      <c r="V422" s="4">
        <f t="shared" ca="1" si="146"/>
        <v>2</v>
      </c>
      <c r="W422" s="4" t="str">
        <f t="shared" ca="1" si="147"/>
        <v>Completed</v>
      </c>
      <c r="X422" s="4">
        <f t="shared" ca="1" si="148"/>
        <v>4</v>
      </c>
      <c r="Y422" s="4">
        <f t="shared" ca="1" si="149"/>
        <v>21</v>
      </c>
      <c r="Z422" s="4">
        <f ca="1">Table1[[#This Row],[Number of Goals Achieved]]-RANDBETWEEN(1,5)</f>
        <v>28</v>
      </c>
      <c r="AA422" s="5">
        <f ca="1">Table1[[#This Row],[Join Date]]+ RANDBETWEEN(90, 180)</f>
        <v>43887</v>
      </c>
      <c r="AB422" s="4" t="str">
        <f t="shared" ca="1" si="150"/>
        <v>Ethics and Responsibilities</v>
      </c>
      <c r="AC422" s="4"/>
      <c r="AD422" s="4">
        <f t="shared" ca="1" si="151"/>
        <v>1</v>
      </c>
      <c r="AE422" s="4">
        <f t="shared" ca="1" si="152"/>
        <v>7</v>
      </c>
      <c r="AF422" s="4">
        <f t="shared" ca="1" si="153"/>
        <v>8</v>
      </c>
      <c r="AG422" s="8">
        <f t="shared" ca="1" si="154"/>
        <v>2406</v>
      </c>
      <c r="AH422" s="4" t="str">
        <f ca="1">IF(Table1[[#This Row],[Training Completion Status]]="Completed", IF(RAND() &lt;= 0.63, "Yes", "No"), "No")</f>
        <v>Yes</v>
      </c>
      <c r="AI422" s="4" t="str">
        <f ca="1">IF(AND(Table1[[#This Row],[Training Completion Status]]="Completed", Table1[[#This Row],[Status]]="Active"), "Yes", "No")</f>
        <v>Yes</v>
      </c>
      <c r="AJ422" s="15">
        <f ca="1">IF(Table1[[#This Row],[Training Completion Status]]="Completed", Table1[[#This Row],[Training Cost]]+RANDBETWEEN(300,800),0)</f>
        <v>3129</v>
      </c>
      <c r="AK422">
        <f ca="1">IF(Table1[[#This Row],[Training Completion Status]]="Completed", RANDBETWEEN(270,540),0)</f>
        <v>286</v>
      </c>
      <c r="AL422">
        <f ca="1">IF(Table1[[#This Row],[Training Completion Status]]="Completed", RANDBETWEEN(2,5),0)</f>
        <v>2</v>
      </c>
    </row>
    <row r="423" spans="1:38">
      <c r="A423" s="4" t="str">
        <f t="shared" si="155"/>
        <v>EMP422</v>
      </c>
      <c r="B423" s="4" t="str">
        <f t="shared" ca="1" si="133"/>
        <v>Female</v>
      </c>
      <c r="C423" s="4" t="str">
        <f t="shared" ca="1" si="134"/>
        <v>Marketing Manager</v>
      </c>
      <c r="D423" t="str" cm="1">
        <f t="array" aca="1" ref="D423" ca="1">_xlfn.XLOOKUP(C423, {"Software Engineer","HR Manager","Marketing Manager","Finance Manager","Data Analyst"}, {"IT","HR","Sales","Finance","Analytics"})</f>
        <v>Sales</v>
      </c>
      <c r="E423" s="5">
        <f t="shared" ca="1" si="135"/>
        <v>44341</v>
      </c>
      <c r="F423" s="5">
        <f ca="1">Table1[[#This Row],[Job Posting Date]]+ RANDBETWEEN(15, 90)</f>
        <v>44378</v>
      </c>
      <c r="G423" s="5">
        <f ca="1">Table1[[#This Row],[Hire Date]]+ RANDBETWEEN(1, 15)</f>
        <v>44381</v>
      </c>
      <c r="H423" s="5" t="str">
        <f ca="1">IF(RAND() &lt; 0.5,  Table1[[#This Row],[Join Date]]+ RANDBETWEEN(30, TODAY()- Table1[[#This Row],[Join Date]]), "-")</f>
        <v>-</v>
      </c>
      <c r="I423" s="4" t="str">
        <f ca="1">IF(Table1[[#This Row],[Exit Date]]= "-", "Active", "Exited")</f>
        <v>Active</v>
      </c>
      <c r="J423" s="6">
        <f t="shared" ca="1" si="136"/>
        <v>3738</v>
      </c>
      <c r="K423" s="4">
        <f ca="1">Table1[[#This Row],[Offers Made]]*2</f>
        <v>10</v>
      </c>
      <c r="L423" s="4">
        <f t="shared" ca="1" si="137"/>
        <v>5</v>
      </c>
      <c r="M423" s="4">
        <f t="shared" ca="1" si="138"/>
        <v>1</v>
      </c>
      <c r="N423" s="4" t="str">
        <f t="shared" ca="1" si="139"/>
        <v>Employee Referrals</v>
      </c>
      <c r="O423" s="4">
        <f t="shared" ca="1" si="140"/>
        <v>5</v>
      </c>
      <c r="P423" s="4" t="str">
        <f t="shared" ca="1" si="141"/>
        <v>No</v>
      </c>
      <c r="Q423" s="4">
        <f t="shared" ca="1" si="142"/>
        <v>72</v>
      </c>
      <c r="R423" s="4">
        <f ca="1">Table1[[#This Row],[ Total Number of Goals Set]]-RANDBETWEEN(1,49)</f>
        <v>67</v>
      </c>
      <c r="S423" s="4">
        <f t="shared" ca="1" si="143"/>
        <v>7</v>
      </c>
      <c r="T423" s="4">
        <f t="shared" ca="1" si="144"/>
        <v>3</v>
      </c>
      <c r="U423" s="4">
        <f t="shared" ca="1" si="145"/>
        <v>1</v>
      </c>
      <c r="V423" s="4">
        <f t="shared" ca="1" si="146"/>
        <v>7</v>
      </c>
      <c r="W423" s="4" t="str">
        <f t="shared" ca="1" si="147"/>
        <v>Not Completed</v>
      </c>
      <c r="X423" s="4">
        <f t="shared" ca="1" si="148"/>
        <v>4</v>
      </c>
      <c r="Y423" s="4">
        <f t="shared" ca="1" si="149"/>
        <v>29</v>
      </c>
      <c r="Z423" s="4">
        <f ca="1">Table1[[#This Row],[Number of Goals Achieved]]-RANDBETWEEN(1,5)</f>
        <v>65</v>
      </c>
      <c r="AA423" s="5">
        <f ca="1">Table1[[#This Row],[Join Date]]+ RANDBETWEEN(90, 180)</f>
        <v>44546</v>
      </c>
      <c r="AB423" s="4" t="str">
        <f t="shared" ca="1" si="150"/>
        <v>Ethics and Responsibilities</v>
      </c>
      <c r="AC423" s="4"/>
      <c r="AD423" s="4">
        <f t="shared" ca="1" si="151"/>
        <v>0</v>
      </c>
      <c r="AE423" s="4">
        <f t="shared" ca="1" si="152"/>
        <v>4</v>
      </c>
      <c r="AF423" s="4">
        <f t="shared" ca="1" si="153"/>
        <v>7</v>
      </c>
      <c r="AG423" s="8">
        <f t="shared" ca="1" si="154"/>
        <v>2315</v>
      </c>
      <c r="AH423" s="4" t="str">
        <f ca="1">IF(Table1[[#This Row],[Training Completion Status]]="Completed", IF(RAND() &lt;= 0.63, "Yes", "No"), "No")</f>
        <v>No</v>
      </c>
      <c r="AI423" s="4" t="str">
        <f ca="1">IF(AND(Table1[[#This Row],[Training Completion Status]]="Completed", Table1[[#This Row],[Status]]="Active"), "Yes", "No")</f>
        <v>No</v>
      </c>
      <c r="AJ423" s="15">
        <f ca="1">IF(Table1[[#This Row],[Training Completion Status]]="Completed", Table1[[#This Row],[Training Cost]]+RANDBETWEEN(300,800),0)</f>
        <v>0</v>
      </c>
      <c r="AK423">
        <f ca="1">IF(Table1[[#This Row],[Training Completion Status]]="Completed", RANDBETWEEN(270,540),0)</f>
        <v>0</v>
      </c>
      <c r="AL423">
        <f ca="1">IF(Table1[[#This Row],[Training Completion Status]]="Completed", RANDBETWEEN(2,5),0)</f>
        <v>0</v>
      </c>
    </row>
    <row r="424" spans="1:38">
      <c r="A424" s="4" t="str">
        <f t="shared" si="155"/>
        <v>EMP423</v>
      </c>
      <c r="B424" s="4" t="str">
        <f t="shared" ca="1" si="133"/>
        <v>Male</v>
      </c>
      <c r="C424" s="4" t="str">
        <f t="shared" ca="1" si="134"/>
        <v>Finance Manager</v>
      </c>
      <c r="D424" t="str" cm="1">
        <f t="array" aca="1" ref="D424" ca="1">_xlfn.XLOOKUP(C424, {"Software Engineer","HR Manager","Marketing Manager","Finance Manager","Data Analyst"}, {"IT","HR","Sales","Finance","Analytics"})</f>
        <v>Finance</v>
      </c>
      <c r="E424" s="5">
        <f t="shared" ca="1" si="135"/>
        <v>43214</v>
      </c>
      <c r="F424" s="5">
        <f ca="1">Table1[[#This Row],[Job Posting Date]]+ RANDBETWEEN(15, 90)</f>
        <v>43299</v>
      </c>
      <c r="G424" s="5">
        <f ca="1">Table1[[#This Row],[Hire Date]]+ RANDBETWEEN(1, 15)</f>
        <v>43302</v>
      </c>
      <c r="H424" s="5" t="str">
        <f ca="1">IF(RAND() &lt; 0.5,  Table1[[#This Row],[Join Date]]+ RANDBETWEEN(30, TODAY()- Table1[[#This Row],[Join Date]]), "-")</f>
        <v>-</v>
      </c>
      <c r="I424" s="4" t="str">
        <f ca="1">IF(Table1[[#This Row],[Exit Date]]= "-", "Active", "Exited")</f>
        <v>Active</v>
      </c>
      <c r="J424" s="6">
        <f t="shared" ca="1" si="136"/>
        <v>1925</v>
      </c>
      <c r="K424" s="4">
        <f ca="1">Table1[[#This Row],[Offers Made]]*2</f>
        <v>12</v>
      </c>
      <c r="L424" s="4">
        <f t="shared" ca="1" si="137"/>
        <v>6</v>
      </c>
      <c r="M424" s="4">
        <f t="shared" ca="1" si="138"/>
        <v>4</v>
      </c>
      <c r="N424" s="4" t="str">
        <f t="shared" ca="1" si="139"/>
        <v>Job Portals</v>
      </c>
      <c r="O424" s="4">
        <f t="shared" ca="1" si="140"/>
        <v>2</v>
      </c>
      <c r="P424" s="4" t="str">
        <f t="shared" ca="1" si="141"/>
        <v>Yes</v>
      </c>
      <c r="Q424" s="4">
        <f t="shared" ca="1" si="142"/>
        <v>98</v>
      </c>
      <c r="R424" s="4">
        <f ca="1">Table1[[#This Row],[ Total Number of Goals Set]]-RANDBETWEEN(1,49)</f>
        <v>51</v>
      </c>
      <c r="S424" s="4">
        <f t="shared" ca="1" si="143"/>
        <v>8</v>
      </c>
      <c r="T424" s="4">
        <f t="shared" ca="1" si="144"/>
        <v>1</v>
      </c>
      <c r="U424" s="4">
        <f t="shared" ca="1" si="145"/>
        <v>2</v>
      </c>
      <c r="V424" s="4">
        <f t="shared" ca="1" si="146"/>
        <v>3</v>
      </c>
      <c r="W424" s="4" t="str">
        <f t="shared" ca="1" si="147"/>
        <v>Completed</v>
      </c>
      <c r="X424" s="4">
        <f t="shared" ca="1" si="148"/>
        <v>4</v>
      </c>
      <c r="Y424" s="4">
        <f t="shared" ca="1" si="149"/>
        <v>10</v>
      </c>
      <c r="Z424" s="4">
        <f ca="1">Table1[[#This Row],[Number of Goals Achieved]]-RANDBETWEEN(1,5)</f>
        <v>50</v>
      </c>
      <c r="AA424" s="5">
        <f ca="1">Table1[[#This Row],[Join Date]]+ RANDBETWEEN(90, 180)</f>
        <v>43436</v>
      </c>
      <c r="AB424" s="4" t="str">
        <f t="shared" ca="1" si="150"/>
        <v>Leadership Development</v>
      </c>
      <c r="AC424" s="4"/>
      <c r="AD424" s="4">
        <f t="shared" ca="1" si="151"/>
        <v>12</v>
      </c>
      <c r="AE424" s="4">
        <f t="shared" ca="1" si="152"/>
        <v>9</v>
      </c>
      <c r="AF424" s="4">
        <f t="shared" ca="1" si="153"/>
        <v>10</v>
      </c>
      <c r="AG424" s="8">
        <f t="shared" ca="1" si="154"/>
        <v>1474</v>
      </c>
      <c r="AH424" s="4" t="str">
        <f ca="1">IF(Table1[[#This Row],[Training Completion Status]]="Completed", IF(RAND() &lt;= 0.63, "Yes", "No"), "No")</f>
        <v>Yes</v>
      </c>
      <c r="AI424" s="4" t="str">
        <f ca="1">IF(AND(Table1[[#This Row],[Training Completion Status]]="Completed", Table1[[#This Row],[Status]]="Active"), "Yes", "No")</f>
        <v>Yes</v>
      </c>
      <c r="AJ424" s="15">
        <f ca="1">IF(Table1[[#This Row],[Training Completion Status]]="Completed", Table1[[#This Row],[Training Cost]]+RANDBETWEEN(300,800),0)</f>
        <v>1875</v>
      </c>
      <c r="AK424">
        <f ca="1">IF(Table1[[#This Row],[Training Completion Status]]="Completed", RANDBETWEEN(270,540),0)</f>
        <v>495</v>
      </c>
      <c r="AL424">
        <f ca="1">IF(Table1[[#This Row],[Training Completion Status]]="Completed", RANDBETWEEN(2,5),0)</f>
        <v>3</v>
      </c>
    </row>
    <row r="425" spans="1:38">
      <c r="A425" s="4" t="str">
        <f t="shared" si="155"/>
        <v>EMP424</v>
      </c>
      <c r="B425" s="4" t="str">
        <f t="shared" ca="1" si="133"/>
        <v>Male</v>
      </c>
      <c r="C425" s="4" t="str">
        <f t="shared" ca="1" si="134"/>
        <v>Finance Manager</v>
      </c>
      <c r="D425" t="str" cm="1">
        <f t="array" aca="1" ref="D425" ca="1">_xlfn.XLOOKUP(C425, {"Software Engineer","HR Manager","Marketing Manager","Finance Manager","Data Analyst"}, {"IT","HR","Sales","Finance","Analytics"})</f>
        <v>Finance</v>
      </c>
      <c r="E425" s="5">
        <f t="shared" ca="1" si="135"/>
        <v>44085</v>
      </c>
      <c r="F425" s="5">
        <f ca="1">Table1[[#This Row],[Job Posting Date]]+ RANDBETWEEN(15, 90)</f>
        <v>44164</v>
      </c>
      <c r="G425" s="5">
        <f ca="1">Table1[[#This Row],[Hire Date]]+ RANDBETWEEN(1, 15)</f>
        <v>44167</v>
      </c>
      <c r="H425" s="5">
        <f ca="1">IF(RAND() &lt; 0.5,  Table1[[#This Row],[Join Date]]+ RANDBETWEEN(30, TODAY()- Table1[[#This Row],[Join Date]]), "-")</f>
        <v>44675</v>
      </c>
      <c r="I425" s="4" t="str">
        <f ca="1">IF(Table1[[#This Row],[Exit Date]]= "-", "Active", "Exited")</f>
        <v>Exited</v>
      </c>
      <c r="J425" s="6">
        <f t="shared" ca="1" si="136"/>
        <v>4100</v>
      </c>
      <c r="K425" s="4">
        <f ca="1">Table1[[#This Row],[Offers Made]]*2</f>
        <v>12</v>
      </c>
      <c r="L425" s="4">
        <f t="shared" ca="1" si="137"/>
        <v>6</v>
      </c>
      <c r="M425" s="4">
        <f t="shared" ca="1" si="138"/>
        <v>2</v>
      </c>
      <c r="N425" s="4" t="str">
        <f t="shared" ca="1" si="139"/>
        <v>Campus Placements</v>
      </c>
      <c r="O425" s="4">
        <f t="shared" ca="1" si="140"/>
        <v>5</v>
      </c>
      <c r="P425" s="4" t="str">
        <f t="shared" ca="1" si="141"/>
        <v>No</v>
      </c>
      <c r="Q425" s="4">
        <f t="shared" ca="1" si="142"/>
        <v>95</v>
      </c>
      <c r="R425" s="4">
        <f ca="1">Table1[[#This Row],[ Total Number of Goals Set]]-RANDBETWEEN(1,49)</f>
        <v>76</v>
      </c>
      <c r="S425" s="4">
        <f t="shared" ca="1" si="143"/>
        <v>6</v>
      </c>
      <c r="T425" s="4">
        <f t="shared" ca="1" si="144"/>
        <v>1</v>
      </c>
      <c r="U425" s="4">
        <f t="shared" ca="1" si="145"/>
        <v>2</v>
      </c>
      <c r="V425" s="4">
        <f t="shared" ca="1" si="146"/>
        <v>9</v>
      </c>
      <c r="W425" s="4" t="str">
        <f t="shared" ca="1" si="147"/>
        <v>Not Completed</v>
      </c>
      <c r="X425" s="4">
        <f t="shared" ca="1" si="148"/>
        <v>2</v>
      </c>
      <c r="Y425" s="4">
        <f t="shared" ca="1" si="149"/>
        <v>23</v>
      </c>
      <c r="Z425" s="4">
        <f ca="1">Table1[[#This Row],[Number of Goals Achieved]]-RANDBETWEEN(1,5)</f>
        <v>74</v>
      </c>
      <c r="AA425" s="5">
        <f ca="1">Table1[[#This Row],[Join Date]]+ RANDBETWEEN(90, 180)</f>
        <v>44281</v>
      </c>
      <c r="AB425" s="4" t="str">
        <f t="shared" ca="1" si="150"/>
        <v>Conflict Resolution</v>
      </c>
      <c r="AC425" s="4"/>
      <c r="AD425" s="4">
        <f t="shared" ca="1" si="151"/>
        <v>4</v>
      </c>
      <c r="AE425" s="4">
        <f t="shared" ca="1" si="152"/>
        <v>8</v>
      </c>
      <c r="AF425" s="4">
        <f t="shared" ca="1" si="153"/>
        <v>10</v>
      </c>
      <c r="AG425" s="8">
        <f t="shared" ca="1" si="154"/>
        <v>1253</v>
      </c>
      <c r="AH425" s="4" t="str">
        <f ca="1">IF(Table1[[#This Row],[Training Completion Status]]="Completed", IF(RAND() &lt;= 0.63, "Yes", "No"), "No")</f>
        <v>No</v>
      </c>
      <c r="AI425" s="4" t="str">
        <f ca="1">IF(AND(Table1[[#This Row],[Training Completion Status]]="Completed", Table1[[#This Row],[Status]]="Active"), "Yes", "No")</f>
        <v>No</v>
      </c>
      <c r="AJ425" s="15">
        <f ca="1">IF(Table1[[#This Row],[Training Completion Status]]="Completed", Table1[[#This Row],[Training Cost]]+RANDBETWEEN(300,800),0)</f>
        <v>0</v>
      </c>
      <c r="AK425">
        <f ca="1">IF(Table1[[#This Row],[Training Completion Status]]="Completed", RANDBETWEEN(270,540),0)</f>
        <v>0</v>
      </c>
      <c r="AL425">
        <f ca="1">IF(Table1[[#This Row],[Training Completion Status]]="Completed", RANDBETWEEN(2,5),0)</f>
        <v>0</v>
      </c>
    </row>
    <row r="426" spans="1:38">
      <c r="A426" s="4" t="str">
        <f t="shared" si="155"/>
        <v>EMP425</v>
      </c>
      <c r="B426" s="4" t="str">
        <f t="shared" ca="1" si="133"/>
        <v>Male</v>
      </c>
      <c r="C426" s="4" t="str">
        <f t="shared" ca="1" si="134"/>
        <v>Marketing Manager</v>
      </c>
      <c r="D426" t="str" cm="1">
        <f t="array" aca="1" ref="D426" ca="1">_xlfn.XLOOKUP(C426, {"Software Engineer","HR Manager","Marketing Manager","Finance Manager","Data Analyst"}, {"IT","HR","Sales","Finance","Analytics"})</f>
        <v>Sales</v>
      </c>
      <c r="E426" s="5">
        <f t="shared" ca="1" si="135"/>
        <v>44092</v>
      </c>
      <c r="F426" s="5">
        <f ca="1">Table1[[#This Row],[Job Posting Date]]+ RANDBETWEEN(15, 90)</f>
        <v>44136</v>
      </c>
      <c r="G426" s="5">
        <f ca="1">Table1[[#This Row],[Hire Date]]+ RANDBETWEEN(1, 15)</f>
        <v>44148</v>
      </c>
      <c r="H426" s="5" t="str">
        <f ca="1">IF(RAND() &lt; 0.5,  Table1[[#This Row],[Join Date]]+ RANDBETWEEN(30, TODAY()- Table1[[#This Row],[Join Date]]), "-")</f>
        <v>-</v>
      </c>
      <c r="I426" s="4" t="str">
        <f ca="1">IF(Table1[[#This Row],[Exit Date]]= "-", "Active", "Exited")</f>
        <v>Active</v>
      </c>
      <c r="J426" s="6">
        <f t="shared" ca="1" si="136"/>
        <v>3613</v>
      </c>
      <c r="K426" s="4">
        <f ca="1">Table1[[#This Row],[Offers Made]]*2</f>
        <v>16</v>
      </c>
      <c r="L426" s="4">
        <f t="shared" ca="1" si="137"/>
        <v>8</v>
      </c>
      <c r="M426" s="4">
        <f t="shared" ca="1" si="138"/>
        <v>5</v>
      </c>
      <c r="N426" s="4" t="str">
        <f t="shared" ca="1" si="139"/>
        <v>Campus Placements</v>
      </c>
      <c r="O426" s="4">
        <f t="shared" ca="1" si="140"/>
        <v>4</v>
      </c>
      <c r="P426" s="4" t="str">
        <f t="shared" ca="1" si="141"/>
        <v>No</v>
      </c>
      <c r="Q426" s="4">
        <f t="shared" ca="1" si="142"/>
        <v>64</v>
      </c>
      <c r="R426" s="4">
        <f ca="1">Table1[[#This Row],[ Total Number of Goals Set]]-RANDBETWEEN(1,49)</f>
        <v>28</v>
      </c>
      <c r="S426" s="4">
        <f t="shared" ca="1" si="143"/>
        <v>7</v>
      </c>
      <c r="T426" s="4">
        <f t="shared" ca="1" si="144"/>
        <v>2</v>
      </c>
      <c r="U426" s="4">
        <f t="shared" ca="1" si="145"/>
        <v>2</v>
      </c>
      <c r="V426" s="4">
        <f t="shared" ca="1" si="146"/>
        <v>8</v>
      </c>
      <c r="W426" s="4" t="str">
        <f t="shared" ca="1" si="147"/>
        <v>Not Completed</v>
      </c>
      <c r="X426" s="4">
        <f t="shared" ca="1" si="148"/>
        <v>2</v>
      </c>
      <c r="Y426" s="4">
        <f t="shared" ca="1" si="149"/>
        <v>39</v>
      </c>
      <c r="Z426" s="4">
        <f ca="1">Table1[[#This Row],[Number of Goals Achieved]]-RANDBETWEEN(1,5)</f>
        <v>25</v>
      </c>
      <c r="AA426" s="5">
        <f ca="1">Table1[[#This Row],[Join Date]]+ RANDBETWEEN(90, 180)</f>
        <v>44323</v>
      </c>
      <c r="AB426" s="4" t="str">
        <f t="shared" ca="1" si="150"/>
        <v>Advanced Excel Skills</v>
      </c>
      <c r="AC426" s="4"/>
      <c r="AD426" s="4">
        <f t="shared" ca="1" si="151"/>
        <v>8</v>
      </c>
      <c r="AE426" s="4">
        <f t="shared" ca="1" si="152"/>
        <v>8</v>
      </c>
      <c r="AF426" s="4">
        <f t="shared" ca="1" si="153"/>
        <v>10</v>
      </c>
      <c r="AG426" s="8">
        <f t="shared" ca="1" si="154"/>
        <v>1613</v>
      </c>
      <c r="AH426" s="4" t="str">
        <f ca="1">IF(Table1[[#This Row],[Training Completion Status]]="Completed", IF(RAND() &lt;= 0.63, "Yes", "No"), "No")</f>
        <v>No</v>
      </c>
      <c r="AI426" s="4" t="str">
        <f ca="1">IF(AND(Table1[[#This Row],[Training Completion Status]]="Completed", Table1[[#This Row],[Status]]="Active"), "Yes", "No")</f>
        <v>No</v>
      </c>
      <c r="AJ426" s="15">
        <f ca="1">IF(Table1[[#This Row],[Training Completion Status]]="Completed", Table1[[#This Row],[Training Cost]]+RANDBETWEEN(300,800),0)</f>
        <v>0</v>
      </c>
      <c r="AK426">
        <f ca="1">IF(Table1[[#This Row],[Training Completion Status]]="Completed", RANDBETWEEN(270,540),0)</f>
        <v>0</v>
      </c>
      <c r="AL426">
        <f ca="1">IF(Table1[[#This Row],[Training Completion Status]]="Completed", RANDBETWEEN(2,5),0)</f>
        <v>0</v>
      </c>
    </row>
    <row r="427" spans="1:38">
      <c r="A427" s="4" t="str">
        <f t="shared" si="155"/>
        <v>EMP426</v>
      </c>
      <c r="B427" s="4" t="str">
        <f t="shared" ca="1" si="133"/>
        <v>Female</v>
      </c>
      <c r="C427" s="4" t="str">
        <f t="shared" ca="1" si="134"/>
        <v>Data Analyst</v>
      </c>
      <c r="D427" t="str" cm="1">
        <f t="array" aca="1" ref="D427" ca="1">_xlfn.XLOOKUP(C427, {"Software Engineer","HR Manager","Marketing Manager","Finance Manager","Data Analyst"}, {"IT","HR","Sales","Finance","Analytics"})</f>
        <v>Analytics</v>
      </c>
      <c r="E427" s="5">
        <f t="shared" ca="1" si="135"/>
        <v>44557</v>
      </c>
      <c r="F427" s="5">
        <f ca="1">Table1[[#This Row],[Job Posting Date]]+ RANDBETWEEN(15, 90)</f>
        <v>44608</v>
      </c>
      <c r="G427" s="5">
        <f ca="1">Table1[[#This Row],[Hire Date]]+ RANDBETWEEN(1, 15)</f>
        <v>44609</v>
      </c>
      <c r="H427" s="5" t="str">
        <f ca="1">IF(RAND() &lt; 0.5,  Table1[[#This Row],[Join Date]]+ RANDBETWEEN(30, TODAY()- Table1[[#This Row],[Join Date]]), "-")</f>
        <v>-</v>
      </c>
      <c r="I427" s="4" t="str">
        <f ca="1">IF(Table1[[#This Row],[Exit Date]]= "-", "Active", "Exited")</f>
        <v>Active</v>
      </c>
      <c r="J427" s="6">
        <f t="shared" ca="1" si="136"/>
        <v>3683</v>
      </c>
      <c r="K427" s="4">
        <f ca="1">Table1[[#This Row],[Offers Made]]*2</f>
        <v>12</v>
      </c>
      <c r="L427" s="4">
        <f t="shared" ca="1" si="137"/>
        <v>6</v>
      </c>
      <c r="M427" s="4">
        <f t="shared" ca="1" si="138"/>
        <v>4</v>
      </c>
      <c r="N427" s="4" t="str">
        <f t="shared" ca="1" si="139"/>
        <v>Campus Placements</v>
      </c>
      <c r="O427" s="4">
        <f t="shared" ca="1" si="140"/>
        <v>5</v>
      </c>
      <c r="P427" s="4" t="str">
        <f t="shared" ca="1" si="141"/>
        <v>No</v>
      </c>
      <c r="Q427" s="4">
        <f t="shared" ca="1" si="142"/>
        <v>91</v>
      </c>
      <c r="R427" s="4">
        <f ca="1">Table1[[#This Row],[ Total Number of Goals Set]]-RANDBETWEEN(1,49)</f>
        <v>80</v>
      </c>
      <c r="S427" s="4">
        <f t="shared" ca="1" si="143"/>
        <v>10</v>
      </c>
      <c r="T427" s="4">
        <f t="shared" ca="1" si="144"/>
        <v>3</v>
      </c>
      <c r="U427" s="4">
        <f t="shared" ca="1" si="145"/>
        <v>4</v>
      </c>
      <c r="V427" s="4">
        <f t="shared" ca="1" si="146"/>
        <v>7</v>
      </c>
      <c r="W427" s="4" t="str">
        <f t="shared" ca="1" si="147"/>
        <v>Completed</v>
      </c>
      <c r="X427" s="4">
        <f t="shared" ca="1" si="148"/>
        <v>1</v>
      </c>
      <c r="Y427" s="4">
        <f t="shared" ca="1" si="149"/>
        <v>25</v>
      </c>
      <c r="Z427" s="4">
        <f ca="1">Table1[[#This Row],[Number of Goals Achieved]]-RANDBETWEEN(1,5)</f>
        <v>76</v>
      </c>
      <c r="AA427" s="5">
        <f ca="1">Table1[[#This Row],[Join Date]]+ RANDBETWEEN(90, 180)</f>
        <v>44744</v>
      </c>
      <c r="AB427" s="4" t="str">
        <f t="shared" ca="1" si="150"/>
        <v>Conflict Resolution</v>
      </c>
      <c r="AC427" s="4"/>
      <c r="AD427" s="4">
        <f t="shared" ca="1" si="151"/>
        <v>1</v>
      </c>
      <c r="AE427" s="4">
        <f t="shared" ca="1" si="152"/>
        <v>3</v>
      </c>
      <c r="AF427" s="4">
        <f t="shared" ca="1" si="153"/>
        <v>7</v>
      </c>
      <c r="AG427" s="8">
        <f t="shared" ca="1" si="154"/>
        <v>1280</v>
      </c>
      <c r="AH427" s="4" t="str">
        <f ca="1">IF(Table1[[#This Row],[Training Completion Status]]="Completed", IF(RAND() &lt;= 0.63, "Yes", "No"), "No")</f>
        <v>Yes</v>
      </c>
      <c r="AI427" s="4" t="str">
        <f ca="1">IF(AND(Table1[[#This Row],[Training Completion Status]]="Completed", Table1[[#This Row],[Status]]="Active"), "Yes", "No")</f>
        <v>Yes</v>
      </c>
      <c r="AJ427" s="15">
        <f ca="1">IF(Table1[[#This Row],[Training Completion Status]]="Completed", Table1[[#This Row],[Training Cost]]+RANDBETWEEN(300,800),0)</f>
        <v>1645</v>
      </c>
      <c r="AK427">
        <f ca="1">IF(Table1[[#This Row],[Training Completion Status]]="Completed", RANDBETWEEN(270,540),0)</f>
        <v>493</v>
      </c>
      <c r="AL427">
        <f ca="1">IF(Table1[[#This Row],[Training Completion Status]]="Completed", RANDBETWEEN(2,5),0)</f>
        <v>3</v>
      </c>
    </row>
    <row r="428" spans="1:38">
      <c r="A428" s="4" t="str">
        <f t="shared" si="155"/>
        <v>EMP427</v>
      </c>
      <c r="B428" s="4" t="str">
        <f t="shared" ca="1" si="133"/>
        <v>Male</v>
      </c>
      <c r="C428" s="4" t="str">
        <f t="shared" ca="1" si="134"/>
        <v>Software Engineer</v>
      </c>
      <c r="D428" t="str" cm="1">
        <f t="array" aca="1" ref="D428" ca="1">_xlfn.XLOOKUP(C428, {"Software Engineer","HR Manager","Marketing Manager","Finance Manager","Data Analyst"}, {"IT","HR","Sales","Finance","Analytics"})</f>
        <v>IT</v>
      </c>
      <c r="E428" s="5">
        <f t="shared" ca="1" si="135"/>
        <v>44326</v>
      </c>
      <c r="F428" s="5">
        <f ca="1">Table1[[#This Row],[Job Posting Date]]+ RANDBETWEEN(15, 90)</f>
        <v>44376</v>
      </c>
      <c r="G428" s="5">
        <f ca="1">Table1[[#This Row],[Hire Date]]+ RANDBETWEEN(1, 15)</f>
        <v>44380</v>
      </c>
      <c r="H428" s="5" t="str">
        <f ca="1">IF(RAND() &lt; 0.5,  Table1[[#This Row],[Join Date]]+ RANDBETWEEN(30, TODAY()- Table1[[#This Row],[Join Date]]), "-")</f>
        <v>-</v>
      </c>
      <c r="I428" s="4" t="str">
        <f ca="1">IF(Table1[[#This Row],[Exit Date]]= "-", "Active", "Exited")</f>
        <v>Active</v>
      </c>
      <c r="J428" s="6">
        <f t="shared" ca="1" si="136"/>
        <v>3048</v>
      </c>
      <c r="K428" s="4">
        <f ca="1">Table1[[#This Row],[Offers Made]]*2</f>
        <v>12</v>
      </c>
      <c r="L428" s="4">
        <f t="shared" ca="1" si="137"/>
        <v>6</v>
      </c>
      <c r="M428" s="4">
        <f t="shared" ca="1" si="138"/>
        <v>2</v>
      </c>
      <c r="N428" s="4" t="str">
        <f t="shared" ca="1" si="139"/>
        <v>Campus Placements</v>
      </c>
      <c r="O428" s="4">
        <f t="shared" ca="1" si="140"/>
        <v>1</v>
      </c>
      <c r="P428" s="4" t="str">
        <f t="shared" ca="1" si="141"/>
        <v>No</v>
      </c>
      <c r="Q428" s="4">
        <f t="shared" ca="1" si="142"/>
        <v>92</v>
      </c>
      <c r="R428" s="4">
        <f ca="1">Table1[[#This Row],[ Total Number of Goals Set]]-RANDBETWEEN(1,49)</f>
        <v>67</v>
      </c>
      <c r="S428" s="4">
        <f t="shared" ca="1" si="143"/>
        <v>7</v>
      </c>
      <c r="T428" s="4">
        <f t="shared" ca="1" si="144"/>
        <v>4</v>
      </c>
      <c r="U428" s="4">
        <f t="shared" ca="1" si="145"/>
        <v>4</v>
      </c>
      <c r="V428" s="4">
        <f t="shared" ca="1" si="146"/>
        <v>7</v>
      </c>
      <c r="W428" s="4" t="str">
        <f t="shared" ca="1" si="147"/>
        <v>Not Completed</v>
      </c>
      <c r="X428" s="4">
        <f t="shared" ca="1" si="148"/>
        <v>1</v>
      </c>
      <c r="Y428" s="4">
        <f t="shared" ca="1" si="149"/>
        <v>32</v>
      </c>
      <c r="Z428" s="4">
        <f ca="1">Table1[[#This Row],[Number of Goals Achieved]]-RANDBETWEEN(1,5)</f>
        <v>63</v>
      </c>
      <c r="AA428" s="5">
        <f ca="1">Table1[[#This Row],[Join Date]]+ RANDBETWEEN(90, 180)</f>
        <v>44475</v>
      </c>
      <c r="AB428" s="4" t="str">
        <f t="shared" ca="1" si="150"/>
        <v>Advanced Excel Skills</v>
      </c>
      <c r="AC428" s="4"/>
      <c r="AD428" s="4">
        <f t="shared" ca="1" si="151"/>
        <v>10</v>
      </c>
      <c r="AE428" s="4">
        <f t="shared" ca="1" si="152"/>
        <v>5</v>
      </c>
      <c r="AF428" s="4">
        <f t="shared" ca="1" si="153"/>
        <v>10</v>
      </c>
      <c r="AG428" s="8">
        <f t="shared" ca="1" si="154"/>
        <v>2104</v>
      </c>
      <c r="AH428" s="4" t="str">
        <f ca="1">IF(Table1[[#This Row],[Training Completion Status]]="Completed", IF(RAND() &lt;= 0.63, "Yes", "No"), "No")</f>
        <v>No</v>
      </c>
      <c r="AI428" s="4" t="str">
        <f ca="1">IF(AND(Table1[[#This Row],[Training Completion Status]]="Completed", Table1[[#This Row],[Status]]="Active"), "Yes", "No")</f>
        <v>No</v>
      </c>
      <c r="AJ428" s="15">
        <f ca="1">IF(Table1[[#This Row],[Training Completion Status]]="Completed", Table1[[#This Row],[Training Cost]]+RANDBETWEEN(300,800),0)</f>
        <v>0</v>
      </c>
      <c r="AK428">
        <f ca="1">IF(Table1[[#This Row],[Training Completion Status]]="Completed", RANDBETWEEN(270,540),0)</f>
        <v>0</v>
      </c>
      <c r="AL428">
        <f ca="1">IF(Table1[[#This Row],[Training Completion Status]]="Completed", RANDBETWEEN(2,5),0)</f>
        <v>0</v>
      </c>
    </row>
    <row r="429" spans="1:38">
      <c r="A429" s="4" t="str">
        <f t="shared" si="155"/>
        <v>EMP428</v>
      </c>
      <c r="B429" s="4" t="str">
        <f t="shared" ca="1" si="133"/>
        <v>Male</v>
      </c>
      <c r="C429" s="4" t="str">
        <f t="shared" ca="1" si="134"/>
        <v>Marketing Manager</v>
      </c>
      <c r="D429" t="str" cm="1">
        <f t="array" aca="1" ref="D429" ca="1">_xlfn.XLOOKUP(C429, {"Software Engineer","HR Manager","Marketing Manager","Finance Manager","Data Analyst"}, {"IT","HR","Sales","Finance","Analytics"})</f>
        <v>Sales</v>
      </c>
      <c r="E429" s="5">
        <f t="shared" ca="1" si="135"/>
        <v>44897</v>
      </c>
      <c r="F429" s="5">
        <f ca="1">Table1[[#This Row],[Job Posting Date]]+ RANDBETWEEN(15, 90)</f>
        <v>44986</v>
      </c>
      <c r="G429" s="5">
        <f ca="1">Table1[[#This Row],[Hire Date]]+ RANDBETWEEN(1, 15)</f>
        <v>44996</v>
      </c>
      <c r="H429" s="5" t="str">
        <f ca="1">IF(RAND() &lt; 0.5,  Table1[[#This Row],[Join Date]]+ RANDBETWEEN(30, TODAY()- Table1[[#This Row],[Join Date]]), "-")</f>
        <v>-</v>
      </c>
      <c r="I429" s="4" t="str">
        <f ca="1">IF(Table1[[#This Row],[Exit Date]]= "-", "Active", "Exited")</f>
        <v>Active</v>
      </c>
      <c r="J429" s="6">
        <f t="shared" ca="1" si="136"/>
        <v>3512</v>
      </c>
      <c r="K429" s="4">
        <f ca="1">Table1[[#This Row],[Offers Made]]*2</f>
        <v>16</v>
      </c>
      <c r="L429" s="4">
        <f t="shared" ca="1" si="137"/>
        <v>8</v>
      </c>
      <c r="M429" s="4">
        <f t="shared" ca="1" si="138"/>
        <v>3</v>
      </c>
      <c r="N429" s="4" t="str">
        <f t="shared" ca="1" si="139"/>
        <v>Direct Hiring</v>
      </c>
      <c r="O429" s="4">
        <f t="shared" ca="1" si="140"/>
        <v>5</v>
      </c>
      <c r="P429" s="4" t="str">
        <f t="shared" ca="1" si="141"/>
        <v>No</v>
      </c>
      <c r="Q429" s="4">
        <f t="shared" ca="1" si="142"/>
        <v>97</v>
      </c>
      <c r="R429" s="4">
        <f ca="1">Table1[[#This Row],[ Total Number of Goals Set]]-RANDBETWEEN(1,49)</f>
        <v>49</v>
      </c>
      <c r="S429" s="4">
        <f t="shared" ca="1" si="143"/>
        <v>6</v>
      </c>
      <c r="T429" s="4">
        <f t="shared" ca="1" si="144"/>
        <v>3</v>
      </c>
      <c r="U429" s="4">
        <f t="shared" ca="1" si="145"/>
        <v>2</v>
      </c>
      <c r="V429" s="4">
        <f t="shared" ca="1" si="146"/>
        <v>8</v>
      </c>
      <c r="W429" s="4" t="str">
        <f t="shared" ca="1" si="147"/>
        <v>Completed</v>
      </c>
      <c r="X429" s="4">
        <f t="shared" ca="1" si="148"/>
        <v>1</v>
      </c>
      <c r="Y429" s="4">
        <f t="shared" ca="1" si="149"/>
        <v>25</v>
      </c>
      <c r="Z429" s="4">
        <f ca="1">Table1[[#This Row],[Number of Goals Achieved]]-RANDBETWEEN(1,5)</f>
        <v>46</v>
      </c>
      <c r="AA429" s="5">
        <f ca="1">Table1[[#This Row],[Join Date]]+ RANDBETWEEN(90, 180)</f>
        <v>45086</v>
      </c>
      <c r="AB429" s="4" t="str">
        <f t="shared" ca="1" si="150"/>
        <v>Communication Skills</v>
      </c>
      <c r="AC429" s="4"/>
      <c r="AD429" s="4">
        <f t="shared" ca="1" si="151"/>
        <v>20</v>
      </c>
      <c r="AE429" s="4">
        <f t="shared" ca="1" si="152"/>
        <v>8</v>
      </c>
      <c r="AF429" s="4">
        <f t="shared" ca="1" si="153"/>
        <v>10</v>
      </c>
      <c r="AG429" s="8">
        <f t="shared" ca="1" si="154"/>
        <v>2064</v>
      </c>
      <c r="AH429" s="4" t="str">
        <f ca="1">IF(Table1[[#This Row],[Training Completion Status]]="Completed", IF(RAND() &lt;= 0.63, "Yes", "No"), "No")</f>
        <v>Yes</v>
      </c>
      <c r="AI429" s="4" t="str">
        <f ca="1">IF(AND(Table1[[#This Row],[Training Completion Status]]="Completed", Table1[[#This Row],[Status]]="Active"), "Yes", "No")</f>
        <v>Yes</v>
      </c>
      <c r="AJ429" s="15">
        <f ca="1">IF(Table1[[#This Row],[Training Completion Status]]="Completed", Table1[[#This Row],[Training Cost]]+RANDBETWEEN(300,800),0)</f>
        <v>2667</v>
      </c>
      <c r="AK429">
        <f ca="1">IF(Table1[[#This Row],[Training Completion Status]]="Completed", RANDBETWEEN(270,540),0)</f>
        <v>421</v>
      </c>
      <c r="AL429">
        <f ca="1">IF(Table1[[#This Row],[Training Completion Status]]="Completed", RANDBETWEEN(2,5),0)</f>
        <v>3</v>
      </c>
    </row>
    <row r="430" spans="1:38">
      <c r="A430" s="4" t="str">
        <f t="shared" si="155"/>
        <v>EMP429</v>
      </c>
      <c r="B430" s="4" t="str">
        <f t="shared" ca="1" si="133"/>
        <v>Male</v>
      </c>
      <c r="C430" s="4" t="str">
        <f t="shared" ca="1" si="134"/>
        <v>Data Analyst</v>
      </c>
      <c r="D430" t="str" cm="1">
        <f t="array" aca="1" ref="D430" ca="1">_xlfn.XLOOKUP(C430, {"Software Engineer","HR Manager","Marketing Manager","Finance Manager","Data Analyst"}, {"IT","HR","Sales","Finance","Analytics"})</f>
        <v>Analytics</v>
      </c>
      <c r="E430" s="5">
        <f t="shared" ca="1" si="135"/>
        <v>43878</v>
      </c>
      <c r="F430" s="5">
        <f ca="1">Table1[[#This Row],[Job Posting Date]]+ RANDBETWEEN(15, 90)</f>
        <v>43944</v>
      </c>
      <c r="G430" s="5">
        <f ca="1">Table1[[#This Row],[Hire Date]]+ RANDBETWEEN(1, 15)</f>
        <v>43950</v>
      </c>
      <c r="H430" s="5" t="str">
        <f ca="1">IF(RAND() &lt; 0.5,  Table1[[#This Row],[Join Date]]+ RANDBETWEEN(30, TODAY()- Table1[[#This Row],[Join Date]]), "-")</f>
        <v>-</v>
      </c>
      <c r="I430" s="4" t="str">
        <f ca="1">IF(Table1[[#This Row],[Exit Date]]= "-", "Active", "Exited")</f>
        <v>Active</v>
      </c>
      <c r="J430" s="6">
        <f t="shared" ca="1" si="136"/>
        <v>4632</v>
      </c>
      <c r="K430" s="4">
        <f ca="1">Table1[[#This Row],[Offers Made]]*2</f>
        <v>12</v>
      </c>
      <c r="L430" s="4">
        <f t="shared" ca="1" si="137"/>
        <v>6</v>
      </c>
      <c r="M430" s="4">
        <f t="shared" ca="1" si="138"/>
        <v>3</v>
      </c>
      <c r="N430" s="4" t="str">
        <f t="shared" ca="1" si="139"/>
        <v>Direct Hiring</v>
      </c>
      <c r="O430" s="4">
        <f t="shared" ca="1" si="140"/>
        <v>1</v>
      </c>
      <c r="P430" s="4" t="str">
        <f t="shared" ca="1" si="141"/>
        <v>Yes</v>
      </c>
      <c r="Q430" s="4">
        <f t="shared" ca="1" si="142"/>
        <v>52</v>
      </c>
      <c r="R430" s="4">
        <f ca="1">Table1[[#This Row],[ Total Number of Goals Set]]-RANDBETWEEN(1,49)</f>
        <v>9</v>
      </c>
      <c r="S430" s="4">
        <f t="shared" ca="1" si="143"/>
        <v>10</v>
      </c>
      <c r="T430" s="4">
        <f t="shared" ca="1" si="144"/>
        <v>2</v>
      </c>
      <c r="U430" s="4">
        <f t="shared" ca="1" si="145"/>
        <v>1</v>
      </c>
      <c r="V430" s="4">
        <f t="shared" ca="1" si="146"/>
        <v>9</v>
      </c>
      <c r="W430" s="4" t="str">
        <f t="shared" ca="1" si="147"/>
        <v>Not Completed</v>
      </c>
      <c r="X430" s="4">
        <f t="shared" ca="1" si="148"/>
        <v>3</v>
      </c>
      <c r="Y430" s="4">
        <f t="shared" ca="1" si="149"/>
        <v>22</v>
      </c>
      <c r="Z430" s="4">
        <f ca="1">Table1[[#This Row],[Number of Goals Achieved]]-RANDBETWEEN(1,5)</f>
        <v>6</v>
      </c>
      <c r="AA430" s="5">
        <f ca="1">Table1[[#This Row],[Join Date]]+ RANDBETWEEN(90, 180)</f>
        <v>44108</v>
      </c>
      <c r="AB430" s="4" t="str">
        <f t="shared" ca="1" si="150"/>
        <v>Advanced Excel Skills</v>
      </c>
      <c r="AC430" s="4"/>
      <c r="AD430" s="4">
        <f t="shared" ca="1" si="151"/>
        <v>19</v>
      </c>
      <c r="AE430" s="4">
        <f t="shared" ca="1" si="152"/>
        <v>8</v>
      </c>
      <c r="AF430" s="4">
        <f t="shared" ca="1" si="153"/>
        <v>10</v>
      </c>
      <c r="AG430" s="8">
        <f t="shared" ca="1" si="154"/>
        <v>1997</v>
      </c>
      <c r="AH430" s="4" t="str">
        <f ca="1">IF(Table1[[#This Row],[Training Completion Status]]="Completed", IF(RAND() &lt;= 0.63, "Yes", "No"), "No")</f>
        <v>No</v>
      </c>
      <c r="AI430" s="4" t="str">
        <f ca="1">IF(AND(Table1[[#This Row],[Training Completion Status]]="Completed", Table1[[#This Row],[Status]]="Active"), "Yes", "No")</f>
        <v>No</v>
      </c>
      <c r="AJ430" s="15">
        <f ca="1">IF(Table1[[#This Row],[Training Completion Status]]="Completed", Table1[[#This Row],[Training Cost]]+RANDBETWEEN(300,800),0)</f>
        <v>0</v>
      </c>
      <c r="AK430">
        <f ca="1">IF(Table1[[#This Row],[Training Completion Status]]="Completed", RANDBETWEEN(270,540),0)</f>
        <v>0</v>
      </c>
      <c r="AL430">
        <f ca="1">IF(Table1[[#This Row],[Training Completion Status]]="Completed", RANDBETWEEN(2,5),0)</f>
        <v>0</v>
      </c>
    </row>
    <row r="431" spans="1:38">
      <c r="A431" s="4" t="str">
        <f t="shared" si="155"/>
        <v>EMP430</v>
      </c>
      <c r="B431" s="4" t="str">
        <f t="shared" ca="1" si="133"/>
        <v>Female</v>
      </c>
      <c r="C431" s="4" t="str">
        <f t="shared" ca="1" si="134"/>
        <v>Data Analyst</v>
      </c>
      <c r="D431" t="str" cm="1">
        <f t="array" aca="1" ref="D431" ca="1">_xlfn.XLOOKUP(C431, {"Software Engineer","HR Manager","Marketing Manager","Finance Manager","Data Analyst"}, {"IT","HR","Sales","Finance","Analytics"})</f>
        <v>Analytics</v>
      </c>
      <c r="E431" s="5">
        <f t="shared" ca="1" si="135"/>
        <v>44659</v>
      </c>
      <c r="F431" s="5">
        <f ca="1">Table1[[#This Row],[Job Posting Date]]+ RANDBETWEEN(15, 90)</f>
        <v>44703</v>
      </c>
      <c r="G431" s="5">
        <f ca="1">Table1[[#This Row],[Hire Date]]+ RANDBETWEEN(1, 15)</f>
        <v>44715</v>
      </c>
      <c r="H431" s="5">
        <f ca="1">IF(RAND() &lt; 0.5,  Table1[[#This Row],[Join Date]]+ RANDBETWEEN(30, TODAY()- Table1[[#This Row],[Join Date]]), "-")</f>
        <v>45085</v>
      </c>
      <c r="I431" s="4" t="str">
        <f ca="1">IF(Table1[[#This Row],[Exit Date]]= "-", "Active", "Exited")</f>
        <v>Exited</v>
      </c>
      <c r="J431" s="6">
        <f t="shared" ca="1" si="136"/>
        <v>3658</v>
      </c>
      <c r="K431" s="4">
        <f ca="1">Table1[[#This Row],[Offers Made]]*2</f>
        <v>6</v>
      </c>
      <c r="L431" s="4">
        <f t="shared" ca="1" si="137"/>
        <v>3</v>
      </c>
      <c r="M431" s="4">
        <f t="shared" ca="1" si="138"/>
        <v>2</v>
      </c>
      <c r="N431" s="4" t="str">
        <f t="shared" ca="1" si="139"/>
        <v>Job Portals</v>
      </c>
      <c r="O431" s="4">
        <f t="shared" ca="1" si="140"/>
        <v>1</v>
      </c>
      <c r="P431" s="4" t="str">
        <f t="shared" ca="1" si="141"/>
        <v>Yes</v>
      </c>
      <c r="Q431" s="4">
        <f t="shared" ca="1" si="142"/>
        <v>96</v>
      </c>
      <c r="R431" s="4">
        <f ca="1">Table1[[#This Row],[ Total Number of Goals Set]]-RANDBETWEEN(1,49)</f>
        <v>59</v>
      </c>
      <c r="S431" s="4">
        <f t="shared" ca="1" si="143"/>
        <v>6</v>
      </c>
      <c r="T431" s="4">
        <f t="shared" ca="1" si="144"/>
        <v>3</v>
      </c>
      <c r="U431" s="4">
        <f t="shared" ca="1" si="145"/>
        <v>1</v>
      </c>
      <c r="V431" s="4">
        <f t="shared" ca="1" si="146"/>
        <v>9</v>
      </c>
      <c r="W431" s="4" t="str">
        <f t="shared" ca="1" si="147"/>
        <v>Not Completed</v>
      </c>
      <c r="X431" s="4">
        <f t="shared" ca="1" si="148"/>
        <v>1</v>
      </c>
      <c r="Y431" s="4">
        <f t="shared" ca="1" si="149"/>
        <v>31</v>
      </c>
      <c r="Z431" s="4">
        <f ca="1">Table1[[#This Row],[Number of Goals Achieved]]-RANDBETWEEN(1,5)</f>
        <v>54</v>
      </c>
      <c r="AA431" s="5">
        <f ca="1">Table1[[#This Row],[Join Date]]+ RANDBETWEEN(90, 180)</f>
        <v>44805</v>
      </c>
      <c r="AB431" s="4" t="str">
        <f t="shared" ca="1" si="150"/>
        <v>Leadership Development</v>
      </c>
      <c r="AC431" s="4"/>
      <c r="AD431" s="4">
        <f t="shared" ca="1" si="151"/>
        <v>9</v>
      </c>
      <c r="AE431" s="4">
        <f t="shared" ca="1" si="152"/>
        <v>9</v>
      </c>
      <c r="AF431" s="4">
        <f t="shared" ca="1" si="153"/>
        <v>10</v>
      </c>
      <c r="AG431" s="8">
        <f t="shared" ca="1" si="154"/>
        <v>2227</v>
      </c>
      <c r="AH431" s="4" t="str">
        <f ca="1">IF(Table1[[#This Row],[Training Completion Status]]="Completed", IF(RAND() &lt;= 0.63, "Yes", "No"), "No")</f>
        <v>No</v>
      </c>
      <c r="AI431" s="4" t="str">
        <f ca="1">IF(AND(Table1[[#This Row],[Training Completion Status]]="Completed", Table1[[#This Row],[Status]]="Active"), "Yes", "No")</f>
        <v>No</v>
      </c>
      <c r="AJ431" s="15">
        <f ca="1">IF(Table1[[#This Row],[Training Completion Status]]="Completed", Table1[[#This Row],[Training Cost]]+RANDBETWEEN(300,800),0)</f>
        <v>0</v>
      </c>
      <c r="AK431">
        <f ca="1">IF(Table1[[#This Row],[Training Completion Status]]="Completed", RANDBETWEEN(270,540),0)</f>
        <v>0</v>
      </c>
      <c r="AL431">
        <f ca="1">IF(Table1[[#This Row],[Training Completion Status]]="Completed", RANDBETWEEN(2,5),0)</f>
        <v>0</v>
      </c>
    </row>
    <row r="432" spans="1:38">
      <c r="A432" s="4" t="str">
        <f t="shared" si="155"/>
        <v>EMP431</v>
      </c>
      <c r="B432" s="4" t="str">
        <f t="shared" ca="1" si="133"/>
        <v>Male</v>
      </c>
      <c r="C432" s="4" t="str">
        <f t="shared" ca="1" si="134"/>
        <v>Marketing Manager</v>
      </c>
      <c r="D432" t="str" cm="1">
        <f t="array" aca="1" ref="D432" ca="1">_xlfn.XLOOKUP(C432, {"Software Engineer","HR Manager","Marketing Manager","Finance Manager","Data Analyst"}, {"IT","HR","Sales","Finance","Analytics"})</f>
        <v>Sales</v>
      </c>
      <c r="E432" s="5">
        <f t="shared" ca="1" si="135"/>
        <v>44040</v>
      </c>
      <c r="F432" s="5">
        <f ca="1">Table1[[#This Row],[Job Posting Date]]+ RANDBETWEEN(15, 90)</f>
        <v>44096</v>
      </c>
      <c r="G432" s="5">
        <f ca="1">Table1[[#This Row],[Hire Date]]+ RANDBETWEEN(1, 15)</f>
        <v>44111</v>
      </c>
      <c r="H432" s="5">
        <f ca="1">IF(RAND() &lt; 0.5,  Table1[[#This Row],[Join Date]]+ RANDBETWEEN(30, TODAY()- Table1[[#This Row],[Join Date]]), "-")</f>
        <v>45112</v>
      </c>
      <c r="I432" s="4" t="str">
        <f ca="1">IF(Table1[[#This Row],[Exit Date]]= "-", "Active", "Exited")</f>
        <v>Exited</v>
      </c>
      <c r="J432" s="6">
        <f t="shared" ca="1" si="136"/>
        <v>4864</v>
      </c>
      <c r="K432" s="4">
        <f ca="1">Table1[[#This Row],[Offers Made]]*2</f>
        <v>16</v>
      </c>
      <c r="L432" s="4">
        <f t="shared" ca="1" si="137"/>
        <v>8</v>
      </c>
      <c r="M432" s="4">
        <f t="shared" ca="1" si="138"/>
        <v>3</v>
      </c>
      <c r="N432" s="4" t="str">
        <f t="shared" ca="1" si="139"/>
        <v>Job Portals</v>
      </c>
      <c r="O432" s="4">
        <f t="shared" ca="1" si="140"/>
        <v>3</v>
      </c>
      <c r="P432" s="4" t="str">
        <f t="shared" ca="1" si="141"/>
        <v>Yes</v>
      </c>
      <c r="Q432" s="4">
        <f t="shared" ca="1" si="142"/>
        <v>75</v>
      </c>
      <c r="R432" s="4">
        <f ca="1">Table1[[#This Row],[ Total Number of Goals Set]]-RANDBETWEEN(1,49)</f>
        <v>40</v>
      </c>
      <c r="S432" s="4">
        <f t="shared" ca="1" si="143"/>
        <v>6</v>
      </c>
      <c r="T432" s="4">
        <f t="shared" ca="1" si="144"/>
        <v>3</v>
      </c>
      <c r="U432" s="4">
        <f t="shared" ca="1" si="145"/>
        <v>2</v>
      </c>
      <c r="V432" s="4">
        <f t="shared" ca="1" si="146"/>
        <v>1</v>
      </c>
      <c r="W432" s="4" t="str">
        <f t="shared" ca="1" si="147"/>
        <v>Completed</v>
      </c>
      <c r="X432" s="4">
        <f t="shared" ca="1" si="148"/>
        <v>4</v>
      </c>
      <c r="Y432" s="4">
        <f t="shared" ca="1" si="149"/>
        <v>40</v>
      </c>
      <c r="Z432" s="4">
        <f ca="1">Table1[[#This Row],[Number of Goals Achieved]]-RANDBETWEEN(1,5)</f>
        <v>36</v>
      </c>
      <c r="AA432" s="5">
        <f ca="1">Table1[[#This Row],[Join Date]]+ RANDBETWEEN(90, 180)</f>
        <v>44226</v>
      </c>
      <c r="AB432" s="4" t="str">
        <f t="shared" ca="1" si="150"/>
        <v>Communication Skills</v>
      </c>
      <c r="AC432" s="4"/>
      <c r="AD432" s="4">
        <f t="shared" ca="1" si="151"/>
        <v>2</v>
      </c>
      <c r="AE432" s="4">
        <f t="shared" ca="1" si="152"/>
        <v>8</v>
      </c>
      <c r="AF432" s="4">
        <f t="shared" ca="1" si="153"/>
        <v>9</v>
      </c>
      <c r="AG432" s="8">
        <f t="shared" ca="1" si="154"/>
        <v>2484</v>
      </c>
      <c r="AH432" s="4" t="str">
        <f ca="1">IF(Table1[[#This Row],[Training Completion Status]]="Completed", IF(RAND() &lt;= 0.63, "Yes", "No"), "No")</f>
        <v>No</v>
      </c>
      <c r="AI432" s="4" t="str">
        <f ca="1">IF(AND(Table1[[#This Row],[Training Completion Status]]="Completed", Table1[[#This Row],[Status]]="Active"), "Yes", "No")</f>
        <v>No</v>
      </c>
      <c r="AJ432" s="15">
        <f ca="1">IF(Table1[[#This Row],[Training Completion Status]]="Completed", Table1[[#This Row],[Training Cost]]+RANDBETWEEN(300,800),0)</f>
        <v>3014</v>
      </c>
      <c r="AK432">
        <f ca="1">IF(Table1[[#This Row],[Training Completion Status]]="Completed", RANDBETWEEN(270,540),0)</f>
        <v>281</v>
      </c>
      <c r="AL432">
        <f ca="1">IF(Table1[[#This Row],[Training Completion Status]]="Completed", RANDBETWEEN(2,5),0)</f>
        <v>3</v>
      </c>
    </row>
    <row r="433" spans="1:38">
      <c r="A433" s="4" t="str">
        <f t="shared" si="155"/>
        <v>EMP432</v>
      </c>
      <c r="B433" s="4" t="str">
        <f t="shared" ca="1" si="133"/>
        <v>Male</v>
      </c>
      <c r="C433" s="4" t="str">
        <f t="shared" ca="1" si="134"/>
        <v>HR Manager</v>
      </c>
      <c r="D433" t="str" cm="1">
        <f t="array" aca="1" ref="D433" ca="1">_xlfn.XLOOKUP(C433, {"Software Engineer","HR Manager","Marketing Manager","Finance Manager","Data Analyst"}, {"IT","HR","Sales","Finance","Analytics"})</f>
        <v>HR</v>
      </c>
      <c r="E433" s="5">
        <f t="shared" ca="1" si="135"/>
        <v>44554</v>
      </c>
      <c r="F433" s="5">
        <f ca="1">Table1[[#This Row],[Job Posting Date]]+ RANDBETWEEN(15, 90)</f>
        <v>44642</v>
      </c>
      <c r="G433" s="5">
        <f ca="1">Table1[[#This Row],[Hire Date]]+ RANDBETWEEN(1, 15)</f>
        <v>44651</v>
      </c>
      <c r="H433" s="5" t="str">
        <f ca="1">IF(RAND() &lt; 0.5,  Table1[[#This Row],[Join Date]]+ RANDBETWEEN(30, TODAY()- Table1[[#This Row],[Join Date]]), "-")</f>
        <v>-</v>
      </c>
      <c r="I433" s="4" t="str">
        <f ca="1">IF(Table1[[#This Row],[Exit Date]]= "-", "Active", "Exited")</f>
        <v>Active</v>
      </c>
      <c r="J433" s="6">
        <f t="shared" ca="1" si="136"/>
        <v>1896</v>
      </c>
      <c r="K433" s="4">
        <f ca="1">Table1[[#This Row],[Offers Made]]*2</f>
        <v>14</v>
      </c>
      <c r="L433" s="4">
        <f t="shared" ca="1" si="137"/>
        <v>7</v>
      </c>
      <c r="M433" s="4">
        <f t="shared" ca="1" si="138"/>
        <v>4</v>
      </c>
      <c r="N433" s="4" t="str">
        <f t="shared" ca="1" si="139"/>
        <v>Employee Referrals</v>
      </c>
      <c r="O433" s="4">
        <f t="shared" ca="1" si="140"/>
        <v>4</v>
      </c>
      <c r="P433" s="4" t="str">
        <f t="shared" ca="1" si="141"/>
        <v>Yes</v>
      </c>
      <c r="Q433" s="4">
        <f t="shared" ca="1" si="142"/>
        <v>98</v>
      </c>
      <c r="R433" s="4">
        <f ca="1">Table1[[#This Row],[ Total Number of Goals Set]]-RANDBETWEEN(1,49)</f>
        <v>96</v>
      </c>
      <c r="S433" s="4">
        <f t="shared" ca="1" si="143"/>
        <v>6</v>
      </c>
      <c r="T433" s="4">
        <f t="shared" ca="1" si="144"/>
        <v>4</v>
      </c>
      <c r="U433" s="4">
        <f t="shared" ca="1" si="145"/>
        <v>3</v>
      </c>
      <c r="V433" s="4">
        <f t="shared" ca="1" si="146"/>
        <v>8</v>
      </c>
      <c r="W433" s="4" t="str">
        <f t="shared" ca="1" si="147"/>
        <v>Completed</v>
      </c>
      <c r="X433" s="4">
        <f t="shared" ca="1" si="148"/>
        <v>1</v>
      </c>
      <c r="Y433" s="4">
        <f t="shared" ca="1" si="149"/>
        <v>36</v>
      </c>
      <c r="Z433" s="4">
        <f ca="1">Table1[[#This Row],[Number of Goals Achieved]]-RANDBETWEEN(1,5)</f>
        <v>93</v>
      </c>
      <c r="AA433" s="5">
        <f ca="1">Table1[[#This Row],[Join Date]]+ RANDBETWEEN(90, 180)</f>
        <v>44812</v>
      </c>
      <c r="AB433" s="4" t="str">
        <f t="shared" ca="1" si="150"/>
        <v>Ethics and Responsibilities</v>
      </c>
      <c r="AC433" s="4"/>
      <c r="AD433" s="4">
        <f t="shared" ca="1" si="151"/>
        <v>3</v>
      </c>
      <c r="AE433" s="4">
        <f t="shared" ca="1" si="152"/>
        <v>3</v>
      </c>
      <c r="AF433" s="4">
        <f t="shared" ca="1" si="153"/>
        <v>8</v>
      </c>
      <c r="AG433" s="8">
        <f t="shared" ca="1" si="154"/>
        <v>2183</v>
      </c>
      <c r="AH433" s="4" t="str">
        <f ca="1">IF(Table1[[#This Row],[Training Completion Status]]="Completed", IF(RAND() &lt;= 0.63, "Yes", "No"), "No")</f>
        <v>No</v>
      </c>
      <c r="AI433" s="4" t="str">
        <f ca="1">IF(AND(Table1[[#This Row],[Training Completion Status]]="Completed", Table1[[#This Row],[Status]]="Active"), "Yes", "No")</f>
        <v>Yes</v>
      </c>
      <c r="AJ433" s="15">
        <f ca="1">IF(Table1[[#This Row],[Training Completion Status]]="Completed", Table1[[#This Row],[Training Cost]]+RANDBETWEEN(300,800),0)</f>
        <v>2706</v>
      </c>
      <c r="AK433">
        <f ca="1">IF(Table1[[#This Row],[Training Completion Status]]="Completed", RANDBETWEEN(270,540),0)</f>
        <v>434</v>
      </c>
      <c r="AL433">
        <f ca="1">IF(Table1[[#This Row],[Training Completion Status]]="Completed", RANDBETWEEN(2,5),0)</f>
        <v>4</v>
      </c>
    </row>
    <row r="434" spans="1:38">
      <c r="A434" s="4" t="str">
        <f t="shared" si="155"/>
        <v>EMP433</v>
      </c>
      <c r="B434" s="4" t="str">
        <f t="shared" ca="1" si="133"/>
        <v>Male</v>
      </c>
      <c r="C434" s="4" t="str">
        <f t="shared" ca="1" si="134"/>
        <v>Software Engineer</v>
      </c>
      <c r="D434" t="str" cm="1">
        <f t="array" aca="1" ref="D434" ca="1">_xlfn.XLOOKUP(C434, {"Software Engineer","HR Manager","Marketing Manager","Finance Manager","Data Analyst"}, {"IT","HR","Sales","Finance","Analytics"})</f>
        <v>IT</v>
      </c>
      <c r="E434" s="5">
        <f t="shared" ca="1" si="135"/>
        <v>44323</v>
      </c>
      <c r="F434" s="5">
        <f ca="1">Table1[[#This Row],[Job Posting Date]]+ RANDBETWEEN(15, 90)</f>
        <v>44401</v>
      </c>
      <c r="G434" s="5">
        <f ca="1">Table1[[#This Row],[Hire Date]]+ RANDBETWEEN(1, 15)</f>
        <v>44414</v>
      </c>
      <c r="H434" s="5">
        <f ca="1">IF(RAND() &lt; 0.5,  Table1[[#This Row],[Join Date]]+ RANDBETWEEN(30, TODAY()- Table1[[#This Row],[Join Date]]), "-")</f>
        <v>44527</v>
      </c>
      <c r="I434" s="4" t="str">
        <f ca="1">IF(Table1[[#This Row],[Exit Date]]= "-", "Active", "Exited")</f>
        <v>Exited</v>
      </c>
      <c r="J434" s="6">
        <f t="shared" ca="1" si="136"/>
        <v>4465</v>
      </c>
      <c r="K434" s="4">
        <f ca="1">Table1[[#This Row],[Offers Made]]*2</f>
        <v>6</v>
      </c>
      <c r="L434" s="4">
        <f t="shared" ca="1" si="137"/>
        <v>3</v>
      </c>
      <c r="M434" s="4">
        <f t="shared" ca="1" si="138"/>
        <v>1</v>
      </c>
      <c r="N434" s="4" t="str">
        <f t="shared" ca="1" si="139"/>
        <v>Campus Placements</v>
      </c>
      <c r="O434" s="4">
        <f t="shared" ca="1" si="140"/>
        <v>2</v>
      </c>
      <c r="P434" s="4" t="str">
        <f t="shared" ca="1" si="141"/>
        <v>No</v>
      </c>
      <c r="Q434" s="4">
        <f t="shared" ca="1" si="142"/>
        <v>74</v>
      </c>
      <c r="R434" s="4">
        <f ca="1">Table1[[#This Row],[ Total Number of Goals Set]]-RANDBETWEEN(1,49)</f>
        <v>51</v>
      </c>
      <c r="S434" s="4">
        <f t="shared" ca="1" si="143"/>
        <v>10</v>
      </c>
      <c r="T434" s="4">
        <f t="shared" ca="1" si="144"/>
        <v>1</v>
      </c>
      <c r="U434" s="4">
        <f t="shared" ca="1" si="145"/>
        <v>1</v>
      </c>
      <c r="V434" s="4">
        <f t="shared" ca="1" si="146"/>
        <v>4</v>
      </c>
      <c r="W434" s="4" t="str">
        <f t="shared" ca="1" si="147"/>
        <v>Not Completed</v>
      </c>
      <c r="X434" s="4">
        <f t="shared" ca="1" si="148"/>
        <v>3</v>
      </c>
      <c r="Y434" s="4">
        <f t="shared" ca="1" si="149"/>
        <v>25</v>
      </c>
      <c r="Z434" s="4">
        <f ca="1">Table1[[#This Row],[Number of Goals Achieved]]-RANDBETWEEN(1,5)</f>
        <v>49</v>
      </c>
      <c r="AA434" s="5">
        <f ca="1">Table1[[#This Row],[Join Date]]+ RANDBETWEEN(90, 180)</f>
        <v>44586</v>
      </c>
      <c r="AB434" s="4" t="str">
        <f t="shared" ca="1" si="150"/>
        <v>Ethics and Responsibilities</v>
      </c>
      <c r="AC434" s="4"/>
      <c r="AD434" s="4">
        <f t="shared" ca="1" si="151"/>
        <v>17</v>
      </c>
      <c r="AE434" s="4">
        <f t="shared" ca="1" si="152"/>
        <v>5</v>
      </c>
      <c r="AF434" s="4">
        <f t="shared" ca="1" si="153"/>
        <v>8</v>
      </c>
      <c r="AG434" s="8">
        <f t="shared" ca="1" si="154"/>
        <v>2310</v>
      </c>
      <c r="AH434" s="4" t="str">
        <f ca="1">IF(Table1[[#This Row],[Training Completion Status]]="Completed", IF(RAND() &lt;= 0.63, "Yes", "No"), "No")</f>
        <v>No</v>
      </c>
      <c r="AI434" s="4" t="str">
        <f ca="1">IF(AND(Table1[[#This Row],[Training Completion Status]]="Completed", Table1[[#This Row],[Status]]="Active"), "Yes", "No")</f>
        <v>No</v>
      </c>
      <c r="AJ434" s="15">
        <f ca="1">IF(Table1[[#This Row],[Training Completion Status]]="Completed", Table1[[#This Row],[Training Cost]]+RANDBETWEEN(300,800),0)</f>
        <v>0</v>
      </c>
      <c r="AK434">
        <f ca="1">IF(Table1[[#This Row],[Training Completion Status]]="Completed", RANDBETWEEN(270,540),0)</f>
        <v>0</v>
      </c>
      <c r="AL434">
        <f ca="1">IF(Table1[[#This Row],[Training Completion Status]]="Completed", RANDBETWEEN(2,5),0)</f>
        <v>0</v>
      </c>
    </row>
    <row r="435" spans="1:38">
      <c r="A435" s="4" t="str">
        <f t="shared" si="155"/>
        <v>EMP434</v>
      </c>
      <c r="B435" s="4" t="str">
        <f t="shared" ca="1" si="133"/>
        <v>Male</v>
      </c>
      <c r="C435" s="4" t="str">
        <f t="shared" ca="1" si="134"/>
        <v>Marketing Manager</v>
      </c>
      <c r="D435" t="str" cm="1">
        <f t="array" aca="1" ref="D435" ca="1">_xlfn.XLOOKUP(C435, {"Software Engineer","HR Manager","Marketing Manager","Finance Manager","Data Analyst"}, {"IT","HR","Sales","Finance","Analytics"})</f>
        <v>Sales</v>
      </c>
      <c r="E435" s="5">
        <f t="shared" ca="1" si="135"/>
        <v>44256</v>
      </c>
      <c r="F435" s="5">
        <f ca="1">Table1[[#This Row],[Job Posting Date]]+ RANDBETWEEN(15, 90)</f>
        <v>44327</v>
      </c>
      <c r="G435" s="5">
        <f ca="1">Table1[[#This Row],[Hire Date]]+ RANDBETWEEN(1, 15)</f>
        <v>44340</v>
      </c>
      <c r="H435" s="5" t="str">
        <f ca="1">IF(RAND() &lt; 0.5,  Table1[[#This Row],[Join Date]]+ RANDBETWEEN(30, TODAY()- Table1[[#This Row],[Join Date]]), "-")</f>
        <v>-</v>
      </c>
      <c r="I435" s="4" t="str">
        <f ca="1">IF(Table1[[#This Row],[Exit Date]]= "-", "Active", "Exited")</f>
        <v>Active</v>
      </c>
      <c r="J435" s="6">
        <f t="shared" ca="1" si="136"/>
        <v>3734</v>
      </c>
      <c r="K435" s="4">
        <f ca="1">Table1[[#This Row],[Offers Made]]*2</f>
        <v>12</v>
      </c>
      <c r="L435" s="4">
        <f t="shared" ca="1" si="137"/>
        <v>6</v>
      </c>
      <c r="M435" s="4">
        <f t="shared" ca="1" si="138"/>
        <v>1</v>
      </c>
      <c r="N435" s="4" t="str">
        <f t="shared" ca="1" si="139"/>
        <v>Job Portals</v>
      </c>
      <c r="O435" s="4">
        <f t="shared" ca="1" si="140"/>
        <v>2</v>
      </c>
      <c r="P435" s="4" t="str">
        <f t="shared" ca="1" si="141"/>
        <v>Yes</v>
      </c>
      <c r="Q435" s="4">
        <f t="shared" ca="1" si="142"/>
        <v>72</v>
      </c>
      <c r="R435" s="4">
        <f ca="1">Table1[[#This Row],[ Total Number of Goals Set]]-RANDBETWEEN(1,49)</f>
        <v>28</v>
      </c>
      <c r="S435" s="4">
        <f t="shared" ca="1" si="143"/>
        <v>10</v>
      </c>
      <c r="T435" s="4">
        <f t="shared" ca="1" si="144"/>
        <v>1</v>
      </c>
      <c r="U435" s="4">
        <f t="shared" ca="1" si="145"/>
        <v>2</v>
      </c>
      <c r="V435" s="4">
        <f t="shared" ca="1" si="146"/>
        <v>5</v>
      </c>
      <c r="W435" s="4" t="str">
        <f t="shared" ca="1" si="147"/>
        <v>Not Completed</v>
      </c>
      <c r="X435" s="4">
        <f t="shared" ca="1" si="148"/>
        <v>3</v>
      </c>
      <c r="Y435" s="4">
        <f t="shared" ca="1" si="149"/>
        <v>40</v>
      </c>
      <c r="Z435" s="4">
        <f ca="1">Table1[[#This Row],[Number of Goals Achieved]]-RANDBETWEEN(1,5)</f>
        <v>27</v>
      </c>
      <c r="AA435" s="5">
        <f ca="1">Table1[[#This Row],[Join Date]]+ RANDBETWEEN(90, 180)</f>
        <v>44505</v>
      </c>
      <c r="AB435" s="4" t="str">
        <f t="shared" ca="1" si="150"/>
        <v>Ethics and Responsibilities</v>
      </c>
      <c r="AC435" s="4"/>
      <c r="AD435" s="4">
        <f t="shared" ca="1" si="151"/>
        <v>11</v>
      </c>
      <c r="AE435" s="4">
        <f t="shared" ca="1" si="152"/>
        <v>6</v>
      </c>
      <c r="AF435" s="4">
        <f t="shared" ca="1" si="153"/>
        <v>8</v>
      </c>
      <c r="AG435" s="8">
        <f t="shared" ca="1" si="154"/>
        <v>2116</v>
      </c>
      <c r="AH435" s="4" t="str">
        <f ca="1">IF(Table1[[#This Row],[Training Completion Status]]="Completed", IF(RAND() &lt;= 0.63, "Yes", "No"), "No")</f>
        <v>No</v>
      </c>
      <c r="AI435" s="4" t="str">
        <f ca="1">IF(AND(Table1[[#This Row],[Training Completion Status]]="Completed", Table1[[#This Row],[Status]]="Active"), "Yes", "No")</f>
        <v>No</v>
      </c>
      <c r="AJ435" s="15">
        <f ca="1">IF(Table1[[#This Row],[Training Completion Status]]="Completed", Table1[[#This Row],[Training Cost]]+RANDBETWEEN(300,800),0)</f>
        <v>0</v>
      </c>
      <c r="AK435">
        <f ca="1">IF(Table1[[#This Row],[Training Completion Status]]="Completed", RANDBETWEEN(270,540),0)</f>
        <v>0</v>
      </c>
      <c r="AL435">
        <f ca="1">IF(Table1[[#This Row],[Training Completion Status]]="Completed", RANDBETWEEN(2,5),0)</f>
        <v>0</v>
      </c>
    </row>
    <row r="436" spans="1:38">
      <c r="A436" s="4" t="str">
        <f t="shared" si="155"/>
        <v>EMP435</v>
      </c>
      <c r="B436" s="4" t="str">
        <f t="shared" ca="1" si="133"/>
        <v>Female</v>
      </c>
      <c r="C436" s="4" t="str">
        <f t="shared" ca="1" si="134"/>
        <v>Software Engineer</v>
      </c>
      <c r="D436" t="str" cm="1">
        <f t="array" aca="1" ref="D436" ca="1">_xlfn.XLOOKUP(C436, {"Software Engineer","HR Manager","Marketing Manager","Finance Manager","Data Analyst"}, {"IT","HR","Sales","Finance","Analytics"})</f>
        <v>IT</v>
      </c>
      <c r="E436" s="5">
        <f t="shared" ca="1" si="135"/>
        <v>43744</v>
      </c>
      <c r="F436" s="5">
        <f ca="1">Table1[[#This Row],[Job Posting Date]]+ RANDBETWEEN(15, 90)</f>
        <v>43834</v>
      </c>
      <c r="G436" s="5">
        <f ca="1">Table1[[#This Row],[Hire Date]]+ RANDBETWEEN(1, 15)</f>
        <v>43841</v>
      </c>
      <c r="H436" s="5">
        <f ca="1">IF(RAND() &lt; 0.5,  Table1[[#This Row],[Join Date]]+ RANDBETWEEN(30, TODAY()- Table1[[#This Row],[Join Date]]), "-")</f>
        <v>45214</v>
      </c>
      <c r="I436" s="4" t="str">
        <f ca="1">IF(Table1[[#This Row],[Exit Date]]= "-", "Active", "Exited")</f>
        <v>Exited</v>
      </c>
      <c r="J436" s="6">
        <f t="shared" ca="1" si="136"/>
        <v>2383</v>
      </c>
      <c r="K436" s="4">
        <f ca="1">Table1[[#This Row],[Offers Made]]*2</f>
        <v>10</v>
      </c>
      <c r="L436" s="4">
        <f t="shared" ca="1" si="137"/>
        <v>5</v>
      </c>
      <c r="M436" s="4">
        <f t="shared" ca="1" si="138"/>
        <v>1</v>
      </c>
      <c r="N436" s="4" t="str">
        <f t="shared" ca="1" si="139"/>
        <v>Campus Placements</v>
      </c>
      <c r="O436" s="4">
        <f t="shared" ca="1" si="140"/>
        <v>1</v>
      </c>
      <c r="P436" s="4" t="str">
        <f t="shared" ca="1" si="141"/>
        <v>No</v>
      </c>
      <c r="Q436" s="4">
        <f t="shared" ca="1" si="142"/>
        <v>75</v>
      </c>
      <c r="R436" s="4">
        <f ca="1">Table1[[#This Row],[ Total Number of Goals Set]]-RANDBETWEEN(1,49)</f>
        <v>64</v>
      </c>
      <c r="S436" s="4">
        <f t="shared" ca="1" si="143"/>
        <v>9</v>
      </c>
      <c r="T436" s="4">
        <f t="shared" ca="1" si="144"/>
        <v>2</v>
      </c>
      <c r="U436" s="4">
        <f t="shared" ca="1" si="145"/>
        <v>2</v>
      </c>
      <c r="V436" s="4">
        <f t="shared" ca="1" si="146"/>
        <v>5</v>
      </c>
      <c r="W436" s="4" t="str">
        <f t="shared" ca="1" si="147"/>
        <v>Completed</v>
      </c>
      <c r="X436" s="4">
        <f t="shared" ca="1" si="148"/>
        <v>2</v>
      </c>
      <c r="Y436" s="4">
        <f t="shared" ca="1" si="149"/>
        <v>32</v>
      </c>
      <c r="Z436" s="4">
        <f ca="1">Table1[[#This Row],[Number of Goals Achieved]]-RANDBETWEEN(1,5)</f>
        <v>63</v>
      </c>
      <c r="AA436" s="5">
        <f ca="1">Table1[[#This Row],[Join Date]]+ RANDBETWEEN(90, 180)</f>
        <v>43992</v>
      </c>
      <c r="AB436" s="4" t="str">
        <f t="shared" ca="1" si="150"/>
        <v>Advanced Excel Skills</v>
      </c>
      <c r="AC436" s="4"/>
      <c r="AD436" s="4">
        <f t="shared" ca="1" si="151"/>
        <v>6</v>
      </c>
      <c r="AE436" s="4">
        <f t="shared" ca="1" si="152"/>
        <v>4</v>
      </c>
      <c r="AF436" s="4">
        <f t="shared" ca="1" si="153"/>
        <v>10</v>
      </c>
      <c r="AG436" s="8">
        <f t="shared" ca="1" si="154"/>
        <v>2126</v>
      </c>
      <c r="AH436" s="4" t="str">
        <f ca="1">IF(Table1[[#This Row],[Training Completion Status]]="Completed", IF(RAND() &lt;= 0.63, "Yes", "No"), "No")</f>
        <v>Yes</v>
      </c>
      <c r="AI436" s="4" t="str">
        <f ca="1">IF(AND(Table1[[#This Row],[Training Completion Status]]="Completed", Table1[[#This Row],[Status]]="Active"), "Yes", "No")</f>
        <v>No</v>
      </c>
      <c r="AJ436" s="15">
        <f ca="1">IF(Table1[[#This Row],[Training Completion Status]]="Completed", Table1[[#This Row],[Training Cost]]+RANDBETWEEN(300,800),0)</f>
        <v>2487</v>
      </c>
      <c r="AK436">
        <f ca="1">IF(Table1[[#This Row],[Training Completion Status]]="Completed", RANDBETWEEN(270,540),0)</f>
        <v>505</v>
      </c>
      <c r="AL436">
        <f ca="1">IF(Table1[[#This Row],[Training Completion Status]]="Completed", RANDBETWEEN(2,5),0)</f>
        <v>2</v>
      </c>
    </row>
    <row r="437" spans="1:38">
      <c r="A437" s="4" t="str">
        <f t="shared" si="155"/>
        <v>EMP436</v>
      </c>
      <c r="B437" s="4" t="str">
        <f t="shared" ca="1" si="133"/>
        <v>Male</v>
      </c>
      <c r="C437" s="4" t="str">
        <f t="shared" ca="1" si="134"/>
        <v>HR Manager</v>
      </c>
      <c r="D437" t="str" cm="1">
        <f t="array" aca="1" ref="D437" ca="1">_xlfn.XLOOKUP(C437, {"Software Engineer","HR Manager","Marketing Manager","Finance Manager","Data Analyst"}, {"IT","HR","Sales","Finance","Analytics"})</f>
        <v>HR</v>
      </c>
      <c r="E437" s="5">
        <f t="shared" ca="1" si="135"/>
        <v>44444</v>
      </c>
      <c r="F437" s="5">
        <f ca="1">Table1[[#This Row],[Job Posting Date]]+ RANDBETWEEN(15, 90)</f>
        <v>44534</v>
      </c>
      <c r="G437" s="5">
        <f ca="1">Table1[[#This Row],[Hire Date]]+ RANDBETWEEN(1, 15)</f>
        <v>44541</v>
      </c>
      <c r="H437" s="5">
        <f ca="1">IF(RAND() &lt; 0.5,  Table1[[#This Row],[Join Date]]+ RANDBETWEEN(30, TODAY()- Table1[[#This Row],[Join Date]]), "-")</f>
        <v>45227</v>
      </c>
      <c r="I437" s="4" t="str">
        <f ca="1">IF(Table1[[#This Row],[Exit Date]]= "-", "Active", "Exited")</f>
        <v>Exited</v>
      </c>
      <c r="J437" s="6">
        <f t="shared" ca="1" si="136"/>
        <v>3237</v>
      </c>
      <c r="K437" s="4">
        <f ca="1">Table1[[#This Row],[Offers Made]]*2</f>
        <v>12</v>
      </c>
      <c r="L437" s="4">
        <f t="shared" ca="1" si="137"/>
        <v>6</v>
      </c>
      <c r="M437" s="4">
        <f t="shared" ca="1" si="138"/>
        <v>5</v>
      </c>
      <c r="N437" s="4" t="str">
        <f t="shared" ca="1" si="139"/>
        <v>Campus Placements</v>
      </c>
      <c r="O437" s="4">
        <f t="shared" ca="1" si="140"/>
        <v>2</v>
      </c>
      <c r="P437" s="4" t="str">
        <f t="shared" ca="1" si="141"/>
        <v>No</v>
      </c>
      <c r="Q437" s="4">
        <f t="shared" ca="1" si="142"/>
        <v>95</v>
      </c>
      <c r="R437" s="4">
        <f ca="1">Table1[[#This Row],[ Total Number of Goals Set]]-RANDBETWEEN(1,49)</f>
        <v>59</v>
      </c>
      <c r="S437" s="4">
        <f t="shared" ca="1" si="143"/>
        <v>6</v>
      </c>
      <c r="T437" s="4">
        <f t="shared" ca="1" si="144"/>
        <v>4</v>
      </c>
      <c r="U437" s="4">
        <f t="shared" ca="1" si="145"/>
        <v>1</v>
      </c>
      <c r="V437" s="4">
        <f t="shared" ca="1" si="146"/>
        <v>4</v>
      </c>
      <c r="W437" s="4" t="str">
        <f t="shared" ca="1" si="147"/>
        <v>Completed</v>
      </c>
      <c r="X437" s="4">
        <f t="shared" ca="1" si="148"/>
        <v>1</v>
      </c>
      <c r="Y437" s="4">
        <f t="shared" ca="1" si="149"/>
        <v>30</v>
      </c>
      <c r="Z437" s="4">
        <f ca="1">Table1[[#This Row],[Number of Goals Achieved]]-RANDBETWEEN(1,5)</f>
        <v>56</v>
      </c>
      <c r="AA437" s="5">
        <f ca="1">Table1[[#This Row],[Join Date]]+ RANDBETWEEN(90, 180)</f>
        <v>44646</v>
      </c>
      <c r="AB437" s="4" t="str">
        <f t="shared" ca="1" si="150"/>
        <v>Conflict Resolution</v>
      </c>
      <c r="AC437" s="4"/>
      <c r="AD437" s="4">
        <f t="shared" ca="1" si="151"/>
        <v>2</v>
      </c>
      <c r="AE437" s="4">
        <f t="shared" ca="1" si="152"/>
        <v>4</v>
      </c>
      <c r="AF437" s="4">
        <f t="shared" ca="1" si="153"/>
        <v>8</v>
      </c>
      <c r="AG437" s="8">
        <f t="shared" ca="1" si="154"/>
        <v>1626</v>
      </c>
      <c r="AH437" s="4" t="str">
        <f ca="1">IF(Table1[[#This Row],[Training Completion Status]]="Completed", IF(RAND() &lt;= 0.63, "Yes", "No"), "No")</f>
        <v>Yes</v>
      </c>
      <c r="AI437" s="4" t="str">
        <f ca="1">IF(AND(Table1[[#This Row],[Training Completion Status]]="Completed", Table1[[#This Row],[Status]]="Active"), "Yes", "No")</f>
        <v>No</v>
      </c>
      <c r="AJ437" s="15">
        <f ca="1">IF(Table1[[#This Row],[Training Completion Status]]="Completed", Table1[[#This Row],[Training Cost]]+RANDBETWEEN(300,800),0)</f>
        <v>2395</v>
      </c>
      <c r="AK437">
        <f ca="1">IF(Table1[[#This Row],[Training Completion Status]]="Completed", RANDBETWEEN(270,540),0)</f>
        <v>280</v>
      </c>
      <c r="AL437">
        <f ca="1">IF(Table1[[#This Row],[Training Completion Status]]="Completed", RANDBETWEEN(2,5),0)</f>
        <v>3</v>
      </c>
    </row>
    <row r="438" spans="1:38">
      <c r="A438" s="4" t="str">
        <f t="shared" si="155"/>
        <v>EMP437</v>
      </c>
      <c r="B438" s="4" t="str">
        <f t="shared" ca="1" si="133"/>
        <v>Male</v>
      </c>
      <c r="C438" s="4" t="str">
        <f t="shared" ca="1" si="134"/>
        <v>Software Engineer</v>
      </c>
      <c r="D438" t="str" cm="1">
        <f t="array" aca="1" ref="D438" ca="1">_xlfn.XLOOKUP(C438, {"Software Engineer","HR Manager","Marketing Manager","Finance Manager","Data Analyst"}, {"IT","HR","Sales","Finance","Analytics"})</f>
        <v>IT</v>
      </c>
      <c r="E438" s="5">
        <f t="shared" ca="1" si="135"/>
        <v>44532</v>
      </c>
      <c r="F438" s="5">
        <f ca="1">Table1[[#This Row],[Job Posting Date]]+ RANDBETWEEN(15, 90)</f>
        <v>44620</v>
      </c>
      <c r="G438" s="5">
        <f ca="1">Table1[[#This Row],[Hire Date]]+ RANDBETWEEN(1, 15)</f>
        <v>44621</v>
      </c>
      <c r="H438" s="5">
        <f ca="1">IF(RAND() &lt; 0.5,  Table1[[#This Row],[Join Date]]+ RANDBETWEEN(30, TODAY()- Table1[[#This Row],[Join Date]]), "-")</f>
        <v>45248</v>
      </c>
      <c r="I438" s="4" t="str">
        <f ca="1">IF(Table1[[#This Row],[Exit Date]]= "-", "Active", "Exited")</f>
        <v>Exited</v>
      </c>
      <c r="J438" s="6">
        <f t="shared" ca="1" si="136"/>
        <v>1698</v>
      </c>
      <c r="K438" s="4">
        <f ca="1">Table1[[#This Row],[Offers Made]]*2</f>
        <v>6</v>
      </c>
      <c r="L438" s="4">
        <f t="shared" ca="1" si="137"/>
        <v>3</v>
      </c>
      <c r="M438" s="4">
        <f t="shared" ca="1" si="138"/>
        <v>2</v>
      </c>
      <c r="N438" s="4" t="str">
        <f t="shared" ca="1" si="139"/>
        <v>Direct Hiring</v>
      </c>
      <c r="O438" s="4">
        <f t="shared" ca="1" si="140"/>
        <v>3</v>
      </c>
      <c r="P438" s="4" t="str">
        <f t="shared" ca="1" si="141"/>
        <v>Yes</v>
      </c>
      <c r="Q438" s="4">
        <f t="shared" ca="1" si="142"/>
        <v>92</v>
      </c>
      <c r="R438" s="4">
        <f ca="1">Table1[[#This Row],[ Total Number of Goals Set]]-RANDBETWEEN(1,49)</f>
        <v>69</v>
      </c>
      <c r="S438" s="4">
        <f t="shared" ca="1" si="143"/>
        <v>6</v>
      </c>
      <c r="T438" s="4">
        <f t="shared" ca="1" si="144"/>
        <v>1</v>
      </c>
      <c r="U438" s="4">
        <f t="shared" ca="1" si="145"/>
        <v>1</v>
      </c>
      <c r="V438" s="4">
        <f t="shared" ca="1" si="146"/>
        <v>6</v>
      </c>
      <c r="W438" s="4" t="str">
        <f t="shared" ca="1" si="147"/>
        <v>Completed</v>
      </c>
      <c r="X438" s="4">
        <f t="shared" ca="1" si="148"/>
        <v>4</v>
      </c>
      <c r="Y438" s="4">
        <f t="shared" ca="1" si="149"/>
        <v>15</v>
      </c>
      <c r="Z438" s="4">
        <f ca="1">Table1[[#This Row],[Number of Goals Achieved]]-RANDBETWEEN(1,5)</f>
        <v>67</v>
      </c>
      <c r="AA438" s="5">
        <f ca="1">Table1[[#This Row],[Join Date]]+ RANDBETWEEN(90, 180)</f>
        <v>44777</v>
      </c>
      <c r="AB438" s="4" t="str">
        <f t="shared" ca="1" si="150"/>
        <v>Ethics and Responsibilities</v>
      </c>
      <c r="AC438" s="4"/>
      <c r="AD438" s="4">
        <f t="shared" ca="1" si="151"/>
        <v>2</v>
      </c>
      <c r="AE438" s="4">
        <f t="shared" ca="1" si="152"/>
        <v>9</v>
      </c>
      <c r="AF438" s="4">
        <f t="shared" ca="1" si="153"/>
        <v>10</v>
      </c>
      <c r="AG438" s="8">
        <f t="shared" ca="1" si="154"/>
        <v>2320</v>
      </c>
      <c r="AH438" s="4" t="str">
        <f ca="1">IF(Table1[[#This Row],[Training Completion Status]]="Completed", IF(RAND() &lt;= 0.63, "Yes", "No"), "No")</f>
        <v>Yes</v>
      </c>
      <c r="AI438" s="4" t="str">
        <f ca="1">IF(AND(Table1[[#This Row],[Training Completion Status]]="Completed", Table1[[#This Row],[Status]]="Active"), "Yes", "No")</f>
        <v>No</v>
      </c>
      <c r="AJ438" s="15">
        <f ca="1">IF(Table1[[#This Row],[Training Completion Status]]="Completed", Table1[[#This Row],[Training Cost]]+RANDBETWEEN(300,800),0)</f>
        <v>2953</v>
      </c>
      <c r="AK438">
        <f ca="1">IF(Table1[[#This Row],[Training Completion Status]]="Completed", RANDBETWEEN(270,540),0)</f>
        <v>344</v>
      </c>
      <c r="AL438">
        <f ca="1">IF(Table1[[#This Row],[Training Completion Status]]="Completed", RANDBETWEEN(2,5),0)</f>
        <v>5</v>
      </c>
    </row>
    <row r="439" spans="1:38">
      <c r="A439" s="4" t="str">
        <f t="shared" si="155"/>
        <v>EMP438</v>
      </c>
      <c r="B439" s="4" t="str">
        <f t="shared" ref="B439:B478" ca="1" si="156">CHOOSE(RANDBETWEEN(1, 2), "Male", "Female")</f>
        <v>Male</v>
      </c>
      <c r="C439" s="4" t="str">
        <f t="shared" ref="C439:C478" ca="1" si="157">CHOOSE(RANDBETWEEN(1,5), "Software Engineer", "HR Manager", "Marketing Manager", "Finance Manager", "Data Analyst")</f>
        <v>Data Analyst</v>
      </c>
      <c r="D439" t="str" cm="1">
        <f t="array" aca="1" ref="D439" ca="1">_xlfn.XLOOKUP(C439, {"Software Engineer","HR Manager","Marketing Manager","Finance Manager","Data Analyst"}, {"IT","HR","Sales","Finance","Analytics"})</f>
        <v>Analytics</v>
      </c>
      <c r="E439" s="5">
        <f t="shared" ref="E439:E478" ca="1" si="158">DATE(RANDBETWEEN(2018, 2022), RANDBETWEEN(1, 12), RANDBETWEEN(1, 28))</f>
        <v>43256</v>
      </c>
      <c r="F439" s="5">
        <f ca="1">Table1[[#This Row],[Job Posting Date]]+ RANDBETWEEN(15, 90)</f>
        <v>43306</v>
      </c>
      <c r="G439" s="5">
        <f ca="1">Table1[[#This Row],[Hire Date]]+ RANDBETWEEN(1, 15)</f>
        <v>43317</v>
      </c>
      <c r="H439" s="5" t="str">
        <f ca="1">IF(RAND() &lt; 0.5,  Table1[[#This Row],[Join Date]]+ RANDBETWEEN(30, TODAY()- Table1[[#This Row],[Join Date]]), "-")</f>
        <v>-</v>
      </c>
      <c r="I439" s="4" t="str">
        <f ca="1">IF(Table1[[#This Row],[Exit Date]]= "-", "Active", "Exited")</f>
        <v>Active</v>
      </c>
      <c r="J439" s="6">
        <f t="shared" ref="J439:J478" ca="1" si="159">RANDBETWEEN(1500, 5000)</f>
        <v>2203</v>
      </c>
      <c r="K439" s="4">
        <f ca="1">Table1[[#This Row],[Offers Made]]*2</f>
        <v>6</v>
      </c>
      <c r="L439" s="4">
        <f t="shared" ref="L439:L478" ca="1" si="160">RANDBETWEEN(3, 8)</f>
        <v>3</v>
      </c>
      <c r="M439" s="4">
        <f t="shared" ref="M439:M478" ca="1" si="161">RANDBETWEEN(1, L439-1)</f>
        <v>1</v>
      </c>
      <c r="N439" s="4" t="str">
        <f t="shared" ref="N439:N478" ca="1" si="162">CHOOSE(RANDBETWEEN(1, 4), "Job Portals", "Campus Placements", "Employee Referrals", "Direct Hiring")</f>
        <v>Direct Hiring</v>
      </c>
      <c r="O439" s="4">
        <f t="shared" ref="O439:O478" ca="1" si="163">RANDBETWEEN(1,5)</f>
        <v>2</v>
      </c>
      <c r="P439" s="4" t="str">
        <f t="shared" ref="P439:P478" ca="1" si="164">CHOOSE(RANDBETWEEN(1, 2), "Yes", "No")</f>
        <v>Yes</v>
      </c>
      <c r="Q439" s="4">
        <f t="shared" ref="Q439:Q478" ca="1" si="165">RANDBETWEEN(50,100)</f>
        <v>59</v>
      </c>
      <c r="R439" s="4">
        <f ca="1">Table1[[#This Row],[ Total Number of Goals Set]]-RANDBETWEEN(1,49)</f>
        <v>48</v>
      </c>
      <c r="S439" s="4">
        <f t="shared" ref="S439:S478" ca="1" si="166">RANDBETWEEN(5,10)</f>
        <v>8</v>
      </c>
      <c r="T439" s="4">
        <f t="shared" ref="T439:T478" ca="1" si="167">RANDBETWEEN(1,4)</f>
        <v>3</v>
      </c>
      <c r="U439" s="4">
        <f t="shared" ref="U439:U478" ca="1" si="168">RANDBETWEEN(1,4)</f>
        <v>4</v>
      </c>
      <c r="V439" s="4">
        <f t="shared" ref="V439:V478" ca="1" si="169">RANDBETWEEN(1,9)</f>
        <v>3</v>
      </c>
      <c r="W439" s="4" t="str">
        <f t="shared" ref="W439:W478" ca="1" si="170">IF(RAND() &lt; 0.7, "Completed", "Not Completed")</f>
        <v>Not Completed</v>
      </c>
      <c r="X439" s="4">
        <f t="shared" ref="X439:X478" ca="1" si="171">RANDBETWEEN(1,4)</f>
        <v>4</v>
      </c>
      <c r="Y439" s="4">
        <f t="shared" ref="Y439:Y478" ca="1" si="172">RANDBETWEEN(10,40)</f>
        <v>17</v>
      </c>
      <c r="Z439" s="4">
        <f ca="1">Table1[[#This Row],[Number of Goals Achieved]]-RANDBETWEEN(1,5)</f>
        <v>47</v>
      </c>
      <c r="AA439" s="5">
        <f ca="1">Table1[[#This Row],[Join Date]]+ RANDBETWEEN(90, 180)</f>
        <v>43479</v>
      </c>
      <c r="AB439" s="4" t="str">
        <f t="shared" ref="AB439:AB478" ca="1" si="173">CHOOSE(RANDBETWEEN(1,5), "Leadership Development", "Advanced Excel Skills", "Conflict Resolution", "Communication Skills", "Ethics and Responsibilities")</f>
        <v>Conflict Resolution</v>
      </c>
      <c r="AC439" s="4"/>
      <c r="AD439" s="4">
        <f t="shared" ref="AD439:AD478" ca="1" si="174">RANDBETWEEN(0, 20)</f>
        <v>15</v>
      </c>
      <c r="AE439" s="4">
        <f t="shared" ref="AE439:AE478" ca="1" si="175">RANDBETWEEN(2,9)</f>
        <v>5</v>
      </c>
      <c r="AF439" s="4">
        <f t="shared" ref="AF439:AF478" ca="1" si="176">MIN(10, AE439 + RANDBETWEEN(1, 10 - AE439))</f>
        <v>8</v>
      </c>
      <c r="AG439" s="8">
        <f t="shared" ref="AG439:AG478" ca="1" si="177">RANDBETWEEN(1200, 2500)</f>
        <v>2307</v>
      </c>
      <c r="AH439" s="4" t="str">
        <f ca="1">IF(Table1[[#This Row],[Training Completion Status]]="Completed", IF(RAND() &lt;= 0.63, "Yes", "No"), "No")</f>
        <v>No</v>
      </c>
      <c r="AI439" s="4" t="str">
        <f ca="1">IF(AND(Table1[[#This Row],[Training Completion Status]]="Completed", Table1[[#This Row],[Status]]="Active"), "Yes", "No")</f>
        <v>No</v>
      </c>
      <c r="AJ439" s="15">
        <f ca="1">IF(Table1[[#This Row],[Training Completion Status]]="Completed", Table1[[#This Row],[Training Cost]]+RANDBETWEEN(300,800),0)</f>
        <v>0</v>
      </c>
      <c r="AK439">
        <f ca="1">IF(Table1[[#This Row],[Training Completion Status]]="Completed", RANDBETWEEN(270,540),0)</f>
        <v>0</v>
      </c>
      <c r="AL439">
        <f ca="1">IF(Table1[[#This Row],[Training Completion Status]]="Completed", RANDBETWEEN(2,5),0)</f>
        <v>0</v>
      </c>
    </row>
    <row r="440" spans="1:38">
      <c r="A440" s="4" t="str">
        <f t="shared" si="155"/>
        <v>EMP439</v>
      </c>
      <c r="B440" s="4" t="str">
        <f t="shared" ca="1" si="156"/>
        <v>Female</v>
      </c>
      <c r="C440" s="4" t="str">
        <f t="shared" ca="1" si="157"/>
        <v>HR Manager</v>
      </c>
      <c r="D440" t="str" cm="1">
        <f t="array" aca="1" ref="D440" ca="1">_xlfn.XLOOKUP(C440, {"Software Engineer","HR Manager","Marketing Manager","Finance Manager","Data Analyst"}, {"IT","HR","Sales","Finance","Analytics"})</f>
        <v>HR</v>
      </c>
      <c r="E440" s="5">
        <f t="shared" ca="1" si="158"/>
        <v>43603</v>
      </c>
      <c r="F440" s="5">
        <f ca="1">Table1[[#This Row],[Job Posting Date]]+ RANDBETWEEN(15, 90)</f>
        <v>43626</v>
      </c>
      <c r="G440" s="5">
        <f ca="1">Table1[[#This Row],[Hire Date]]+ RANDBETWEEN(1, 15)</f>
        <v>43641</v>
      </c>
      <c r="H440" s="5" t="str">
        <f ca="1">IF(RAND() &lt; 0.5,  Table1[[#This Row],[Join Date]]+ RANDBETWEEN(30, TODAY()- Table1[[#This Row],[Join Date]]), "-")</f>
        <v>-</v>
      </c>
      <c r="I440" s="4" t="str">
        <f ca="1">IF(Table1[[#This Row],[Exit Date]]= "-", "Active", "Exited")</f>
        <v>Active</v>
      </c>
      <c r="J440" s="6">
        <f t="shared" ca="1" si="159"/>
        <v>1887</v>
      </c>
      <c r="K440" s="4">
        <f ca="1">Table1[[#This Row],[Offers Made]]*2</f>
        <v>14</v>
      </c>
      <c r="L440" s="4">
        <f t="shared" ca="1" si="160"/>
        <v>7</v>
      </c>
      <c r="M440" s="4">
        <f t="shared" ca="1" si="161"/>
        <v>4</v>
      </c>
      <c r="N440" s="4" t="str">
        <f t="shared" ca="1" si="162"/>
        <v>Direct Hiring</v>
      </c>
      <c r="O440" s="4">
        <f t="shared" ca="1" si="163"/>
        <v>1</v>
      </c>
      <c r="P440" s="4" t="str">
        <f t="shared" ca="1" si="164"/>
        <v>Yes</v>
      </c>
      <c r="Q440" s="4">
        <f t="shared" ca="1" si="165"/>
        <v>100</v>
      </c>
      <c r="R440" s="4">
        <f ca="1">Table1[[#This Row],[ Total Number of Goals Set]]-RANDBETWEEN(1,49)</f>
        <v>55</v>
      </c>
      <c r="S440" s="4">
        <f t="shared" ca="1" si="166"/>
        <v>8</v>
      </c>
      <c r="T440" s="4">
        <f t="shared" ca="1" si="167"/>
        <v>4</v>
      </c>
      <c r="U440" s="4">
        <f t="shared" ca="1" si="168"/>
        <v>4</v>
      </c>
      <c r="V440" s="4">
        <f t="shared" ca="1" si="169"/>
        <v>1</v>
      </c>
      <c r="W440" s="4" t="str">
        <f t="shared" ca="1" si="170"/>
        <v>Completed</v>
      </c>
      <c r="X440" s="4">
        <f t="shared" ca="1" si="171"/>
        <v>3</v>
      </c>
      <c r="Y440" s="4">
        <f t="shared" ca="1" si="172"/>
        <v>36</v>
      </c>
      <c r="Z440" s="4">
        <f ca="1">Table1[[#This Row],[Number of Goals Achieved]]-RANDBETWEEN(1,5)</f>
        <v>54</v>
      </c>
      <c r="AA440" s="5">
        <f ca="1">Table1[[#This Row],[Join Date]]+ RANDBETWEEN(90, 180)</f>
        <v>43740</v>
      </c>
      <c r="AB440" s="4" t="str">
        <f t="shared" ca="1" si="173"/>
        <v>Communication Skills</v>
      </c>
      <c r="AC440" s="4"/>
      <c r="AD440" s="4">
        <f t="shared" ca="1" si="174"/>
        <v>8</v>
      </c>
      <c r="AE440" s="4">
        <f t="shared" ca="1" si="175"/>
        <v>6</v>
      </c>
      <c r="AF440" s="4">
        <f t="shared" ca="1" si="176"/>
        <v>10</v>
      </c>
      <c r="AG440" s="8">
        <f t="shared" ca="1" si="177"/>
        <v>1944</v>
      </c>
      <c r="AH440" s="4" t="str">
        <f ca="1">IF(Table1[[#This Row],[Training Completion Status]]="Completed", IF(RAND() &lt;= 0.63, "Yes", "No"), "No")</f>
        <v>No</v>
      </c>
      <c r="AI440" s="4" t="str">
        <f ca="1">IF(AND(Table1[[#This Row],[Training Completion Status]]="Completed", Table1[[#This Row],[Status]]="Active"), "Yes", "No")</f>
        <v>Yes</v>
      </c>
      <c r="AJ440" s="15">
        <f ca="1">IF(Table1[[#This Row],[Training Completion Status]]="Completed", Table1[[#This Row],[Training Cost]]+RANDBETWEEN(300,800),0)</f>
        <v>2738</v>
      </c>
      <c r="AK440">
        <f ca="1">IF(Table1[[#This Row],[Training Completion Status]]="Completed", RANDBETWEEN(270,540),0)</f>
        <v>421</v>
      </c>
      <c r="AL440">
        <f ca="1">IF(Table1[[#This Row],[Training Completion Status]]="Completed", RANDBETWEEN(2,5),0)</f>
        <v>5</v>
      </c>
    </row>
    <row r="441" spans="1:38">
      <c r="A441" s="4" t="str">
        <f t="shared" si="155"/>
        <v>EMP440</v>
      </c>
      <c r="B441" s="4" t="str">
        <f t="shared" ca="1" si="156"/>
        <v>Female</v>
      </c>
      <c r="C441" s="4" t="str">
        <f t="shared" ca="1" si="157"/>
        <v>Data Analyst</v>
      </c>
      <c r="D441" t="str" cm="1">
        <f t="array" aca="1" ref="D441" ca="1">_xlfn.XLOOKUP(C441, {"Software Engineer","HR Manager","Marketing Manager","Finance Manager","Data Analyst"}, {"IT","HR","Sales","Finance","Analytics"})</f>
        <v>Analytics</v>
      </c>
      <c r="E441" s="5">
        <f t="shared" ca="1" si="158"/>
        <v>43942</v>
      </c>
      <c r="F441" s="5">
        <f ca="1">Table1[[#This Row],[Job Posting Date]]+ RANDBETWEEN(15, 90)</f>
        <v>44032</v>
      </c>
      <c r="G441" s="5">
        <f ca="1">Table1[[#This Row],[Hire Date]]+ RANDBETWEEN(1, 15)</f>
        <v>44043</v>
      </c>
      <c r="H441" s="5" t="str">
        <f ca="1">IF(RAND() &lt; 0.5,  Table1[[#This Row],[Join Date]]+ RANDBETWEEN(30, TODAY()- Table1[[#This Row],[Join Date]]), "-")</f>
        <v>-</v>
      </c>
      <c r="I441" s="4" t="str">
        <f ca="1">IF(Table1[[#This Row],[Exit Date]]= "-", "Active", "Exited")</f>
        <v>Active</v>
      </c>
      <c r="J441" s="6">
        <f t="shared" ca="1" si="159"/>
        <v>4281</v>
      </c>
      <c r="K441" s="4">
        <f ca="1">Table1[[#This Row],[Offers Made]]*2</f>
        <v>10</v>
      </c>
      <c r="L441" s="4">
        <f t="shared" ca="1" si="160"/>
        <v>5</v>
      </c>
      <c r="M441" s="4">
        <f t="shared" ca="1" si="161"/>
        <v>4</v>
      </c>
      <c r="N441" s="4" t="str">
        <f t="shared" ca="1" si="162"/>
        <v>Employee Referrals</v>
      </c>
      <c r="O441" s="4">
        <f t="shared" ca="1" si="163"/>
        <v>3</v>
      </c>
      <c r="P441" s="4" t="str">
        <f t="shared" ca="1" si="164"/>
        <v>No</v>
      </c>
      <c r="Q441" s="4">
        <f t="shared" ca="1" si="165"/>
        <v>92</v>
      </c>
      <c r="R441" s="4">
        <f ca="1">Table1[[#This Row],[ Total Number of Goals Set]]-RANDBETWEEN(1,49)</f>
        <v>76</v>
      </c>
      <c r="S441" s="4">
        <f t="shared" ca="1" si="166"/>
        <v>10</v>
      </c>
      <c r="T441" s="4">
        <f t="shared" ca="1" si="167"/>
        <v>2</v>
      </c>
      <c r="U441" s="4">
        <f t="shared" ca="1" si="168"/>
        <v>3</v>
      </c>
      <c r="V441" s="4">
        <f t="shared" ca="1" si="169"/>
        <v>1</v>
      </c>
      <c r="W441" s="4" t="str">
        <f t="shared" ca="1" si="170"/>
        <v>Completed</v>
      </c>
      <c r="X441" s="4">
        <f t="shared" ca="1" si="171"/>
        <v>3</v>
      </c>
      <c r="Y441" s="4">
        <f t="shared" ca="1" si="172"/>
        <v>28</v>
      </c>
      <c r="Z441" s="4">
        <f ca="1">Table1[[#This Row],[Number of Goals Achieved]]-RANDBETWEEN(1,5)</f>
        <v>71</v>
      </c>
      <c r="AA441" s="5">
        <f ca="1">Table1[[#This Row],[Join Date]]+ RANDBETWEEN(90, 180)</f>
        <v>44221</v>
      </c>
      <c r="AB441" s="4" t="str">
        <f t="shared" ca="1" si="173"/>
        <v>Communication Skills</v>
      </c>
      <c r="AC441" s="4"/>
      <c r="AD441" s="4">
        <f t="shared" ca="1" si="174"/>
        <v>13</v>
      </c>
      <c r="AE441" s="4">
        <f t="shared" ca="1" si="175"/>
        <v>9</v>
      </c>
      <c r="AF441" s="4">
        <f t="shared" ca="1" si="176"/>
        <v>10</v>
      </c>
      <c r="AG441" s="8">
        <f t="shared" ca="1" si="177"/>
        <v>2486</v>
      </c>
      <c r="AH441" s="4" t="str">
        <f ca="1">IF(Table1[[#This Row],[Training Completion Status]]="Completed", IF(RAND() &lt;= 0.63, "Yes", "No"), "No")</f>
        <v>No</v>
      </c>
      <c r="AI441" s="4" t="str">
        <f ca="1">IF(AND(Table1[[#This Row],[Training Completion Status]]="Completed", Table1[[#This Row],[Status]]="Active"), "Yes", "No")</f>
        <v>Yes</v>
      </c>
      <c r="AJ441" s="15">
        <f ca="1">IF(Table1[[#This Row],[Training Completion Status]]="Completed", Table1[[#This Row],[Training Cost]]+RANDBETWEEN(300,800),0)</f>
        <v>2996</v>
      </c>
      <c r="AK441">
        <f ca="1">IF(Table1[[#This Row],[Training Completion Status]]="Completed", RANDBETWEEN(270,540),0)</f>
        <v>467</v>
      </c>
      <c r="AL441">
        <f ca="1">IF(Table1[[#This Row],[Training Completion Status]]="Completed", RANDBETWEEN(2,5),0)</f>
        <v>5</v>
      </c>
    </row>
    <row r="442" spans="1:38">
      <c r="A442" s="4" t="str">
        <f t="shared" si="155"/>
        <v>EMP441</v>
      </c>
      <c r="B442" s="4" t="str">
        <f t="shared" ca="1" si="156"/>
        <v>Male</v>
      </c>
      <c r="C442" s="4" t="str">
        <f t="shared" ca="1" si="157"/>
        <v>Software Engineer</v>
      </c>
      <c r="D442" t="str" cm="1">
        <f t="array" aca="1" ref="D442" ca="1">_xlfn.XLOOKUP(C442, {"Software Engineer","HR Manager","Marketing Manager","Finance Manager","Data Analyst"}, {"IT","HR","Sales","Finance","Analytics"})</f>
        <v>IT</v>
      </c>
      <c r="E442" s="5">
        <f t="shared" ca="1" si="158"/>
        <v>44442</v>
      </c>
      <c r="F442" s="5">
        <f ca="1">Table1[[#This Row],[Job Posting Date]]+ RANDBETWEEN(15, 90)</f>
        <v>44469</v>
      </c>
      <c r="G442" s="5">
        <f ca="1">Table1[[#This Row],[Hire Date]]+ RANDBETWEEN(1, 15)</f>
        <v>44483</v>
      </c>
      <c r="H442" s="5">
        <f ca="1">IF(RAND() &lt; 0.5,  Table1[[#This Row],[Join Date]]+ RANDBETWEEN(30, TODAY()- Table1[[#This Row],[Join Date]]), "-")</f>
        <v>45673</v>
      </c>
      <c r="I442" s="4" t="str">
        <f ca="1">IF(Table1[[#This Row],[Exit Date]]= "-", "Active", "Exited")</f>
        <v>Exited</v>
      </c>
      <c r="J442" s="6">
        <f t="shared" ca="1" si="159"/>
        <v>4239</v>
      </c>
      <c r="K442" s="4">
        <f ca="1">Table1[[#This Row],[Offers Made]]*2</f>
        <v>8</v>
      </c>
      <c r="L442" s="4">
        <f t="shared" ca="1" si="160"/>
        <v>4</v>
      </c>
      <c r="M442" s="4">
        <f t="shared" ca="1" si="161"/>
        <v>3</v>
      </c>
      <c r="N442" s="4" t="str">
        <f t="shared" ca="1" si="162"/>
        <v>Campus Placements</v>
      </c>
      <c r="O442" s="4">
        <f t="shared" ca="1" si="163"/>
        <v>3</v>
      </c>
      <c r="P442" s="4" t="str">
        <f t="shared" ca="1" si="164"/>
        <v>No</v>
      </c>
      <c r="Q442" s="4">
        <f t="shared" ca="1" si="165"/>
        <v>68</v>
      </c>
      <c r="R442" s="4">
        <f ca="1">Table1[[#This Row],[ Total Number of Goals Set]]-RANDBETWEEN(1,49)</f>
        <v>31</v>
      </c>
      <c r="S442" s="4">
        <f t="shared" ca="1" si="166"/>
        <v>10</v>
      </c>
      <c r="T442" s="4">
        <f t="shared" ca="1" si="167"/>
        <v>4</v>
      </c>
      <c r="U442" s="4">
        <f t="shared" ca="1" si="168"/>
        <v>1</v>
      </c>
      <c r="V442" s="4">
        <f t="shared" ca="1" si="169"/>
        <v>8</v>
      </c>
      <c r="W442" s="4" t="str">
        <f t="shared" ca="1" si="170"/>
        <v>Not Completed</v>
      </c>
      <c r="X442" s="4">
        <f t="shared" ca="1" si="171"/>
        <v>2</v>
      </c>
      <c r="Y442" s="4">
        <f t="shared" ca="1" si="172"/>
        <v>10</v>
      </c>
      <c r="Z442" s="4">
        <f ca="1">Table1[[#This Row],[Number of Goals Achieved]]-RANDBETWEEN(1,5)</f>
        <v>29</v>
      </c>
      <c r="AA442" s="5">
        <f ca="1">Table1[[#This Row],[Join Date]]+ RANDBETWEEN(90, 180)</f>
        <v>44642</v>
      </c>
      <c r="AB442" s="4" t="str">
        <f t="shared" ca="1" si="173"/>
        <v>Advanced Excel Skills</v>
      </c>
      <c r="AC442" s="4"/>
      <c r="AD442" s="4">
        <f t="shared" ca="1" si="174"/>
        <v>7</v>
      </c>
      <c r="AE442" s="4">
        <f t="shared" ca="1" si="175"/>
        <v>7</v>
      </c>
      <c r="AF442" s="4">
        <f t="shared" ca="1" si="176"/>
        <v>10</v>
      </c>
      <c r="AG442" s="8">
        <f t="shared" ca="1" si="177"/>
        <v>2190</v>
      </c>
      <c r="AH442" s="4" t="str">
        <f ca="1">IF(Table1[[#This Row],[Training Completion Status]]="Completed", IF(RAND() &lt;= 0.63, "Yes", "No"), "No")</f>
        <v>No</v>
      </c>
      <c r="AI442" s="4" t="str">
        <f ca="1">IF(AND(Table1[[#This Row],[Training Completion Status]]="Completed", Table1[[#This Row],[Status]]="Active"), "Yes", "No")</f>
        <v>No</v>
      </c>
      <c r="AJ442" s="15">
        <f ca="1">IF(Table1[[#This Row],[Training Completion Status]]="Completed", Table1[[#This Row],[Training Cost]]+RANDBETWEEN(300,800),0)</f>
        <v>0</v>
      </c>
      <c r="AK442">
        <f ca="1">IF(Table1[[#This Row],[Training Completion Status]]="Completed", RANDBETWEEN(270,540),0)</f>
        <v>0</v>
      </c>
      <c r="AL442">
        <f ca="1">IF(Table1[[#This Row],[Training Completion Status]]="Completed", RANDBETWEEN(2,5),0)</f>
        <v>0</v>
      </c>
    </row>
    <row r="443" spans="1:38">
      <c r="A443" s="4" t="str">
        <f t="shared" si="155"/>
        <v>EMP442</v>
      </c>
      <c r="B443" s="4" t="str">
        <f t="shared" ca="1" si="156"/>
        <v>Female</v>
      </c>
      <c r="C443" s="4" t="str">
        <f t="shared" ca="1" si="157"/>
        <v>Software Engineer</v>
      </c>
      <c r="D443" t="str" cm="1">
        <f t="array" aca="1" ref="D443" ca="1">_xlfn.XLOOKUP(C443, {"Software Engineer","HR Manager","Marketing Manager","Finance Manager","Data Analyst"}, {"IT","HR","Sales","Finance","Analytics"})</f>
        <v>IT</v>
      </c>
      <c r="E443" s="5">
        <f t="shared" ca="1" si="158"/>
        <v>44354</v>
      </c>
      <c r="F443" s="5">
        <f ca="1">Table1[[#This Row],[Job Posting Date]]+ RANDBETWEEN(15, 90)</f>
        <v>44397</v>
      </c>
      <c r="G443" s="5">
        <f ca="1">Table1[[#This Row],[Hire Date]]+ RANDBETWEEN(1, 15)</f>
        <v>44400</v>
      </c>
      <c r="H443" s="5">
        <f ca="1">IF(RAND() &lt; 0.5,  Table1[[#This Row],[Join Date]]+ RANDBETWEEN(30, TODAY()- Table1[[#This Row],[Join Date]]), "-")</f>
        <v>45352</v>
      </c>
      <c r="I443" s="4" t="str">
        <f ca="1">IF(Table1[[#This Row],[Exit Date]]= "-", "Active", "Exited")</f>
        <v>Exited</v>
      </c>
      <c r="J443" s="6">
        <f t="shared" ca="1" si="159"/>
        <v>3812</v>
      </c>
      <c r="K443" s="4">
        <f ca="1">Table1[[#This Row],[Offers Made]]*2</f>
        <v>14</v>
      </c>
      <c r="L443" s="4">
        <f t="shared" ca="1" si="160"/>
        <v>7</v>
      </c>
      <c r="M443" s="4">
        <f t="shared" ca="1" si="161"/>
        <v>3</v>
      </c>
      <c r="N443" s="4" t="str">
        <f t="shared" ca="1" si="162"/>
        <v>Campus Placements</v>
      </c>
      <c r="O443" s="4">
        <f t="shared" ca="1" si="163"/>
        <v>1</v>
      </c>
      <c r="P443" s="4" t="str">
        <f t="shared" ca="1" si="164"/>
        <v>Yes</v>
      </c>
      <c r="Q443" s="4">
        <f t="shared" ca="1" si="165"/>
        <v>98</v>
      </c>
      <c r="R443" s="4">
        <f ca="1">Table1[[#This Row],[ Total Number of Goals Set]]-RANDBETWEEN(1,49)</f>
        <v>78</v>
      </c>
      <c r="S443" s="4">
        <f t="shared" ca="1" si="166"/>
        <v>10</v>
      </c>
      <c r="T443" s="4">
        <f t="shared" ca="1" si="167"/>
        <v>3</v>
      </c>
      <c r="U443" s="4">
        <f t="shared" ca="1" si="168"/>
        <v>1</v>
      </c>
      <c r="V443" s="4">
        <f t="shared" ca="1" si="169"/>
        <v>6</v>
      </c>
      <c r="W443" s="4" t="str">
        <f t="shared" ca="1" si="170"/>
        <v>Completed</v>
      </c>
      <c r="X443" s="4">
        <f t="shared" ca="1" si="171"/>
        <v>1</v>
      </c>
      <c r="Y443" s="4">
        <f t="shared" ca="1" si="172"/>
        <v>15</v>
      </c>
      <c r="Z443" s="4">
        <f ca="1">Table1[[#This Row],[Number of Goals Achieved]]-RANDBETWEEN(1,5)</f>
        <v>75</v>
      </c>
      <c r="AA443" s="5">
        <f ca="1">Table1[[#This Row],[Join Date]]+ RANDBETWEEN(90, 180)</f>
        <v>44557</v>
      </c>
      <c r="AB443" s="4" t="str">
        <f t="shared" ca="1" si="173"/>
        <v>Leadership Development</v>
      </c>
      <c r="AC443" s="4"/>
      <c r="AD443" s="4">
        <f t="shared" ca="1" si="174"/>
        <v>2</v>
      </c>
      <c r="AE443" s="4">
        <f t="shared" ca="1" si="175"/>
        <v>8</v>
      </c>
      <c r="AF443" s="4">
        <f t="shared" ca="1" si="176"/>
        <v>10</v>
      </c>
      <c r="AG443" s="8">
        <f t="shared" ca="1" si="177"/>
        <v>2293</v>
      </c>
      <c r="AH443" s="4" t="str">
        <f ca="1">IF(Table1[[#This Row],[Training Completion Status]]="Completed", IF(RAND() &lt;= 0.63, "Yes", "No"), "No")</f>
        <v>Yes</v>
      </c>
      <c r="AI443" s="4" t="str">
        <f ca="1">IF(AND(Table1[[#This Row],[Training Completion Status]]="Completed", Table1[[#This Row],[Status]]="Active"), "Yes", "No")</f>
        <v>No</v>
      </c>
      <c r="AJ443" s="15">
        <f ca="1">IF(Table1[[#This Row],[Training Completion Status]]="Completed", Table1[[#This Row],[Training Cost]]+RANDBETWEEN(300,800),0)</f>
        <v>2946</v>
      </c>
      <c r="AK443">
        <f ca="1">IF(Table1[[#This Row],[Training Completion Status]]="Completed", RANDBETWEEN(270,540),0)</f>
        <v>507</v>
      </c>
      <c r="AL443">
        <f ca="1">IF(Table1[[#This Row],[Training Completion Status]]="Completed", RANDBETWEEN(2,5),0)</f>
        <v>4</v>
      </c>
    </row>
    <row r="444" spans="1:38">
      <c r="A444" s="4" t="str">
        <f t="shared" si="155"/>
        <v>EMP443</v>
      </c>
      <c r="B444" s="4" t="str">
        <f t="shared" ca="1" si="156"/>
        <v>Female</v>
      </c>
      <c r="C444" s="4" t="str">
        <f t="shared" ca="1" si="157"/>
        <v>Data Analyst</v>
      </c>
      <c r="D444" t="str" cm="1">
        <f t="array" aca="1" ref="D444" ca="1">_xlfn.XLOOKUP(C444, {"Software Engineer","HR Manager","Marketing Manager","Finance Manager","Data Analyst"}, {"IT","HR","Sales","Finance","Analytics"})</f>
        <v>Analytics</v>
      </c>
      <c r="E444" s="5">
        <f t="shared" ca="1" si="158"/>
        <v>43728</v>
      </c>
      <c r="F444" s="5">
        <f ca="1">Table1[[#This Row],[Job Posting Date]]+ RANDBETWEEN(15, 90)</f>
        <v>43796</v>
      </c>
      <c r="G444" s="5">
        <f ca="1">Table1[[#This Row],[Hire Date]]+ RANDBETWEEN(1, 15)</f>
        <v>43805</v>
      </c>
      <c r="H444" s="5">
        <f ca="1">IF(RAND() &lt; 0.5,  Table1[[#This Row],[Join Date]]+ RANDBETWEEN(30, TODAY()- Table1[[#This Row],[Join Date]]), "-")</f>
        <v>44081</v>
      </c>
      <c r="I444" s="4" t="str">
        <f ca="1">IF(Table1[[#This Row],[Exit Date]]= "-", "Active", "Exited")</f>
        <v>Exited</v>
      </c>
      <c r="J444" s="6">
        <f t="shared" ca="1" si="159"/>
        <v>2446</v>
      </c>
      <c r="K444" s="4">
        <f ca="1">Table1[[#This Row],[Offers Made]]*2</f>
        <v>12</v>
      </c>
      <c r="L444" s="4">
        <f t="shared" ca="1" si="160"/>
        <v>6</v>
      </c>
      <c r="M444" s="4">
        <f t="shared" ca="1" si="161"/>
        <v>5</v>
      </c>
      <c r="N444" s="4" t="str">
        <f t="shared" ca="1" si="162"/>
        <v>Job Portals</v>
      </c>
      <c r="O444" s="4">
        <f t="shared" ca="1" si="163"/>
        <v>3</v>
      </c>
      <c r="P444" s="4" t="str">
        <f t="shared" ca="1" si="164"/>
        <v>No</v>
      </c>
      <c r="Q444" s="4">
        <f t="shared" ca="1" si="165"/>
        <v>87</v>
      </c>
      <c r="R444" s="4">
        <f ca="1">Table1[[#This Row],[ Total Number of Goals Set]]-RANDBETWEEN(1,49)</f>
        <v>39</v>
      </c>
      <c r="S444" s="4">
        <f t="shared" ca="1" si="166"/>
        <v>8</v>
      </c>
      <c r="T444" s="4">
        <f t="shared" ca="1" si="167"/>
        <v>4</v>
      </c>
      <c r="U444" s="4">
        <f t="shared" ca="1" si="168"/>
        <v>3</v>
      </c>
      <c r="V444" s="4">
        <f t="shared" ca="1" si="169"/>
        <v>6</v>
      </c>
      <c r="W444" s="4" t="str">
        <f t="shared" ca="1" si="170"/>
        <v>Completed</v>
      </c>
      <c r="X444" s="4">
        <f t="shared" ca="1" si="171"/>
        <v>1</v>
      </c>
      <c r="Y444" s="4">
        <f t="shared" ca="1" si="172"/>
        <v>39</v>
      </c>
      <c r="Z444" s="4">
        <f ca="1">Table1[[#This Row],[Number of Goals Achieved]]-RANDBETWEEN(1,5)</f>
        <v>38</v>
      </c>
      <c r="AA444" s="5">
        <f ca="1">Table1[[#This Row],[Join Date]]+ RANDBETWEEN(90, 180)</f>
        <v>43924</v>
      </c>
      <c r="AB444" s="4" t="str">
        <f t="shared" ca="1" si="173"/>
        <v>Leadership Development</v>
      </c>
      <c r="AC444" s="4"/>
      <c r="AD444" s="4">
        <f t="shared" ca="1" si="174"/>
        <v>4</v>
      </c>
      <c r="AE444" s="4">
        <f t="shared" ca="1" si="175"/>
        <v>4</v>
      </c>
      <c r="AF444" s="4">
        <f t="shared" ca="1" si="176"/>
        <v>9</v>
      </c>
      <c r="AG444" s="8">
        <f t="shared" ca="1" si="177"/>
        <v>2078</v>
      </c>
      <c r="AH444" s="4" t="str">
        <f ca="1">IF(Table1[[#This Row],[Training Completion Status]]="Completed", IF(RAND() &lt;= 0.63, "Yes", "No"), "No")</f>
        <v>Yes</v>
      </c>
      <c r="AI444" s="4" t="str">
        <f ca="1">IF(AND(Table1[[#This Row],[Training Completion Status]]="Completed", Table1[[#This Row],[Status]]="Active"), "Yes", "No")</f>
        <v>No</v>
      </c>
      <c r="AJ444" s="15">
        <f ca="1">IF(Table1[[#This Row],[Training Completion Status]]="Completed", Table1[[#This Row],[Training Cost]]+RANDBETWEEN(300,800),0)</f>
        <v>2755</v>
      </c>
      <c r="AK444">
        <f ca="1">IF(Table1[[#This Row],[Training Completion Status]]="Completed", RANDBETWEEN(270,540),0)</f>
        <v>372</v>
      </c>
      <c r="AL444">
        <f ca="1">IF(Table1[[#This Row],[Training Completion Status]]="Completed", RANDBETWEEN(2,5),0)</f>
        <v>2</v>
      </c>
    </row>
    <row r="445" spans="1:38">
      <c r="A445" s="4" t="str">
        <f t="shared" si="155"/>
        <v>EMP444</v>
      </c>
      <c r="B445" s="4" t="str">
        <f t="shared" ca="1" si="156"/>
        <v>Male</v>
      </c>
      <c r="C445" s="4" t="str">
        <f t="shared" ca="1" si="157"/>
        <v>HR Manager</v>
      </c>
      <c r="D445" t="str" cm="1">
        <f t="array" aca="1" ref="D445" ca="1">_xlfn.XLOOKUP(C445, {"Software Engineer","HR Manager","Marketing Manager","Finance Manager","Data Analyst"}, {"IT","HR","Sales","Finance","Analytics"})</f>
        <v>HR</v>
      </c>
      <c r="E445" s="5">
        <f t="shared" ca="1" si="158"/>
        <v>43441</v>
      </c>
      <c r="F445" s="5">
        <f ca="1">Table1[[#This Row],[Job Posting Date]]+ RANDBETWEEN(15, 90)</f>
        <v>43460</v>
      </c>
      <c r="G445" s="5">
        <f ca="1">Table1[[#This Row],[Hire Date]]+ RANDBETWEEN(1, 15)</f>
        <v>43465</v>
      </c>
      <c r="H445" s="5">
        <f ca="1">IF(RAND() &lt; 0.5,  Table1[[#This Row],[Join Date]]+ RANDBETWEEN(30, TODAY()- Table1[[#This Row],[Join Date]]), "-")</f>
        <v>45274</v>
      </c>
      <c r="I445" s="4" t="str">
        <f ca="1">IF(Table1[[#This Row],[Exit Date]]= "-", "Active", "Exited")</f>
        <v>Exited</v>
      </c>
      <c r="J445" s="6">
        <f t="shared" ca="1" si="159"/>
        <v>4126</v>
      </c>
      <c r="K445" s="4">
        <f ca="1">Table1[[#This Row],[Offers Made]]*2</f>
        <v>16</v>
      </c>
      <c r="L445" s="4">
        <f t="shared" ca="1" si="160"/>
        <v>8</v>
      </c>
      <c r="M445" s="4">
        <f t="shared" ca="1" si="161"/>
        <v>4</v>
      </c>
      <c r="N445" s="4" t="str">
        <f t="shared" ca="1" si="162"/>
        <v>Campus Placements</v>
      </c>
      <c r="O445" s="4">
        <f t="shared" ca="1" si="163"/>
        <v>4</v>
      </c>
      <c r="P445" s="4" t="str">
        <f t="shared" ca="1" si="164"/>
        <v>Yes</v>
      </c>
      <c r="Q445" s="4">
        <f t="shared" ca="1" si="165"/>
        <v>53</v>
      </c>
      <c r="R445" s="4">
        <f ca="1">Table1[[#This Row],[ Total Number of Goals Set]]-RANDBETWEEN(1,49)</f>
        <v>40</v>
      </c>
      <c r="S445" s="4">
        <f t="shared" ca="1" si="166"/>
        <v>8</v>
      </c>
      <c r="T445" s="4">
        <f t="shared" ca="1" si="167"/>
        <v>1</v>
      </c>
      <c r="U445" s="4">
        <f t="shared" ca="1" si="168"/>
        <v>1</v>
      </c>
      <c r="V445" s="4">
        <f t="shared" ca="1" si="169"/>
        <v>4</v>
      </c>
      <c r="W445" s="4" t="str">
        <f t="shared" ca="1" si="170"/>
        <v>Completed</v>
      </c>
      <c r="X445" s="4">
        <f t="shared" ca="1" si="171"/>
        <v>3</v>
      </c>
      <c r="Y445" s="4">
        <f t="shared" ca="1" si="172"/>
        <v>17</v>
      </c>
      <c r="Z445" s="4">
        <f ca="1">Table1[[#This Row],[Number of Goals Achieved]]-RANDBETWEEN(1,5)</f>
        <v>36</v>
      </c>
      <c r="AA445" s="5">
        <f ca="1">Table1[[#This Row],[Join Date]]+ RANDBETWEEN(90, 180)</f>
        <v>43591</v>
      </c>
      <c r="AB445" s="4" t="str">
        <f t="shared" ca="1" si="173"/>
        <v>Advanced Excel Skills</v>
      </c>
      <c r="AC445" s="4"/>
      <c r="AD445" s="4">
        <f t="shared" ca="1" si="174"/>
        <v>3</v>
      </c>
      <c r="AE445" s="4">
        <f t="shared" ca="1" si="175"/>
        <v>6</v>
      </c>
      <c r="AF445" s="4">
        <f t="shared" ca="1" si="176"/>
        <v>9</v>
      </c>
      <c r="AG445" s="8">
        <f t="shared" ca="1" si="177"/>
        <v>2113</v>
      </c>
      <c r="AH445" s="4" t="str">
        <f ca="1">IF(Table1[[#This Row],[Training Completion Status]]="Completed", IF(RAND() &lt;= 0.63, "Yes", "No"), "No")</f>
        <v>No</v>
      </c>
      <c r="AI445" s="4" t="str">
        <f ca="1">IF(AND(Table1[[#This Row],[Training Completion Status]]="Completed", Table1[[#This Row],[Status]]="Active"), "Yes", "No")</f>
        <v>No</v>
      </c>
      <c r="AJ445" s="15">
        <f ca="1">IF(Table1[[#This Row],[Training Completion Status]]="Completed", Table1[[#This Row],[Training Cost]]+RANDBETWEEN(300,800),0)</f>
        <v>2882</v>
      </c>
      <c r="AK445">
        <f ca="1">IF(Table1[[#This Row],[Training Completion Status]]="Completed", RANDBETWEEN(270,540),0)</f>
        <v>298</v>
      </c>
      <c r="AL445">
        <f ca="1">IF(Table1[[#This Row],[Training Completion Status]]="Completed", RANDBETWEEN(2,5),0)</f>
        <v>5</v>
      </c>
    </row>
    <row r="446" spans="1:38">
      <c r="A446" s="4" t="str">
        <f t="shared" si="155"/>
        <v>EMP445</v>
      </c>
      <c r="B446" s="4" t="str">
        <f t="shared" ca="1" si="156"/>
        <v>Male</v>
      </c>
      <c r="C446" s="4" t="str">
        <f t="shared" ca="1" si="157"/>
        <v>Software Engineer</v>
      </c>
      <c r="D446" t="str" cm="1">
        <f t="array" aca="1" ref="D446" ca="1">_xlfn.XLOOKUP(C446, {"Software Engineer","HR Manager","Marketing Manager","Finance Manager","Data Analyst"}, {"IT","HR","Sales","Finance","Analytics"})</f>
        <v>IT</v>
      </c>
      <c r="E446" s="5">
        <f t="shared" ca="1" si="158"/>
        <v>43712</v>
      </c>
      <c r="F446" s="5">
        <f ca="1">Table1[[#This Row],[Job Posting Date]]+ RANDBETWEEN(15, 90)</f>
        <v>43794</v>
      </c>
      <c r="G446" s="5">
        <f ca="1">Table1[[#This Row],[Hire Date]]+ RANDBETWEEN(1, 15)</f>
        <v>43797</v>
      </c>
      <c r="H446" s="5">
        <f ca="1">IF(RAND() &lt; 0.5,  Table1[[#This Row],[Join Date]]+ RANDBETWEEN(30, TODAY()- Table1[[#This Row],[Join Date]]), "-")</f>
        <v>45148</v>
      </c>
      <c r="I446" s="4" t="str">
        <f ca="1">IF(Table1[[#This Row],[Exit Date]]= "-", "Active", "Exited")</f>
        <v>Exited</v>
      </c>
      <c r="J446" s="6">
        <f t="shared" ca="1" si="159"/>
        <v>4739</v>
      </c>
      <c r="K446" s="4">
        <f ca="1">Table1[[#This Row],[Offers Made]]*2</f>
        <v>12</v>
      </c>
      <c r="L446" s="4">
        <f t="shared" ca="1" si="160"/>
        <v>6</v>
      </c>
      <c r="M446" s="4">
        <f t="shared" ca="1" si="161"/>
        <v>2</v>
      </c>
      <c r="N446" s="4" t="str">
        <f t="shared" ca="1" si="162"/>
        <v>Campus Placements</v>
      </c>
      <c r="O446" s="4">
        <f t="shared" ca="1" si="163"/>
        <v>3</v>
      </c>
      <c r="P446" s="4" t="str">
        <f t="shared" ca="1" si="164"/>
        <v>Yes</v>
      </c>
      <c r="Q446" s="4">
        <f t="shared" ca="1" si="165"/>
        <v>72</v>
      </c>
      <c r="R446" s="4">
        <f ca="1">Table1[[#This Row],[ Total Number of Goals Set]]-RANDBETWEEN(1,49)</f>
        <v>56</v>
      </c>
      <c r="S446" s="4">
        <f t="shared" ca="1" si="166"/>
        <v>8</v>
      </c>
      <c r="T446" s="4">
        <f t="shared" ca="1" si="167"/>
        <v>4</v>
      </c>
      <c r="U446" s="4">
        <f t="shared" ca="1" si="168"/>
        <v>1</v>
      </c>
      <c r="V446" s="4">
        <f t="shared" ca="1" si="169"/>
        <v>9</v>
      </c>
      <c r="W446" s="4" t="str">
        <f t="shared" ca="1" si="170"/>
        <v>Not Completed</v>
      </c>
      <c r="X446" s="4">
        <f t="shared" ca="1" si="171"/>
        <v>2</v>
      </c>
      <c r="Y446" s="4">
        <f t="shared" ca="1" si="172"/>
        <v>11</v>
      </c>
      <c r="Z446" s="4">
        <f ca="1">Table1[[#This Row],[Number of Goals Achieved]]-RANDBETWEEN(1,5)</f>
        <v>54</v>
      </c>
      <c r="AA446" s="5">
        <f ca="1">Table1[[#This Row],[Join Date]]+ RANDBETWEEN(90, 180)</f>
        <v>43905</v>
      </c>
      <c r="AB446" s="4" t="str">
        <f t="shared" ca="1" si="173"/>
        <v>Conflict Resolution</v>
      </c>
      <c r="AC446" s="4"/>
      <c r="AD446" s="4">
        <f t="shared" ca="1" si="174"/>
        <v>11</v>
      </c>
      <c r="AE446" s="4">
        <f t="shared" ca="1" si="175"/>
        <v>2</v>
      </c>
      <c r="AF446" s="4">
        <f t="shared" ca="1" si="176"/>
        <v>6</v>
      </c>
      <c r="AG446" s="8">
        <f t="shared" ca="1" si="177"/>
        <v>2112</v>
      </c>
      <c r="AH446" s="4" t="str">
        <f ca="1">IF(Table1[[#This Row],[Training Completion Status]]="Completed", IF(RAND() &lt;= 0.63, "Yes", "No"), "No")</f>
        <v>No</v>
      </c>
      <c r="AI446" s="4" t="str">
        <f ca="1">IF(AND(Table1[[#This Row],[Training Completion Status]]="Completed", Table1[[#This Row],[Status]]="Active"), "Yes", "No")</f>
        <v>No</v>
      </c>
      <c r="AJ446" s="15">
        <f ca="1">IF(Table1[[#This Row],[Training Completion Status]]="Completed", Table1[[#This Row],[Training Cost]]+RANDBETWEEN(300,800),0)</f>
        <v>0</v>
      </c>
      <c r="AK446">
        <f ca="1">IF(Table1[[#This Row],[Training Completion Status]]="Completed", RANDBETWEEN(270,540),0)</f>
        <v>0</v>
      </c>
      <c r="AL446">
        <f ca="1">IF(Table1[[#This Row],[Training Completion Status]]="Completed", RANDBETWEEN(2,5),0)</f>
        <v>0</v>
      </c>
    </row>
    <row r="447" spans="1:38">
      <c r="A447" s="4" t="str">
        <f t="shared" si="155"/>
        <v>EMP446</v>
      </c>
      <c r="B447" s="4" t="str">
        <f t="shared" ca="1" si="156"/>
        <v>Male</v>
      </c>
      <c r="C447" s="4" t="str">
        <f t="shared" ca="1" si="157"/>
        <v>Software Engineer</v>
      </c>
      <c r="D447" t="str" cm="1">
        <f t="array" aca="1" ref="D447" ca="1">_xlfn.XLOOKUP(C447, {"Software Engineer","HR Manager","Marketing Manager","Finance Manager","Data Analyst"}, {"IT","HR","Sales","Finance","Analytics"})</f>
        <v>IT</v>
      </c>
      <c r="E447" s="5">
        <f t="shared" ca="1" si="158"/>
        <v>44661</v>
      </c>
      <c r="F447" s="5">
        <f ca="1">Table1[[#This Row],[Job Posting Date]]+ RANDBETWEEN(15, 90)</f>
        <v>44701</v>
      </c>
      <c r="G447" s="5">
        <f ca="1">Table1[[#This Row],[Hire Date]]+ RANDBETWEEN(1, 15)</f>
        <v>44710</v>
      </c>
      <c r="H447" s="5" t="str">
        <f ca="1">IF(RAND() &lt; 0.5,  Table1[[#This Row],[Join Date]]+ RANDBETWEEN(30, TODAY()- Table1[[#This Row],[Join Date]]), "-")</f>
        <v>-</v>
      </c>
      <c r="I447" s="4" t="str">
        <f ca="1">IF(Table1[[#This Row],[Exit Date]]= "-", "Active", "Exited")</f>
        <v>Active</v>
      </c>
      <c r="J447" s="6">
        <f t="shared" ca="1" si="159"/>
        <v>4586</v>
      </c>
      <c r="K447" s="4">
        <f ca="1">Table1[[#This Row],[Offers Made]]*2</f>
        <v>6</v>
      </c>
      <c r="L447" s="4">
        <f t="shared" ca="1" si="160"/>
        <v>3</v>
      </c>
      <c r="M447" s="4">
        <f t="shared" ca="1" si="161"/>
        <v>1</v>
      </c>
      <c r="N447" s="4" t="str">
        <f t="shared" ca="1" si="162"/>
        <v>Campus Placements</v>
      </c>
      <c r="O447" s="4">
        <f t="shared" ca="1" si="163"/>
        <v>1</v>
      </c>
      <c r="P447" s="4" t="str">
        <f t="shared" ca="1" si="164"/>
        <v>No</v>
      </c>
      <c r="Q447" s="4">
        <f t="shared" ca="1" si="165"/>
        <v>92</v>
      </c>
      <c r="R447" s="4">
        <f ca="1">Table1[[#This Row],[ Total Number of Goals Set]]-RANDBETWEEN(1,49)</f>
        <v>46</v>
      </c>
      <c r="S447" s="4">
        <f t="shared" ca="1" si="166"/>
        <v>5</v>
      </c>
      <c r="T447" s="4">
        <f t="shared" ca="1" si="167"/>
        <v>2</v>
      </c>
      <c r="U447" s="4">
        <f t="shared" ca="1" si="168"/>
        <v>1</v>
      </c>
      <c r="V447" s="4">
        <f t="shared" ca="1" si="169"/>
        <v>1</v>
      </c>
      <c r="W447" s="4" t="str">
        <f t="shared" ca="1" si="170"/>
        <v>Completed</v>
      </c>
      <c r="X447" s="4">
        <f t="shared" ca="1" si="171"/>
        <v>4</v>
      </c>
      <c r="Y447" s="4">
        <f t="shared" ca="1" si="172"/>
        <v>37</v>
      </c>
      <c r="Z447" s="4">
        <f ca="1">Table1[[#This Row],[Number of Goals Achieved]]-RANDBETWEEN(1,5)</f>
        <v>42</v>
      </c>
      <c r="AA447" s="5">
        <f ca="1">Table1[[#This Row],[Join Date]]+ RANDBETWEEN(90, 180)</f>
        <v>44855</v>
      </c>
      <c r="AB447" s="4" t="str">
        <f t="shared" ca="1" si="173"/>
        <v>Conflict Resolution</v>
      </c>
      <c r="AC447" s="4"/>
      <c r="AD447" s="4">
        <f t="shared" ca="1" si="174"/>
        <v>20</v>
      </c>
      <c r="AE447" s="4">
        <f t="shared" ca="1" si="175"/>
        <v>6</v>
      </c>
      <c r="AF447" s="4">
        <f t="shared" ca="1" si="176"/>
        <v>7</v>
      </c>
      <c r="AG447" s="8">
        <f t="shared" ca="1" si="177"/>
        <v>1608</v>
      </c>
      <c r="AH447" s="4" t="str">
        <f ca="1">IF(Table1[[#This Row],[Training Completion Status]]="Completed", IF(RAND() &lt;= 0.63, "Yes", "No"), "No")</f>
        <v>No</v>
      </c>
      <c r="AI447" s="4" t="str">
        <f ca="1">IF(AND(Table1[[#This Row],[Training Completion Status]]="Completed", Table1[[#This Row],[Status]]="Active"), "Yes", "No")</f>
        <v>Yes</v>
      </c>
      <c r="AJ447" s="15">
        <f ca="1">IF(Table1[[#This Row],[Training Completion Status]]="Completed", Table1[[#This Row],[Training Cost]]+RANDBETWEEN(300,800),0)</f>
        <v>2362</v>
      </c>
      <c r="AK447">
        <f ca="1">IF(Table1[[#This Row],[Training Completion Status]]="Completed", RANDBETWEEN(270,540),0)</f>
        <v>449</v>
      </c>
      <c r="AL447">
        <f ca="1">IF(Table1[[#This Row],[Training Completion Status]]="Completed", RANDBETWEEN(2,5),0)</f>
        <v>3</v>
      </c>
    </row>
    <row r="448" spans="1:38">
      <c r="A448" s="4" t="str">
        <f t="shared" si="155"/>
        <v>EMP447</v>
      </c>
      <c r="B448" s="4" t="str">
        <f t="shared" ca="1" si="156"/>
        <v>Female</v>
      </c>
      <c r="C448" s="4" t="str">
        <f t="shared" ca="1" si="157"/>
        <v>Finance Manager</v>
      </c>
      <c r="D448" t="str" cm="1">
        <f t="array" aca="1" ref="D448" ca="1">_xlfn.XLOOKUP(C448, {"Software Engineer","HR Manager","Marketing Manager","Finance Manager","Data Analyst"}, {"IT","HR","Sales","Finance","Analytics"})</f>
        <v>Finance</v>
      </c>
      <c r="E448" s="5">
        <f t="shared" ca="1" si="158"/>
        <v>44334</v>
      </c>
      <c r="F448" s="5">
        <f ca="1">Table1[[#This Row],[Job Posting Date]]+ RANDBETWEEN(15, 90)</f>
        <v>44386</v>
      </c>
      <c r="G448" s="5">
        <f ca="1">Table1[[#This Row],[Hire Date]]+ RANDBETWEEN(1, 15)</f>
        <v>44387</v>
      </c>
      <c r="H448" s="5" t="str">
        <f ca="1">IF(RAND() &lt; 0.5,  Table1[[#This Row],[Join Date]]+ RANDBETWEEN(30, TODAY()- Table1[[#This Row],[Join Date]]), "-")</f>
        <v>-</v>
      </c>
      <c r="I448" s="4" t="str">
        <f ca="1">IF(Table1[[#This Row],[Exit Date]]= "-", "Active", "Exited")</f>
        <v>Active</v>
      </c>
      <c r="J448" s="6">
        <f t="shared" ca="1" si="159"/>
        <v>1971</v>
      </c>
      <c r="K448" s="4">
        <f ca="1">Table1[[#This Row],[Offers Made]]*2</f>
        <v>6</v>
      </c>
      <c r="L448" s="4">
        <f t="shared" ca="1" si="160"/>
        <v>3</v>
      </c>
      <c r="M448" s="4">
        <f t="shared" ca="1" si="161"/>
        <v>1</v>
      </c>
      <c r="N448" s="4" t="str">
        <f t="shared" ca="1" si="162"/>
        <v>Campus Placements</v>
      </c>
      <c r="O448" s="4">
        <f t="shared" ca="1" si="163"/>
        <v>1</v>
      </c>
      <c r="P448" s="4" t="str">
        <f t="shared" ca="1" si="164"/>
        <v>Yes</v>
      </c>
      <c r="Q448" s="4">
        <f t="shared" ca="1" si="165"/>
        <v>95</v>
      </c>
      <c r="R448" s="4">
        <f ca="1">Table1[[#This Row],[ Total Number of Goals Set]]-RANDBETWEEN(1,49)</f>
        <v>85</v>
      </c>
      <c r="S448" s="4">
        <f t="shared" ca="1" si="166"/>
        <v>5</v>
      </c>
      <c r="T448" s="4">
        <f t="shared" ca="1" si="167"/>
        <v>2</v>
      </c>
      <c r="U448" s="4">
        <f t="shared" ca="1" si="168"/>
        <v>4</v>
      </c>
      <c r="V448" s="4">
        <f t="shared" ca="1" si="169"/>
        <v>4</v>
      </c>
      <c r="W448" s="4" t="str">
        <f t="shared" ca="1" si="170"/>
        <v>Not Completed</v>
      </c>
      <c r="X448" s="4">
        <f t="shared" ca="1" si="171"/>
        <v>1</v>
      </c>
      <c r="Y448" s="4">
        <f t="shared" ca="1" si="172"/>
        <v>19</v>
      </c>
      <c r="Z448" s="4">
        <f ca="1">Table1[[#This Row],[Number of Goals Achieved]]-RANDBETWEEN(1,5)</f>
        <v>84</v>
      </c>
      <c r="AA448" s="5">
        <f ca="1">Table1[[#This Row],[Join Date]]+ RANDBETWEEN(90, 180)</f>
        <v>44531</v>
      </c>
      <c r="AB448" s="4" t="str">
        <f t="shared" ca="1" si="173"/>
        <v>Advanced Excel Skills</v>
      </c>
      <c r="AC448" s="4"/>
      <c r="AD448" s="4">
        <f t="shared" ca="1" si="174"/>
        <v>12</v>
      </c>
      <c r="AE448" s="4">
        <f t="shared" ca="1" si="175"/>
        <v>3</v>
      </c>
      <c r="AF448" s="4">
        <f t="shared" ca="1" si="176"/>
        <v>8</v>
      </c>
      <c r="AG448" s="8">
        <f t="shared" ca="1" si="177"/>
        <v>2193</v>
      </c>
      <c r="AH448" s="4" t="str">
        <f ca="1">IF(Table1[[#This Row],[Training Completion Status]]="Completed", IF(RAND() &lt;= 0.63, "Yes", "No"), "No")</f>
        <v>No</v>
      </c>
      <c r="AI448" s="4" t="str">
        <f ca="1">IF(AND(Table1[[#This Row],[Training Completion Status]]="Completed", Table1[[#This Row],[Status]]="Active"), "Yes", "No")</f>
        <v>No</v>
      </c>
      <c r="AJ448" s="15">
        <f ca="1">IF(Table1[[#This Row],[Training Completion Status]]="Completed", Table1[[#This Row],[Training Cost]]+RANDBETWEEN(300,800),0)</f>
        <v>0</v>
      </c>
      <c r="AK448">
        <f ca="1">IF(Table1[[#This Row],[Training Completion Status]]="Completed", RANDBETWEEN(270,540),0)</f>
        <v>0</v>
      </c>
      <c r="AL448">
        <f ca="1">IF(Table1[[#This Row],[Training Completion Status]]="Completed", RANDBETWEEN(2,5),0)</f>
        <v>0</v>
      </c>
    </row>
    <row r="449" spans="1:38">
      <c r="A449" s="4" t="str">
        <f t="shared" si="155"/>
        <v>EMP448</v>
      </c>
      <c r="B449" s="4" t="str">
        <f t="shared" ca="1" si="156"/>
        <v>Male</v>
      </c>
      <c r="C449" s="4" t="str">
        <f t="shared" ca="1" si="157"/>
        <v>Marketing Manager</v>
      </c>
      <c r="D449" t="str" cm="1">
        <f t="array" aca="1" ref="D449" ca="1">_xlfn.XLOOKUP(C449, {"Software Engineer","HR Manager","Marketing Manager","Finance Manager","Data Analyst"}, {"IT","HR","Sales","Finance","Analytics"})</f>
        <v>Sales</v>
      </c>
      <c r="E449" s="5">
        <f t="shared" ca="1" si="158"/>
        <v>43522</v>
      </c>
      <c r="F449" s="5">
        <f ca="1">Table1[[#This Row],[Job Posting Date]]+ RANDBETWEEN(15, 90)</f>
        <v>43543</v>
      </c>
      <c r="G449" s="5">
        <f ca="1">Table1[[#This Row],[Hire Date]]+ RANDBETWEEN(1, 15)</f>
        <v>43557</v>
      </c>
      <c r="H449" s="5">
        <f ca="1">IF(RAND() &lt; 0.5,  Table1[[#This Row],[Join Date]]+ RANDBETWEEN(30, TODAY()- Table1[[#This Row],[Join Date]]), "-")</f>
        <v>44295</v>
      </c>
      <c r="I449" s="4" t="str">
        <f ca="1">IF(Table1[[#This Row],[Exit Date]]= "-", "Active", "Exited")</f>
        <v>Exited</v>
      </c>
      <c r="J449" s="6">
        <f t="shared" ca="1" si="159"/>
        <v>1602</v>
      </c>
      <c r="K449" s="4">
        <f ca="1">Table1[[#This Row],[Offers Made]]*2</f>
        <v>8</v>
      </c>
      <c r="L449" s="4">
        <f t="shared" ca="1" si="160"/>
        <v>4</v>
      </c>
      <c r="M449" s="4">
        <f t="shared" ca="1" si="161"/>
        <v>1</v>
      </c>
      <c r="N449" s="4" t="str">
        <f t="shared" ca="1" si="162"/>
        <v>Campus Placements</v>
      </c>
      <c r="O449" s="4">
        <f t="shared" ca="1" si="163"/>
        <v>5</v>
      </c>
      <c r="P449" s="4" t="str">
        <f t="shared" ca="1" si="164"/>
        <v>No</v>
      </c>
      <c r="Q449" s="4">
        <f t="shared" ca="1" si="165"/>
        <v>92</v>
      </c>
      <c r="R449" s="4">
        <f ca="1">Table1[[#This Row],[ Total Number of Goals Set]]-RANDBETWEEN(1,49)</f>
        <v>61</v>
      </c>
      <c r="S449" s="4">
        <f t="shared" ca="1" si="166"/>
        <v>7</v>
      </c>
      <c r="T449" s="4">
        <f t="shared" ca="1" si="167"/>
        <v>2</v>
      </c>
      <c r="U449" s="4">
        <f t="shared" ca="1" si="168"/>
        <v>3</v>
      </c>
      <c r="V449" s="4">
        <f t="shared" ca="1" si="169"/>
        <v>8</v>
      </c>
      <c r="W449" s="4" t="str">
        <f t="shared" ca="1" si="170"/>
        <v>Completed</v>
      </c>
      <c r="X449" s="4">
        <f t="shared" ca="1" si="171"/>
        <v>4</v>
      </c>
      <c r="Y449" s="4">
        <f t="shared" ca="1" si="172"/>
        <v>13</v>
      </c>
      <c r="Z449" s="4">
        <f ca="1">Table1[[#This Row],[Number of Goals Achieved]]-RANDBETWEEN(1,5)</f>
        <v>60</v>
      </c>
      <c r="AA449" s="5">
        <f ca="1">Table1[[#This Row],[Join Date]]+ RANDBETWEEN(90, 180)</f>
        <v>43698</v>
      </c>
      <c r="AB449" s="4" t="str">
        <f t="shared" ca="1" si="173"/>
        <v>Leadership Development</v>
      </c>
      <c r="AC449" s="4"/>
      <c r="AD449" s="4">
        <f t="shared" ca="1" si="174"/>
        <v>3</v>
      </c>
      <c r="AE449" s="4">
        <f t="shared" ca="1" si="175"/>
        <v>5</v>
      </c>
      <c r="AF449" s="4">
        <f t="shared" ca="1" si="176"/>
        <v>10</v>
      </c>
      <c r="AG449" s="8">
        <f t="shared" ca="1" si="177"/>
        <v>2363</v>
      </c>
      <c r="AH449" s="4" t="str">
        <f ca="1">IF(Table1[[#This Row],[Training Completion Status]]="Completed", IF(RAND() &lt;= 0.63, "Yes", "No"), "No")</f>
        <v>Yes</v>
      </c>
      <c r="AI449" s="4" t="str">
        <f ca="1">IF(AND(Table1[[#This Row],[Training Completion Status]]="Completed", Table1[[#This Row],[Status]]="Active"), "Yes", "No")</f>
        <v>No</v>
      </c>
      <c r="AJ449" s="15">
        <f ca="1">IF(Table1[[#This Row],[Training Completion Status]]="Completed", Table1[[#This Row],[Training Cost]]+RANDBETWEEN(300,800),0)</f>
        <v>2920</v>
      </c>
      <c r="AK449">
        <f ca="1">IF(Table1[[#This Row],[Training Completion Status]]="Completed", RANDBETWEEN(270,540),0)</f>
        <v>418</v>
      </c>
      <c r="AL449">
        <f ca="1">IF(Table1[[#This Row],[Training Completion Status]]="Completed", RANDBETWEEN(2,5),0)</f>
        <v>5</v>
      </c>
    </row>
    <row r="450" spans="1:38">
      <c r="A450" s="4" t="str">
        <f t="shared" ref="A450:A480" si="178">"EMP" &amp; TEXT(ROW(A449), "000")</f>
        <v>EMP449</v>
      </c>
      <c r="B450" s="4" t="str">
        <f t="shared" ca="1" si="156"/>
        <v>Male</v>
      </c>
      <c r="C450" s="4" t="str">
        <f t="shared" ca="1" si="157"/>
        <v>Software Engineer</v>
      </c>
      <c r="D450" t="str" cm="1">
        <f t="array" aca="1" ref="D450" ca="1">_xlfn.XLOOKUP(C450, {"Software Engineer","HR Manager","Marketing Manager","Finance Manager","Data Analyst"}, {"IT","HR","Sales","Finance","Analytics"})</f>
        <v>IT</v>
      </c>
      <c r="E450" s="5">
        <f t="shared" ca="1" si="158"/>
        <v>44796</v>
      </c>
      <c r="F450" s="5">
        <f ca="1">Table1[[#This Row],[Job Posting Date]]+ RANDBETWEEN(15, 90)</f>
        <v>44869</v>
      </c>
      <c r="G450" s="5">
        <f ca="1">Table1[[#This Row],[Hire Date]]+ RANDBETWEEN(1, 15)</f>
        <v>44882</v>
      </c>
      <c r="H450" s="5" t="str">
        <f ca="1">IF(RAND() &lt; 0.5,  Table1[[#This Row],[Join Date]]+ RANDBETWEEN(30, TODAY()- Table1[[#This Row],[Join Date]]), "-")</f>
        <v>-</v>
      </c>
      <c r="I450" s="4" t="str">
        <f ca="1">IF(Table1[[#This Row],[Exit Date]]= "-", "Active", "Exited")</f>
        <v>Active</v>
      </c>
      <c r="J450" s="6">
        <f t="shared" ca="1" si="159"/>
        <v>4387</v>
      </c>
      <c r="K450" s="4">
        <f ca="1">Table1[[#This Row],[Offers Made]]*2</f>
        <v>14</v>
      </c>
      <c r="L450" s="4">
        <f t="shared" ca="1" si="160"/>
        <v>7</v>
      </c>
      <c r="M450" s="4">
        <f t="shared" ca="1" si="161"/>
        <v>1</v>
      </c>
      <c r="N450" s="4" t="str">
        <f t="shared" ca="1" si="162"/>
        <v>Campus Placements</v>
      </c>
      <c r="O450" s="4">
        <f t="shared" ca="1" si="163"/>
        <v>5</v>
      </c>
      <c r="P450" s="4" t="str">
        <f t="shared" ca="1" si="164"/>
        <v>No</v>
      </c>
      <c r="Q450" s="4">
        <f t="shared" ca="1" si="165"/>
        <v>59</v>
      </c>
      <c r="R450" s="4">
        <f ca="1">Table1[[#This Row],[ Total Number of Goals Set]]-RANDBETWEEN(1,49)</f>
        <v>55</v>
      </c>
      <c r="S450" s="4">
        <f t="shared" ca="1" si="166"/>
        <v>7</v>
      </c>
      <c r="T450" s="4">
        <f t="shared" ca="1" si="167"/>
        <v>3</v>
      </c>
      <c r="U450" s="4">
        <f t="shared" ca="1" si="168"/>
        <v>1</v>
      </c>
      <c r="V450" s="4">
        <f t="shared" ca="1" si="169"/>
        <v>9</v>
      </c>
      <c r="W450" s="4" t="str">
        <f t="shared" ca="1" si="170"/>
        <v>Completed</v>
      </c>
      <c r="X450" s="4">
        <f t="shared" ca="1" si="171"/>
        <v>4</v>
      </c>
      <c r="Y450" s="4">
        <f t="shared" ca="1" si="172"/>
        <v>20</v>
      </c>
      <c r="Z450" s="4">
        <f ca="1">Table1[[#This Row],[Number of Goals Achieved]]-RANDBETWEEN(1,5)</f>
        <v>54</v>
      </c>
      <c r="AA450" s="5">
        <f ca="1">Table1[[#This Row],[Join Date]]+ RANDBETWEEN(90, 180)</f>
        <v>45023</v>
      </c>
      <c r="AB450" s="4" t="str">
        <f t="shared" ca="1" si="173"/>
        <v>Communication Skills</v>
      </c>
      <c r="AC450" s="4"/>
      <c r="AD450" s="4">
        <f t="shared" ca="1" si="174"/>
        <v>13</v>
      </c>
      <c r="AE450" s="4">
        <f t="shared" ca="1" si="175"/>
        <v>9</v>
      </c>
      <c r="AF450" s="4">
        <f t="shared" ca="1" si="176"/>
        <v>10</v>
      </c>
      <c r="AG450" s="8">
        <f t="shared" ca="1" si="177"/>
        <v>1617</v>
      </c>
      <c r="AH450" s="4" t="str">
        <f ca="1">IF(Table1[[#This Row],[Training Completion Status]]="Completed", IF(RAND() &lt;= 0.63, "Yes", "No"), "No")</f>
        <v>No</v>
      </c>
      <c r="AI450" s="4" t="str">
        <f ca="1">IF(AND(Table1[[#This Row],[Training Completion Status]]="Completed", Table1[[#This Row],[Status]]="Active"), "Yes", "No")</f>
        <v>Yes</v>
      </c>
      <c r="AJ450" s="15">
        <f ca="1">IF(Table1[[#This Row],[Training Completion Status]]="Completed", Table1[[#This Row],[Training Cost]]+RANDBETWEEN(300,800),0)</f>
        <v>2093</v>
      </c>
      <c r="AK450">
        <f ca="1">IF(Table1[[#This Row],[Training Completion Status]]="Completed", RANDBETWEEN(270,540),0)</f>
        <v>481</v>
      </c>
      <c r="AL450">
        <f ca="1">IF(Table1[[#This Row],[Training Completion Status]]="Completed", RANDBETWEEN(2,5),0)</f>
        <v>4</v>
      </c>
    </row>
    <row r="451" spans="1:38">
      <c r="A451" s="4" t="str">
        <f t="shared" si="178"/>
        <v>EMP450</v>
      </c>
      <c r="B451" s="4" t="str">
        <f t="shared" ca="1" si="156"/>
        <v>Male</v>
      </c>
      <c r="C451" s="4" t="str">
        <f t="shared" ca="1" si="157"/>
        <v>Software Engineer</v>
      </c>
      <c r="D451" t="str" cm="1">
        <f t="array" aca="1" ref="D451" ca="1">_xlfn.XLOOKUP(C451, {"Software Engineer","HR Manager","Marketing Manager","Finance Manager","Data Analyst"}, {"IT","HR","Sales","Finance","Analytics"})</f>
        <v>IT</v>
      </c>
      <c r="E451" s="5">
        <f t="shared" ca="1" si="158"/>
        <v>44653</v>
      </c>
      <c r="F451" s="5">
        <f ca="1">Table1[[#This Row],[Job Posting Date]]+ RANDBETWEEN(15, 90)</f>
        <v>44707</v>
      </c>
      <c r="G451" s="5">
        <f ca="1">Table1[[#This Row],[Hire Date]]+ RANDBETWEEN(1, 15)</f>
        <v>44717</v>
      </c>
      <c r="H451" s="5">
        <f ca="1">IF(RAND() &lt; 0.5,  Table1[[#This Row],[Join Date]]+ RANDBETWEEN(30, TODAY()- Table1[[#This Row],[Join Date]]), "-")</f>
        <v>45082</v>
      </c>
      <c r="I451" s="4" t="str">
        <f ca="1">IF(Table1[[#This Row],[Exit Date]]= "-", "Active", "Exited")</f>
        <v>Exited</v>
      </c>
      <c r="J451" s="6">
        <f t="shared" ca="1" si="159"/>
        <v>3790</v>
      </c>
      <c r="K451" s="4">
        <f ca="1">Table1[[#This Row],[Offers Made]]*2</f>
        <v>6</v>
      </c>
      <c r="L451" s="4">
        <f t="shared" ca="1" si="160"/>
        <v>3</v>
      </c>
      <c r="M451" s="4">
        <f t="shared" ca="1" si="161"/>
        <v>2</v>
      </c>
      <c r="N451" s="4" t="str">
        <f t="shared" ca="1" si="162"/>
        <v>Direct Hiring</v>
      </c>
      <c r="O451" s="4">
        <f t="shared" ca="1" si="163"/>
        <v>1</v>
      </c>
      <c r="P451" s="4" t="str">
        <f t="shared" ca="1" si="164"/>
        <v>No</v>
      </c>
      <c r="Q451" s="4">
        <f t="shared" ca="1" si="165"/>
        <v>51</v>
      </c>
      <c r="R451" s="4">
        <f ca="1">Table1[[#This Row],[ Total Number of Goals Set]]-RANDBETWEEN(1,49)</f>
        <v>7</v>
      </c>
      <c r="S451" s="4">
        <f t="shared" ca="1" si="166"/>
        <v>7</v>
      </c>
      <c r="T451" s="4">
        <f t="shared" ca="1" si="167"/>
        <v>4</v>
      </c>
      <c r="U451" s="4">
        <f t="shared" ca="1" si="168"/>
        <v>4</v>
      </c>
      <c r="V451" s="4">
        <f t="shared" ca="1" si="169"/>
        <v>5</v>
      </c>
      <c r="W451" s="4" t="str">
        <f t="shared" ca="1" si="170"/>
        <v>Not Completed</v>
      </c>
      <c r="X451" s="4">
        <f t="shared" ca="1" si="171"/>
        <v>4</v>
      </c>
      <c r="Y451" s="4">
        <f t="shared" ca="1" si="172"/>
        <v>38</v>
      </c>
      <c r="Z451" s="4">
        <f ca="1">Table1[[#This Row],[Number of Goals Achieved]]-RANDBETWEEN(1,5)</f>
        <v>2</v>
      </c>
      <c r="AA451" s="5">
        <f ca="1">Table1[[#This Row],[Join Date]]+ RANDBETWEEN(90, 180)</f>
        <v>44891</v>
      </c>
      <c r="AB451" s="4" t="str">
        <f t="shared" ca="1" si="173"/>
        <v>Conflict Resolution</v>
      </c>
      <c r="AC451" s="4"/>
      <c r="AD451" s="4">
        <f t="shared" ca="1" si="174"/>
        <v>8</v>
      </c>
      <c r="AE451" s="4">
        <f t="shared" ca="1" si="175"/>
        <v>7</v>
      </c>
      <c r="AF451" s="4">
        <f t="shared" ca="1" si="176"/>
        <v>9</v>
      </c>
      <c r="AG451" s="8">
        <f t="shared" ca="1" si="177"/>
        <v>2241</v>
      </c>
      <c r="AH451" s="4" t="str">
        <f ca="1">IF(Table1[[#This Row],[Training Completion Status]]="Completed", IF(RAND() &lt;= 0.63, "Yes", "No"), "No")</f>
        <v>No</v>
      </c>
      <c r="AI451" s="4" t="str">
        <f ca="1">IF(AND(Table1[[#This Row],[Training Completion Status]]="Completed", Table1[[#This Row],[Status]]="Active"), "Yes", "No")</f>
        <v>No</v>
      </c>
      <c r="AJ451" s="15">
        <f ca="1">IF(Table1[[#This Row],[Training Completion Status]]="Completed", Table1[[#This Row],[Training Cost]]+RANDBETWEEN(300,800),0)</f>
        <v>0</v>
      </c>
      <c r="AK451">
        <f ca="1">IF(Table1[[#This Row],[Training Completion Status]]="Completed", RANDBETWEEN(270,540),0)</f>
        <v>0</v>
      </c>
      <c r="AL451">
        <f ca="1">IF(Table1[[#This Row],[Training Completion Status]]="Completed", RANDBETWEEN(2,5),0)</f>
        <v>0</v>
      </c>
    </row>
    <row r="452" spans="1:38">
      <c r="A452" s="4" t="str">
        <f t="shared" si="178"/>
        <v>EMP451</v>
      </c>
      <c r="B452" s="4" t="str">
        <f t="shared" ca="1" si="156"/>
        <v>Male</v>
      </c>
      <c r="C452" s="4" t="str">
        <f t="shared" ca="1" si="157"/>
        <v>Finance Manager</v>
      </c>
      <c r="D452" t="str" cm="1">
        <f t="array" aca="1" ref="D452" ca="1">_xlfn.XLOOKUP(C452, {"Software Engineer","HR Manager","Marketing Manager","Finance Manager","Data Analyst"}, {"IT","HR","Sales","Finance","Analytics"})</f>
        <v>Finance</v>
      </c>
      <c r="E452" s="5">
        <f t="shared" ca="1" si="158"/>
        <v>43114</v>
      </c>
      <c r="F452" s="5">
        <f ca="1">Table1[[#This Row],[Job Posting Date]]+ RANDBETWEEN(15, 90)</f>
        <v>43134</v>
      </c>
      <c r="G452" s="5">
        <f ca="1">Table1[[#This Row],[Hire Date]]+ RANDBETWEEN(1, 15)</f>
        <v>43140</v>
      </c>
      <c r="H452" s="5" t="str">
        <f ca="1">IF(RAND() &lt; 0.5,  Table1[[#This Row],[Join Date]]+ RANDBETWEEN(30, TODAY()- Table1[[#This Row],[Join Date]]), "-")</f>
        <v>-</v>
      </c>
      <c r="I452" s="4" t="str">
        <f ca="1">IF(Table1[[#This Row],[Exit Date]]= "-", "Active", "Exited")</f>
        <v>Active</v>
      </c>
      <c r="J452" s="6">
        <f t="shared" ca="1" si="159"/>
        <v>2220</v>
      </c>
      <c r="K452" s="4">
        <f ca="1">Table1[[#This Row],[Offers Made]]*2</f>
        <v>6</v>
      </c>
      <c r="L452" s="4">
        <f t="shared" ca="1" si="160"/>
        <v>3</v>
      </c>
      <c r="M452" s="4">
        <f t="shared" ca="1" si="161"/>
        <v>2</v>
      </c>
      <c r="N452" s="4" t="str">
        <f t="shared" ca="1" si="162"/>
        <v>Direct Hiring</v>
      </c>
      <c r="O452" s="4">
        <f t="shared" ca="1" si="163"/>
        <v>1</v>
      </c>
      <c r="P452" s="4" t="str">
        <f t="shared" ca="1" si="164"/>
        <v>Yes</v>
      </c>
      <c r="Q452" s="4">
        <f t="shared" ca="1" si="165"/>
        <v>100</v>
      </c>
      <c r="R452" s="4">
        <f ca="1">Table1[[#This Row],[ Total Number of Goals Set]]-RANDBETWEEN(1,49)</f>
        <v>52</v>
      </c>
      <c r="S452" s="4">
        <f t="shared" ca="1" si="166"/>
        <v>6</v>
      </c>
      <c r="T452" s="4">
        <f t="shared" ca="1" si="167"/>
        <v>4</v>
      </c>
      <c r="U452" s="4">
        <f t="shared" ca="1" si="168"/>
        <v>4</v>
      </c>
      <c r="V452" s="4">
        <f t="shared" ca="1" si="169"/>
        <v>9</v>
      </c>
      <c r="W452" s="4" t="str">
        <f t="shared" ca="1" si="170"/>
        <v>Completed</v>
      </c>
      <c r="X452" s="4">
        <f t="shared" ca="1" si="171"/>
        <v>3</v>
      </c>
      <c r="Y452" s="4">
        <f t="shared" ca="1" si="172"/>
        <v>17</v>
      </c>
      <c r="Z452" s="4">
        <f ca="1">Table1[[#This Row],[Number of Goals Achieved]]-RANDBETWEEN(1,5)</f>
        <v>51</v>
      </c>
      <c r="AA452" s="5">
        <f ca="1">Table1[[#This Row],[Join Date]]+ RANDBETWEEN(90, 180)</f>
        <v>43265</v>
      </c>
      <c r="AB452" s="4" t="str">
        <f t="shared" ca="1" si="173"/>
        <v>Advanced Excel Skills</v>
      </c>
      <c r="AC452" s="4"/>
      <c r="AD452" s="4">
        <f t="shared" ca="1" si="174"/>
        <v>5</v>
      </c>
      <c r="AE452" s="4">
        <f t="shared" ca="1" si="175"/>
        <v>2</v>
      </c>
      <c r="AF452" s="4">
        <f t="shared" ca="1" si="176"/>
        <v>9</v>
      </c>
      <c r="AG452" s="8">
        <f t="shared" ca="1" si="177"/>
        <v>2424</v>
      </c>
      <c r="AH452" s="4" t="str">
        <f ca="1">IF(Table1[[#This Row],[Training Completion Status]]="Completed", IF(RAND() &lt;= 0.63, "Yes", "No"), "No")</f>
        <v>Yes</v>
      </c>
      <c r="AI452" s="4" t="str">
        <f ca="1">IF(AND(Table1[[#This Row],[Training Completion Status]]="Completed", Table1[[#This Row],[Status]]="Active"), "Yes", "No")</f>
        <v>Yes</v>
      </c>
      <c r="AJ452" s="15">
        <f ca="1">IF(Table1[[#This Row],[Training Completion Status]]="Completed", Table1[[#This Row],[Training Cost]]+RANDBETWEEN(300,800),0)</f>
        <v>2811</v>
      </c>
      <c r="AK452">
        <f ca="1">IF(Table1[[#This Row],[Training Completion Status]]="Completed", RANDBETWEEN(270,540),0)</f>
        <v>318</v>
      </c>
      <c r="AL452">
        <f ca="1">IF(Table1[[#This Row],[Training Completion Status]]="Completed", RANDBETWEEN(2,5),0)</f>
        <v>3</v>
      </c>
    </row>
    <row r="453" spans="1:38">
      <c r="A453" s="4" t="str">
        <f t="shared" si="178"/>
        <v>EMP452</v>
      </c>
      <c r="B453" s="4" t="str">
        <f t="shared" ca="1" si="156"/>
        <v>Female</v>
      </c>
      <c r="C453" s="4" t="str">
        <f t="shared" ca="1" si="157"/>
        <v>HR Manager</v>
      </c>
      <c r="D453" t="str" cm="1">
        <f t="array" aca="1" ref="D453" ca="1">_xlfn.XLOOKUP(C453, {"Software Engineer","HR Manager","Marketing Manager","Finance Manager","Data Analyst"}, {"IT","HR","Sales","Finance","Analytics"})</f>
        <v>HR</v>
      </c>
      <c r="E453" s="5">
        <f t="shared" ca="1" si="158"/>
        <v>44550</v>
      </c>
      <c r="F453" s="5">
        <f ca="1">Table1[[#This Row],[Job Posting Date]]+ RANDBETWEEN(15, 90)</f>
        <v>44618</v>
      </c>
      <c r="G453" s="5">
        <f ca="1">Table1[[#This Row],[Hire Date]]+ RANDBETWEEN(1, 15)</f>
        <v>44622</v>
      </c>
      <c r="H453" s="5">
        <f ca="1">IF(RAND() &lt; 0.5,  Table1[[#This Row],[Join Date]]+ RANDBETWEEN(30, TODAY()- Table1[[#This Row],[Join Date]]), "-")</f>
        <v>45543</v>
      </c>
      <c r="I453" s="4" t="str">
        <f ca="1">IF(Table1[[#This Row],[Exit Date]]= "-", "Active", "Exited")</f>
        <v>Exited</v>
      </c>
      <c r="J453" s="6">
        <f t="shared" ca="1" si="159"/>
        <v>3950</v>
      </c>
      <c r="K453" s="4">
        <f ca="1">Table1[[#This Row],[Offers Made]]*2</f>
        <v>14</v>
      </c>
      <c r="L453" s="4">
        <f t="shared" ca="1" si="160"/>
        <v>7</v>
      </c>
      <c r="M453" s="4">
        <f t="shared" ca="1" si="161"/>
        <v>6</v>
      </c>
      <c r="N453" s="4" t="str">
        <f t="shared" ca="1" si="162"/>
        <v>Employee Referrals</v>
      </c>
      <c r="O453" s="4">
        <f t="shared" ca="1" si="163"/>
        <v>1</v>
      </c>
      <c r="P453" s="4" t="str">
        <f t="shared" ca="1" si="164"/>
        <v>Yes</v>
      </c>
      <c r="Q453" s="4">
        <f t="shared" ca="1" si="165"/>
        <v>50</v>
      </c>
      <c r="R453" s="4">
        <f ca="1">Table1[[#This Row],[ Total Number of Goals Set]]-RANDBETWEEN(1,49)</f>
        <v>7</v>
      </c>
      <c r="S453" s="4">
        <f t="shared" ca="1" si="166"/>
        <v>10</v>
      </c>
      <c r="T453" s="4">
        <f t="shared" ca="1" si="167"/>
        <v>4</v>
      </c>
      <c r="U453" s="4">
        <f t="shared" ca="1" si="168"/>
        <v>2</v>
      </c>
      <c r="V453" s="4">
        <f t="shared" ca="1" si="169"/>
        <v>4</v>
      </c>
      <c r="W453" s="4" t="str">
        <f t="shared" ca="1" si="170"/>
        <v>Completed</v>
      </c>
      <c r="X453" s="4">
        <f t="shared" ca="1" si="171"/>
        <v>4</v>
      </c>
      <c r="Y453" s="4">
        <f t="shared" ca="1" si="172"/>
        <v>10</v>
      </c>
      <c r="Z453" s="4">
        <f ca="1">Table1[[#This Row],[Number of Goals Achieved]]-RANDBETWEEN(1,5)</f>
        <v>2</v>
      </c>
      <c r="AA453" s="5">
        <f ca="1">Table1[[#This Row],[Join Date]]+ RANDBETWEEN(90, 180)</f>
        <v>44738</v>
      </c>
      <c r="AB453" s="4" t="str">
        <f t="shared" ca="1" si="173"/>
        <v>Leadership Development</v>
      </c>
      <c r="AC453" s="4"/>
      <c r="AD453" s="4">
        <f t="shared" ca="1" si="174"/>
        <v>1</v>
      </c>
      <c r="AE453" s="4">
        <f t="shared" ca="1" si="175"/>
        <v>9</v>
      </c>
      <c r="AF453" s="4">
        <f t="shared" ca="1" si="176"/>
        <v>10</v>
      </c>
      <c r="AG453" s="8">
        <f t="shared" ca="1" si="177"/>
        <v>2394</v>
      </c>
      <c r="AH453" s="4" t="str">
        <f ca="1">IF(Table1[[#This Row],[Training Completion Status]]="Completed", IF(RAND() &lt;= 0.63, "Yes", "No"), "No")</f>
        <v>Yes</v>
      </c>
      <c r="AI453" s="4" t="str">
        <f ca="1">IF(AND(Table1[[#This Row],[Training Completion Status]]="Completed", Table1[[#This Row],[Status]]="Active"), "Yes", "No")</f>
        <v>No</v>
      </c>
      <c r="AJ453" s="15">
        <f ca="1">IF(Table1[[#This Row],[Training Completion Status]]="Completed", Table1[[#This Row],[Training Cost]]+RANDBETWEEN(300,800),0)</f>
        <v>2764</v>
      </c>
      <c r="AK453">
        <f ca="1">IF(Table1[[#This Row],[Training Completion Status]]="Completed", RANDBETWEEN(270,540),0)</f>
        <v>428</v>
      </c>
      <c r="AL453">
        <f ca="1">IF(Table1[[#This Row],[Training Completion Status]]="Completed", RANDBETWEEN(2,5),0)</f>
        <v>3</v>
      </c>
    </row>
    <row r="454" spans="1:38">
      <c r="A454" s="4" t="str">
        <f t="shared" si="178"/>
        <v>EMP453</v>
      </c>
      <c r="B454" s="4" t="str">
        <f t="shared" ca="1" si="156"/>
        <v>Male</v>
      </c>
      <c r="C454" s="4" t="str">
        <f t="shared" ca="1" si="157"/>
        <v>HR Manager</v>
      </c>
      <c r="D454" t="str" cm="1">
        <f t="array" aca="1" ref="D454" ca="1">_xlfn.XLOOKUP(C454, {"Software Engineer","HR Manager","Marketing Manager","Finance Manager","Data Analyst"}, {"IT","HR","Sales","Finance","Analytics"})</f>
        <v>HR</v>
      </c>
      <c r="E454" s="5">
        <f t="shared" ca="1" si="158"/>
        <v>44130</v>
      </c>
      <c r="F454" s="5">
        <f ca="1">Table1[[#This Row],[Job Posting Date]]+ RANDBETWEEN(15, 90)</f>
        <v>44192</v>
      </c>
      <c r="G454" s="5">
        <f ca="1">Table1[[#This Row],[Hire Date]]+ RANDBETWEEN(1, 15)</f>
        <v>44200</v>
      </c>
      <c r="H454" s="5" t="str">
        <f ca="1">IF(RAND() &lt; 0.5,  Table1[[#This Row],[Join Date]]+ RANDBETWEEN(30, TODAY()- Table1[[#This Row],[Join Date]]), "-")</f>
        <v>-</v>
      </c>
      <c r="I454" s="4" t="str">
        <f ca="1">IF(Table1[[#This Row],[Exit Date]]= "-", "Active", "Exited")</f>
        <v>Active</v>
      </c>
      <c r="J454" s="6">
        <f t="shared" ca="1" si="159"/>
        <v>3119</v>
      </c>
      <c r="K454" s="4">
        <f ca="1">Table1[[#This Row],[Offers Made]]*2</f>
        <v>6</v>
      </c>
      <c r="L454" s="4">
        <f t="shared" ca="1" si="160"/>
        <v>3</v>
      </c>
      <c r="M454" s="4">
        <f t="shared" ca="1" si="161"/>
        <v>2</v>
      </c>
      <c r="N454" s="4" t="str">
        <f t="shared" ca="1" si="162"/>
        <v>Job Portals</v>
      </c>
      <c r="O454" s="4">
        <f t="shared" ca="1" si="163"/>
        <v>1</v>
      </c>
      <c r="P454" s="4" t="str">
        <f t="shared" ca="1" si="164"/>
        <v>No</v>
      </c>
      <c r="Q454" s="4">
        <f t="shared" ca="1" si="165"/>
        <v>67</v>
      </c>
      <c r="R454" s="4">
        <f ca="1">Table1[[#This Row],[ Total Number of Goals Set]]-RANDBETWEEN(1,49)</f>
        <v>55</v>
      </c>
      <c r="S454" s="4">
        <f t="shared" ca="1" si="166"/>
        <v>5</v>
      </c>
      <c r="T454" s="4">
        <f t="shared" ca="1" si="167"/>
        <v>3</v>
      </c>
      <c r="U454" s="4">
        <f t="shared" ca="1" si="168"/>
        <v>3</v>
      </c>
      <c r="V454" s="4">
        <f t="shared" ca="1" si="169"/>
        <v>2</v>
      </c>
      <c r="W454" s="4" t="str">
        <f t="shared" ca="1" si="170"/>
        <v>Completed</v>
      </c>
      <c r="X454" s="4">
        <f t="shared" ca="1" si="171"/>
        <v>4</v>
      </c>
      <c r="Y454" s="4">
        <f t="shared" ca="1" si="172"/>
        <v>35</v>
      </c>
      <c r="Z454" s="4">
        <f ca="1">Table1[[#This Row],[Number of Goals Achieved]]-RANDBETWEEN(1,5)</f>
        <v>52</v>
      </c>
      <c r="AA454" s="5">
        <f ca="1">Table1[[#This Row],[Join Date]]+ RANDBETWEEN(90, 180)</f>
        <v>44315</v>
      </c>
      <c r="AB454" s="4" t="str">
        <f t="shared" ca="1" si="173"/>
        <v>Advanced Excel Skills</v>
      </c>
      <c r="AC454" s="4"/>
      <c r="AD454" s="4">
        <f t="shared" ca="1" si="174"/>
        <v>11</v>
      </c>
      <c r="AE454" s="4">
        <f t="shared" ca="1" si="175"/>
        <v>5</v>
      </c>
      <c r="AF454" s="4">
        <f t="shared" ca="1" si="176"/>
        <v>7</v>
      </c>
      <c r="AG454" s="8">
        <f t="shared" ca="1" si="177"/>
        <v>1379</v>
      </c>
      <c r="AH454" s="4" t="str">
        <f ca="1">IF(Table1[[#This Row],[Training Completion Status]]="Completed", IF(RAND() &lt;= 0.63, "Yes", "No"), "No")</f>
        <v>No</v>
      </c>
      <c r="AI454" s="4" t="str">
        <f ca="1">IF(AND(Table1[[#This Row],[Training Completion Status]]="Completed", Table1[[#This Row],[Status]]="Active"), "Yes", "No")</f>
        <v>Yes</v>
      </c>
      <c r="AJ454" s="15">
        <f ca="1">IF(Table1[[#This Row],[Training Completion Status]]="Completed", Table1[[#This Row],[Training Cost]]+RANDBETWEEN(300,800),0)</f>
        <v>1982</v>
      </c>
      <c r="AK454">
        <f ca="1">IF(Table1[[#This Row],[Training Completion Status]]="Completed", RANDBETWEEN(270,540),0)</f>
        <v>390</v>
      </c>
      <c r="AL454">
        <f ca="1">IF(Table1[[#This Row],[Training Completion Status]]="Completed", RANDBETWEEN(2,5),0)</f>
        <v>4</v>
      </c>
    </row>
    <row r="455" spans="1:38">
      <c r="A455" s="4" t="str">
        <f t="shared" si="178"/>
        <v>EMP454</v>
      </c>
      <c r="B455" s="4" t="str">
        <f t="shared" ca="1" si="156"/>
        <v>Male</v>
      </c>
      <c r="C455" s="4" t="str">
        <f t="shared" ca="1" si="157"/>
        <v>HR Manager</v>
      </c>
      <c r="D455" t="str" cm="1">
        <f t="array" aca="1" ref="D455" ca="1">_xlfn.XLOOKUP(C455, {"Software Engineer","HR Manager","Marketing Manager","Finance Manager","Data Analyst"}, {"IT","HR","Sales","Finance","Analytics"})</f>
        <v>HR</v>
      </c>
      <c r="E455" s="5">
        <f t="shared" ca="1" si="158"/>
        <v>43344</v>
      </c>
      <c r="F455" s="5">
        <f ca="1">Table1[[#This Row],[Job Posting Date]]+ RANDBETWEEN(15, 90)</f>
        <v>43366</v>
      </c>
      <c r="G455" s="5">
        <f ca="1">Table1[[#This Row],[Hire Date]]+ RANDBETWEEN(1, 15)</f>
        <v>43380</v>
      </c>
      <c r="H455" s="5" t="str">
        <f ca="1">IF(RAND() &lt; 0.5,  Table1[[#This Row],[Join Date]]+ RANDBETWEEN(30, TODAY()- Table1[[#This Row],[Join Date]]), "-")</f>
        <v>-</v>
      </c>
      <c r="I455" s="4" t="str">
        <f ca="1">IF(Table1[[#This Row],[Exit Date]]= "-", "Active", "Exited")</f>
        <v>Active</v>
      </c>
      <c r="J455" s="6">
        <f t="shared" ca="1" si="159"/>
        <v>3567</v>
      </c>
      <c r="K455" s="4">
        <f ca="1">Table1[[#This Row],[Offers Made]]*2</f>
        <v>12</v>
      </c>
      <c r="L455" s="4">
        <f t="shared" ca="1" si="160"/>
        <v>6</v>
      </c>
      <c r="M455" s="4">
        <f t="shared" ca="1" si="161"/>
        <v>3</v>
      </c>
      <c r="N455" s="4" t="str">
        <f t="shared" ca="1" si="162"/>
        <v>Campus Placements</v>
      </c>
      <c r="O455" s="4">
        <f t="shared" ca="1" si="163"/>
        <v>5</v>
      </c>
      <c r="P455" s="4" t="str">
        <f t="shared" ca="1" si="164"/>
        <v>No</v>
      </c>
      <c r="Q455" s="4">
        <f t="shared" ca="1" si="165"/>
        <v>68</v>
      </c>
      <c r="R455" s="4">
        <f ca="1">Table1[[#This Row],[ Total Number of Goals Set]]-RANDBETWEEN(1,49)</f>
        <v>41</v>
      </c>
      <c r="S455" s="4">
        <f t="shared" ca="1" si="166"/>
        <v>8</v>
      </c>
      <c r="T455" s="4">
        <f t="shared" ca="1" si="167"/>
        <v>2</v>
      </c>
      <c r="U455" s="4">
        <f t="shared" ca="1" si="168"/>
        <v>1</v>
      </c>
      <c r="V455" s="4">
        <f t="shared" ca="1" si="169"/>
        <v>3</v>
      </c>
      <c r="W455" s="4" t="str">
        <f t="shared" ca="1" si="170"/>
        <v>Not Completed</v>
      </c>
      <c r="X455" s="4">
        <f t="shared" ca="1" si="171"/>
        <v>1</v>
      </c>
      <c r="Y455" s="4">
        <f t="shared" ca="1" si="172"/>
        <v>21</v>
      </c>
      <c r="Z455" s="4">
        <f ca="1">Table1[[#This Row],[Number of Goals Achieved]]-RANDBETWEEN(1,5)</f>
        <v>40</v>
      </c>
      <c r="AA455" s="5">
        <f ca="1">Table1[[#This Row],[Join Date]]+ RANDBETWEEN(90, 180)</f>
        <v>43480</v>
      </c>
      <c r="AB455" s="4" t="str">
        <f t="shared" ca="1" si="173"/>
        <v>Leadership Development</v>
      </c>
      <c r="AC455" s="4"/>
      <c r="AD455" s="4">
        <f t="shared" ca="1" si="174"/>
        <v>5</v>
      </c>
      <c r="AE455" s="4">
        <f t="shared" ca="1" si="175"/>
        <v>9</v>
      </c>
      <c r="AF455" s="4">
        <f t="shared" ca="1" si="176"/>
        <v>10</v>
      </c>
      <c r="AG455" s="8">
        <f t="shared" ca="1" si="177"/>
        <v>2336</v>
      </c>
      <c r="AH455" s="4" t="str">
        <f ca="1">IF(Table1[[#This Row],[Training Completion Status]]="Completed", IF(RAND() &lt;= 0.63, "Yes", "No"), "No")</f>
        <v>No</v>
      </c>
      <c r="AI455" s="4" t="str">
        <f ca="1">IF(AND(Table1[[#This Row],[Training Completion Status]]="Completed", Table1[[#This Row],[Status]]="Active"), "Yes", "No")</f>
        <v>No</v>
      </c>
      <c r="AJ455" s="15">
        <f ca="1">IF(Table1[[#This Row],[Training Completion Status]]="Completed", Table1[[#This Row],[Training Cost]]+RANDBETWEEN(300,800),0)</f>
        <v>0</v>
      </c>
      <c r="AK455">
        <f ca="1">IF(Table1[[#This Row],[Training Completion Status]]="Completed", RANDBETWEEN(270,540),0)</f>
        <v>0</v>
      </c>
      <c r="AL455">
        <f ca="1">IF(Table1[[#This Row],[Training Completion Status]]="Completed", RANDBETWEEN(2,5),0)</f>
        <v>0</v>
      </c>
    </row>
    <row r="456" spans="1:38">
      <c r="A456" s="4" t="str">
        <f t="shared" si="178"/>
        <v>EMP455</v>
      </c>
      <c r="B456" s="4" t="str">
        <f t="shared" ca="1" si="156"/>
        <v>Male</v>
      </c>
      <c r="C456" s="4" t="str">
        <f t="shared" ca="1" si="157"/>
        <v>HR Manager</v>
      </c>
      <c r="D456" t="str" cm="1">
        <f t="array" aca="1" ref="D456" ca="1">_xlfn.XLOOKUP(C456, {"Software Engineer","HR Manager","Marketing Manager","Finance Manager","Data Analyst"}, {"IT","HR","Sales","Finance","Analytics"})</f>
        <v>HR</v>
      </c>
      <c r="E456" s="5">
        <f t="shared" ca="1" si="158"/>
        <v>43475</v>
      </c>
      <c r="F456" s="5">
        <f ca="1">Table1[[#This Row],[Job Posting Date]]+ RANDBETWEEN(15, 90)</f>
        <v>43496</v>
      </c>
      <c r="G456" s="5">
        <f ca="1">Table1[[#This Row],[Hire Date]]+ RANDBETWEEN(1, 15)</f>
        <v>43501</v>
      </c>
      <c r="H456" s="5">
        <f ca="1">IF(RAND() &lt; 0.5,  Table1[[#This Row],[Join Date]]+ RANDBETWEEN(30, TODAY()- Table1[[#This Row],[Join Date]]), "-")</f>
        <v>43808</v>
      </c>
      <c r="I456" s="4" t="str">
        <f ca="1">IF(Table1[[#This Row],[Exit Date]]= "-", "Active", "Exited")</f>
        <v>Exited</v>
      </c>
      <c r="J456" s="6">
        <f t="shared" ca="1" si="159"/>
        <v>2734</v>
      </c>
      <c r="K456" s="4">
        <f ca="1">Table1[[#This Row],[Offers Made]]*2</f>
        <v>16</v>
      </c>
      <c r="L456" s="4">
        <f t="shared" ca="1" si="160"/>
        <v>8</v>
      </c>
      <c r="M456" s="4">
        <f t="shared" ca="1" si="161"/>
        <v>6</v>
      </c>
      <c r="N456" s="4" t="str">
        <f t="shared" ca="1" si="162"/>
        <v>Campus Placements</v>
      </c>
      <c r="O456" s="4">
        <f t="shared" ca="1" si="163"/>
        <v>5</v>
      </c>
      <c r="P456" s="4" t="str">
        <f t="shared" ca="1" si="164"/>
        <v>No</v>
      </c>
      <c r="Q456" s="4">
        <f t="shared" ca="1" si="165"/>
        <v>84</v>
      </c>
      <c r="R456" s="4">
        <f ca="1">Table1[[#This Row],[ Total Number of Goals Set]]-RANDBETWEEN(1,49)</f>
        <v>49</v>
      </c>
      <c r="S456" s="4">
        <f t="shared" ca="1" si="166"/>
        <v>7</v>
      </c>
      <c r="T456" s="4">
        <f t="shared" ca="1" si="167"/>
        <v>1</v>
      </c>
      <c r="U456" s="4">
        <f t="shared" ca="1" si="168"/>
        <v>2</v>
      </c>
      <c r="V456" s="4">
        <f t="shared" ca="1" si="169"/>
        <v>6</v>
      </c>
      <c r="W456" s="4" t="str">
        <f t="shared" ca="1" si="170"/>
        <v>Completed</v>
      </c>
      <c r="X456" s="4">
        <f t="shared" ca="1" si="171"/>
        <v>3</v>
      </c>
      <c r="Y456" s="4">
        <f t="shared" ca="1" si="172"/>
        <v>24</v>
      </c>
      <c r="Z456" s="4">
        <f ca="1">Table1[[#This Row],[Number of Goals Achieved]]-RANDBETWEEN(1,5)</f>
        <v>45</v>
      </c>
      <c r="AA456" s="5">
        <f ca="1">Table1[[#This Row],[Join Date]]+ RANDBETWEEN(90, 180)</f>
        <v>43651</v>
      </c>
      <c r="AB456" s="4" t="str">
        <f t="shared" ca="1" si="173"/>
        <v>Ethics and Responsibilities</v>
      </c>
      <c r="AC456" s="4"/>
      <c r="AD456" s="4">
        <f t="shared" ca="1" si="174"/>
        <v>3</v>
      </c>
      <c r="AE456" s="4">
        <f t="shared" ca="1" si="175"/>
        <v>4</v>
      </c>
      <c r="AF456" s="4">
        <f t="shared" ca="1" si="176"/>
        <v>7</v>
      </c>
      <c r="AG456" s="8">
        <f t="shared" ca="1" si="177"/>
        <v>1885</v>
      </c>
      <c r="AH456" s="4" t="str">
        <f ca="1">IF(Table1[[#This Row],[Training Completion Status]]="Completed", IF(RAND() &lt;= 0.63, "Yes", "No"), "No")</f>
        <v>No</v>
      </c>
      <c r="AI456" s="4" t="str">
        <f ca="1">IF(AND(Table1[[#This Row],[Training Completion Status]]="Completed", Table1[[#This Row],[Status]]="Active"), "Yes", "No")</f>
        <v>No</v>
      </c>
      <c r="AJ456" s="15">
        <f ca="1">IF(Table1[[#This Row],[Training Completion Status]]="Completed", Table1[[#This Row],[Training Cost]]+RANDBETWEEN(300,800),0)</f>
        <v>2211</v>
      </c>
      <c r="AK456">
        <f ca="1">IF(Table1[[#This Row],[Training Completion Status]]="Completed", RANDBETWEEN(270,540),0)</f>
        <v>515</v>
      </c>
      <c r="AL456">
        <f ca="1">IF(Table1[[#This Row],[Training Completion Status]]="Completed", RANDBETWEEN(2,5),0)</f>
        <v>2</v>
      </c>
    </row>
    <row r="457" spans="1:38">
      <c r="A457" s="4" t="str">
        <f t="shared" si="178"/>
        <v>EMP456</v>
      </c>
      <c r="B457" s="4" t="str">
        <f t="shared" ca="1" si="156"/>
        <v>Male</v>
      </c>
      <c r="C457" s="4" t="str">
        <f t="shared" ca="1" si="157"/>
        <v>Software Engineer</v>
      </c>
      <c r="D457" t="str" cm="1">
        <f t="array" aca="1" ref="D457" ca="1">_xlfn.XLOOKUP(C457, {"Software Engineer","HR Manager","Marketing Manager","Finance Manager","Data Analyst"}, {"IT","HR","Sales","Finance","Analytics"})</f>
        <v>IT</v>
      </c>
      <c r="E457" s="5">
        <f t="shared" ca="1" si="158"/>
        <v>43490</v>
      </c>
      <c r="F457" s="5">
        <f ca="1">Table1[[#This Row],[Job Posting Date]]+ RANDBETWEEN(15, 90)</f>
        <v>43577</v>
      </c>
      <c r="G457" s="5">
        <f ca="1">Table1[[#This Row],[Hire Date]]+ RANDBETWEEN(1, 15)</f>
        <v>43583</v>
      </c>
      <c r="H457" s="5" t="str">
        <f ca="1">IF(RAND() &lt; 0.5,  Table1[[#This Row],[Join Date]]+ RANDBETWEEN(30, TODAY()- Table1[[#This Row],[Join Date]]), "-")</f>
        <v>-</v>
      </c>
      <c r="I457" s="4" t="str">
        <f ca="1">IF(Table1[[#This Row],[Exit Date]]= "-", "Active", "Exited")</f>
        <v>Active</v>
      </c>
      <c r="J457" s="6">
        <f t="shared" ca="1" si="159"/>
        <v>4530</v>
      </c>
      <c r="K457" s="4">
        <f ca="1">Table1[[#This Row],[Offers Made]]*2</f>
        <v>14</v>
      </c>
      <c r="L457" s="4">
        <f t="shared" ca="1" si="160"/>
        <v>7</v>
      </c>
      <c r="M457" s="4">
        <f t="shared" ca="1" si="161"/>
        <v>6</v>
      </c>
      <c r="N457" s="4" t="str">
        <f t="shared" ca="1" si="162"/>
        <v>Job Portals</v>
      </c>
      <c r="O457" s="4">
        <f t="shared" ca="1" si="163"/>
        <v>4</v>
      </c>
      <c r="P457" s="4" t="str">
        <f t="shared" ca="1" si="164"/>
        <v>Yes</v>
      </c>
      <c r="Q457" s="4">
        <f t="shared" ca="1" si="165"/>
        <v>99</v>
      </c>
      <c r="R457" s="4">
        <f ca="1">Table1[[#This Row],[ Total Number of Goals Set]]-RANDBETWEEN(1,49)</f>
        <v>54</v>
      </c>
      <c r="S457" s="4">
        <f t="shared" ca="1" si="166"/>
        <v>9</v>
      </c>
      <c r="T457" s="4">
        <f t="shared" ca="1" si="167"/>
        <v>1</v>
      </c>
      <c r="U457" s="4">
        <f t="shared" ca="1" si="168"/>
        <v>2</v>
      </c>
      <c r="V457" s="4">
        <f t="shared" ca="1" si="169"/>
        <v>6</v>
      </c>
      <c r="W457" s="4" t="str">
        <f t="shared" ca="1" si="170"/>
        <v>Completed</v>
      </c>
      <c r="X457" s="4">
        <f t="shared" ca="1" si="171"/>
        <v>3</v>
      </c>
      <c r="Y457" s="4">
        <f t="shared" ca="1" si="172"/>
        <v>26</v>
      </c>
      <c r="Z457" s="4">
        <f ca="1">Table1[[#This Row],[Number of Goals Achieved]]-RANDBETWEEN(1,5)</f>
        <v>52</v>
      </c>
      <c r="AA457" s="5">
        <f ca="1">Table1[[#This Row],[Join Date]]+ RANDBETWEEN(90, 180)</f>
        <v>43727</v>
      </c>
      <c r="AB457" s="4" t="str">
        <f t="shared" ca="1" si="173"/>
        <v>Conflict Resolution</v>
      </c>
      <c r="AC457" s="4"/>
      <c r="AD457" s="4">
        <f t="shared" ca="1" si="174"/>
        <v>18</v>
      </c>
      <c r="AE457" s="4">
        <f t="shared" ca="1" si="175"/>
        <v>5</v>
      </c>
      <c r="AF457" s="4">
        <f t="shared" ca="1" si="176"/>
        <v>10</v>
      </c>
      <c r="AG457" s="8">
        <f t="shared" ca="1" si="177"/>
        <v>1773</v>
      </c>
      <c r="AH457" s="4" t="str">
        <f ca="1">IF(Table1[[#This Row],[Training Completion Status]]="Completed", IF(RAND() &lt;= 0.63, "Yes", "No"), "No")</f>
        <v>No</v>
      </c>
      <c r="AI457" s="4" t="str">
        <f ca="1">IF(AND(Table1[[#This Row],[Training Completion Status]]="Completed", Table1[[#This Row],[Status]]="Active"), "Yes", "No")</f>
        <v>Yes</v>
      </c>
      <c r="AJ457" s="15">
        <f ca="1">IF(Table1[[#This Row],[Training Completion Status]]="Completed", Table1[[#This Row],[Training Cost]]+RANDBETWEEN(300,800),0)</f>
        <v>2325</v>
      </c>
      <c r="AK457">
        <f ca="1">IF(Table1[[#This Row],[Training Completion Status]]="Completed", RANDBETWEEN(270,540),0)</f>
        <v>272</v>
      </c>
      <c r="AL457">
        <f ca="1">IF(Table1[[#This Row],[Training Completion Status]]="Completed", RANDBETWEEN(2,5),0)</f>
        <v>3</v>
      </c>
    </row>
    <row r="458" spans="1:38">
      <c r="A458" s="4" t="str">
        <f t="shared" si="178"/>
        <v>EMP457</v>
      </c>
      <c r="B458" s="4" t="str">
        <f t="shared" ca="1" si="156"/>
        <v>Male</v>
      </c>
      <c r="C458" s="4" t="str">
        <f t="shared" ca="1" si="157"/>
        <v>HR Manager</v>
      </c>
      <c r="D458" t="str" cm="1">
        <f t="array" aca="1" ref="D458" ca="1">_xlfn.XLOOKUP(C458, {"Software Engineer","HR Manager","Marketing Manager","Finance Manager","Data Analyst"}, {"IT","HR","Sales","Finance","Analytics"})</f>
        <v>HR</v>
      </c>
      <c r="E458" s="5">
        <f t="shared" ca="1" si="158"/>
        <v>44215</v>
      </c>
      <c r="F458" s="5">
        <f ca="1">Table1[[#This Row],[Job Posting Date]]+ RANDBETWEEN(15, 90)</f>
        <v>44290</v>
      </c>
      <c r="G458" s="5">
        <f ca="1">Table1[[#This Row],[Hire Date]]+ RANDBETWEEN(1, 15)</f>
        <v>44296</v>
      </c>
      <c r="H458" s="5" t="str">
        <f ca="1">IF(RAND() &lt; 0.5,  Table1[[#This Row],[Join Date]]+ RANDBETWEEN(30, TODAY()- Table1[[#This Row],[Join Date]]), "-")</f>
        <v>-</v>
      </c>
      <c r="I458" s="4" t="str">
        <f ca="1">IF(Table1[[#This Row],[Exit Date]]= "-", "Active", "Exited")</f>
        <v>Active</v>
      </c>
      <c r="J458" s="6">
        <f t="shared" ca="1" si="159"/>
        <v>2163</v>
      </c>
      <c r="K458" s="4">
        <f ca="1">Table1[[#This Row],[Offers Made]]*2</f>
        <v>12</v>
      </c>
      <c r="L458" s="4">
        <f t="shared" ca="1" si="160"/>
        <v>6</v>
      </c>
      <c r="M458" s="4">
        <f t="shared" ca="1" si="161"/>
        <v>5</v>
      </c>
      <c r="N458" s="4" t="str">
        <f t="shared" ca="1" si="162"/>
        <v>Job Portals</v>
      </c>
      <c r="O458" s="4">
        <f t="shared" ca="1" si="163"/>
        <v>1</v>
      </c>
      <c r="P458" s="4" t="str">
        <f t="shared" ca="1" si="164"/>
        <v>Yes</v>
      </c>
      <c r="Q458" s="4">
        <f t="shared" ca="1" si="165"/>
        <v>62</v>
      </c>
      <c r="R458" s="4">
        <f ca="1">Table1[[#This Row],[ Total Number of Goals Set]]-RANDBETWEEN(1,49)</f>
        <v>20</v>
      </c>
      <c r="S458" s="4">
        <f t="shared" ca="1" si="166"/>
        <v>6</v>
      </c>
      <c r="T458" s="4">
        <f t="shared" ca="1" si="167"/>
        <v>1</v>
      </c>
      <c r="U458" s="4">
        <f t="shared" ca="1" si="168"/>
        <v>2</v>
      </c>
      <c r="V458" s="4">
        <f t="shared" ca="1" si="169"/>
        <v>8</v>
      </c>
      <c r="W458" s="4" t="str">
        <f t="shared" ca="1" si="170"/>
        <v>Not Completed</v>
      </c>
      <c r="X458" s="4">
        <f t="shared" ca="1" si="171"/>
        <v>3</v>
      </c>
      <c r="Y458" s="4">
        <f t="shared" ca="1" si="172"/>
        <v>19</v>
      </c>
      <c r="Z458" s="4">
        <f ca="1">Table1[[#This Row],[Number of Goals Achieved]]-RANDBETWEEN(1,5)</f>
        <v>17</v>
      </c>
      <c r="AA458" s="5">
        <f ca="1">Table1[[#This Row],[Join Date]]+ RANDBETWEEN(90, 180)</f>
        <v>44396</v>
      </c>
      <c r="AB458" s="4" t="str">
        <f t="shared" ca="1" si="173"/>
        <v>Advanced Excel Skills</v>
      </c>
      <c r="AC458" s="4"/>
      <c r="AD458" s="4">
        <f t="shared" ca="1" si="174"/>
        <v>1</v>
      </c>
      <c r="AE458" s="4">
        <f t="shared" ca="1" si="175"/>
        <v>6</v>
      </c>
      <c r="AF458" s="4">
        <f t="shared" ca="1" si="176"/>
        <v>9</v>
      </c>
      <c r="AG458" s="8">
        <f t="shared" ca="1" si="177"/>
        <v>1509</v>
      </c>
      <c r="AH458" s="4" t="str">
        <f ca="1">IF(Table1[[#This Row],[Training Completion Status]]="Completed", IF(RAND() &lt;= 0.63, "Yes", "No"), "No")</f>
        <v>No</v>
      </c>
      <c r="AI458" s="4" t="str">
        <f ca="1">IF(AND(Table1[[#This Row],[Training Completion Status]]="Completed", Table1[[#This Row],[Status]]="Active"), "Yes", "No")</f>
        <v>No</v>
      </c>
      <c r="AJ458" s="15">
        <f ca="1">IF(Table1[[#This Row],[Training Completion Status]]="Completed", Table1[[#This Row],[Training Cost]]+RANDBETWEEN(300,800),0)</f>
        <v>0</v>
      </c>
      <c r="AK458">
        <f ca="1">IF(Table1[[#This Row],[Training Completion Status]]="Completed", RANDBETWEEN(270,540),0)</f>
        <v>0</v>
      </c>
      <c r="AL458">
        <f ca="1">IF(Table1[[#This Row],[Training Completion Status]]="Completed", RANDBETWEEN(2,5),0)</f>
        <v>0</v>
      </c>
    </row>
    <row r="459" spans="1:38">
      <c r="A459" s="4" t="str">
        <f t="shared" si="178"/>
        <v>EMP458</v>
      </c>
      <c r="B459" s="4" t="str">
        <f t="shared" ca="1" si="156"/>
        <v>Female</v>
      </c>
      <c r="C459" s="4" t="str">
        <f t="shared" ca="1" si="157"/>
        <v>HR Manager</v>
      </c>
      <c r="D459" t="str" cm="1">
        <f t="array" aca="1" ref="D459" ca="1">_xlfn.XLOOKUP(C459, {"Software Engineer","HR Manager","Marketing Manager","Finance Manager","Data Analyst"}, {"IT","HR","Sales","Finance","Analytics"})</f>
        <v>HR</v>
      </c>
      <c r="E459" s="5">
        <f t="shared" ca="1" si="158"/>
        <v>43488</v>
      </c>
      <c r="F459" s="5">
        <f ca="1">Table1[[#This Row],[Job Posting Date]]+ RANDBETWEEN(15, 90)</f>
        <v>43534</v>
      </c>
      <c r="G459" s="5">
        <f ca="1">Table1[[#This Row],[Hire Date]]+ RANDBETWEEN(1, 15)</f>
        <v>43535</v>
      </c>
      <c r="H459" s="5">
        <f ca="1">IF(RAND() &lt; 0.5,  Table1[[#This Row],[Join Date]]+ RANDBETWEEN(30, TODAY()- Table1[[#This Row],[Join Date]]), "-")</f>
        <v>44289</v>
      </c>
      <c r="I459" s="4" t="str">
        <f ca="1">IF(Table1[[#This Row],[Exit Date]]= "-", "Active", "Exited")</f>
        <v>Exited</v>
      </c>
      <c r="J459" s="6">
        <f t="shared" ca="1" si="159"/>
        <v>4417</v>
      </c>
      <c r="K459" s="4">
        <f ca="1">Table1[[#This Row],[Offers Made]]*2</f>
        <v>14</v>
      </c>
      <c r="L459" s="4">
        <f t="shared" ca="1" si="160"/>
        <v>7</v>
      </c>
      <c r="M459" s="4">
        <f t="shared" ca="1" si="161"/>
        <v>3</v>
      </c>
      <c r="N459" s="4" t="str">
        <f t="shared" ca="1" si="162"/>
        <v>Direct Hiring</v>
      </c>
      <c r="O459" s="4">
        <f t="shared" ca="1" si="163"/>
        <v>4</v>
      </c>
      <c r="P459" s="4" t="str">
        <f t="shared" ca="1" si="164"/>
        <v>No</v>
      </c>
      <c r="Q459" s="4">
        <f t="shared" ca="1" si="165"/>
        <v>61</v>
      </c>
      <c r="R459" s="4">
        <f ca="1">Table1[[#This Row],[ Total Number of Goals Set]]-RANDBETWEEN(1,49)</f>
        <v>54</v>
      </c>
      <c r="S459" s="4">
        <f t="shared" ca="1" si="166"/>
        <v>6</v>
      </c>
      <c r="T459" s="4">
        <f t="shared" ca="1" si="167"/>
        <v>1</v>
      </c>
      <c r="U459" s="4">
        <f t="shared" ca="1" si="168"/>
        <v>4</v>
      </c>
      <c r="V459" s="4">
        <f t="shared" ca="1" si="169"/>
        <v>3</v>
      </c>
      <c r="W459" s="4" t="str">
        <f t="shared" ca="1" si="170"/>
        <v>Completed</v>
      </c>
      <c r="X459" s="4">
        <f t="shared" ca="1" si="171"/>
        <v>3</v>
      </c>
      <c r="Y459" s="4">
        <f t="shared" ca="1" si="172"/>
        <v>17</v>
      </c>
      <c r="Z459" s="4">
        <f ca="1">Table1[[#This Row],[Number of Goals Achieved]]-RANDBETWEEN(1,5)</f>
        <v>51</v>
      </c>
      <c r="AA459" s="5">
        <f ca="1">Table1[[#This Row],[Join Date]]+ RANDBETWEEN(90, 180)</f>
        <v>43709</v>
      </c>
      <c r="AB459" s="4" t="str">
        <f t="shared" ca="1" si="173"/>
        <v>Ethics and Responsibilities</v>
      </c>
      <c r="AC459" s="4"/>
      <c r="AD459" s="4">
        <f t="shared" ca="1" si="174"/>
        <v>16</v>
      </c>
      <c r="AE459" s="4">
        <f t="shared" ca="1" si="175"/>
        <v>7</v>
      </c>
      <c r="AF459" s="4">
        <f t="shared" ca="1" si="176"/>
        <v>8</v>
      </c>
      <c r="AG459" s="8">
        <f t="shared" ca="1" si="177"/>
        <v>1652</v>
      </c>
      <c r="AH459" s="4" t="str">
        <f ca="1">IF(Table1[[#This Row],[Training Completion Status]]="Completed", IF(RAND() &lt;= 0.63, "Yes", "No"), "No")</f>
        <v>Yes</v>
      </c>
      <c r="AI459" s="4" t="str">
        <f ca="1">IF(AND(Table1[[#This Row],[Training Completion Status]]="Completed", Table1[[#This Row],[Status]]="Active"), "Yes", "No")</f>
        <v>No</v>
      </c>
      <c r="AJ459" s="15">
        <f ca="1">IF(Table1[[#This Row],[Training Completion Status]]="Completed", Table1[[#This Row],[Training Cost]]+RANDBETWEEN(300,800),0)</f>
        <v>2362</v>
      </c>
      <c r="AK459">
        <f ca="1">IF(Table1[[#This Row],[Training Completion Status]]="Completed", RANDBETWEEN(270,540),0)</f>
        <v>270</v>
      </c>
      <c r="AL459">
        <f ca="1">IF(Table1[[#This Row],[Training Completion Status]]="Completed", RANDBETWEEN(2,5),0)</f>
        <v>5</v>
      </c>
    </row>
    <row r="460" spans="1:38">
      <c r="A460" s="4" t="str">
        <f t="shared" si="178"/>
        <v>EMP459</v>
      </c>
      <c r="B460" s="4" t="str">
        <f t="shared" ca="1" si="156"/>
        <v>Male</v>
      </c>
      <c r="C460" s="4" t="str">
        <f t="shared" ca="1" si="157"/>
        <v>Marketing Manager</v>
      </c>
      <c r="D460" t="str" cm="1">
        <f t="array" aca="1" ref="D460" ca="1">_xlfn.XLOOKUP(C460, {"Software Engineer","HR Manager","Marketing Manager","Finance Manager","Data Analyst"}, {"IT","HR","Sales","Finance","Analytics"})</f>
        <v>Sales</v>
      </c>
      <c r="E460" s="5">
        <f t="shared" ca="1" si="158"/>
        <v>44758</v>
      </c>
      <c r="F460" s="5">
        <f ca="1">Table1[[#This Row],[Job Posting Date]]+ RANDBETWEEN(15, 90)</f>
        <v>44818</v>
      </c>
      <c r="G460" s="5">
        <f ca="1">Table1[[#This Row],[Hire Date]]+ RANDBETWEEN(1, 15)</f>
        <v>44819</v>
      </c>
      <c r="H460" s="5" t="str">
        <f ca="1">IF(RAND() &lt; 0.5,  Table1[[#This Row],[Join Date]]+ RANDBETWEEN(30, TODAY()- Table1[[#This Row],[Join Date]]), "-")</f>
        <v>-</v>
      </c>
      <c r="I460" s="4" t="str">
        <f ca="1">IF(Table1[[#This Row],[Exit Date]]= "-", "Active", "Exited")</f>
        <v>Active</v>
      </c>
      <c r="J460" s="6">
        <f t="shared" ca="1" si="159"/>
        <v>2313</v>
      </c>
      <c r="K460" s="4">
        <f ca="1">Table1[[#This Row],[Offers Made]]*2</f>
        <v>8</v>
      </c>
      <c r="L460" s="4">
        <f t="shared" ca="1" si="160"/>
        <v>4</v>
      </c>
      <c r="M460" s="4">
        <f t="shared" ca="1" si="161"/>
        <v>3</v>
      </c>
      <c r="N460" s="4" t="str">
        <f t="shared" ca="1" si="162"/>
        <v>Employee Referrals</v>
      </c>
      <c r="O460" s="4">
        <f t="shared" ca="1" si="163"/>
        <v>4</v>
      </c>
      <c r="P460" s="4" t="str">
        <f t="shared" ca="1" si="164"/>
        <v>Yes</v>
      </c>
      <c r="Q460" s="4">
        <f t="shared" ca="1" si="165"/>
        <v>98</v>
      </c>
      <c r="R460" s="4">
        <f ca="1">Table1[[#This Row],[ Total Number of Goals Set]]-RANDBETWEEN(1,49)</f>
        <v>84</v>
      </c>
      <c r="S460" s="4">
        <f t="shared" ca="1" si="166"/>
        <v>10</v>
      </c>
      <c r="T460" s="4">
        <f t="shared" ca="1" si="167"/>
        <v>2</v>
      </c>
      <c r="U460" s="4">
        <f t="shared" ca="1" si="168"/>
        <v>3</v>
      </c>
      <c r="V460" s="4">
        <f t="shared" ca="1" si="169"/>
        <v>9</v>
      </c>
      <c r="W460" s="4" t="str">
        <f t="shared" ca="1" si="170"/>
        <v>Completed</v>
      </c>
      <c r="X460" s="4">
        <f t="shared" ca="1" si="171"/>
        <v>3</v>
      </c>
      <c r="Y460" s="4">
        <f t="shared" ca="1" si="172"/>
        <v>12</v>
      </c>
      <c r="Z460" s="4">
        <f ca="1">Table1[[#This Row],[Number of Goals Achieved]]-RANDBETWEEN(1,5)</f>
        <v>79</v>
      </c>
      <c r="AA460" s="5">
        <f ca="1">Table1[[#This Row],[Join Date]]+ RANDBETWEEN(90, 180)</f>
        <v>44983</v>
      </c>
      <c r="AB460" s="4" t="str">
        <f t="shared" ca="1" si="173"/>
        <v>Advanced Excel Skills</v>
      </c>
      <c r="AC460" s="4"/>
      <c r="AD460" s="4">
        <f t="shared" ca="1" si="174"/>
        <v>11</v>
      </c>
      <c r="AE460" s="4">
        <f t="shared" ca="1" si="175"/>
        <v>3</v>
      </c>
      <c r="AF460" s="4">
        <f t="shared" ca="1" si="176"/>
        <v>10</v>
      </c>
      <c r="AG460" s="8">
        <f t="shared" ca="1" si="177"/>
        <v>2495</v>
      </c>
      <c r="AH460" s="4" t="str">
        <f ca="1">IF(Table1[[#This Row],[Training Completion Status]]="Completed", IF(RAND() &lt;= 0.63, "Yes", "No"), "No")</f>
        <v>Yes</v>
      </c>
      <c r="AI460" s="4" t="str">
        <f ca="1">IF(AND(Table1[[#This Row],[Training Completion Status]]="Completed", Table1[[#This Row],[Status]]="Active"), "Yes", "No")</f>
        <v>Yes</v>
      </c>
      <c r="AJ460" s="15">
        <f ca="1">IF(Table1[[#This Row],[Training Completion Status]]="Completed", Table1[[#This Row],[Training Cost]]+RANDBETWEEN(300,800),0)</f>
        <v>3170</v>
      </c>
      <c r="AK460">
        <f ca="1">IF(Table1[[#This Row],[Training Completion Status]]="Completed", RANDBETWEEN(270,540),0)</f>
        <v>417</v>
      </c>
      <c r="AL460">
        <f ca="1">IF(Table1[[#This Row],[Training Completion Status]]="Completed", RANDBETWEEN(2,5),0)</f>
        <v>3</v>
      </c>
    </row>
    <row r="461" spans="1:38">
      <c r="A461" s="4" t="str">
        <f t="shared" si="178"/>
        <v>EMP460</v>
      </c>
      <c r="B461" s="4" t="str">
        <f t="shared" ca="1" si="156"/>
        <v>Male</v>
      </c>
      <c r="C461" s="4" t="str">
        <f t="shared" ca="1" si="157"/>
        <v>Software Engineer</v>
      </c>
      <c r="D461" t="str" cm="1">
        <f t="array" aca="1" ref="D461" ca="1">_xlfn.XLOOKUP(C461, {"Software Engineer","HR Manager","Marketing Manager","Finance Manager","Data Analyst"}, {"IT","HR","Sales","Finance","Analytics"})</f>
        <v>IT</v>
      </c>
      <c r="E461" s="5">
        <f t="shared" ca="1" si="158"/>
        <v>43846</v>
      </c>
      <c r="F461" s="5">
        <f ca="1">Table1[[#This Row],[Job Posting Date]]+ RANDBETWEEN(15, 90)</f>
        <v>43919</v>
      </c>
      <c r="G461" s="5">
        <f ca="1">Table1[[#This Row],[Hire Date]]+ RANDBETWEEN(1, 15)</f>
        <v>43922</v>
      </c>
      <c r="H461" s="5" t="str">
        <f ca="1">IF(RAND() &lt; 0.5,  Table1[[#This Row],[Join Date]]+ RANDBETWEEN(30, TODAY()- Table1[[#This Row],[Join Date]]), "-")</f>
        <v>-</v>
      </c>
      <c r="I461" s="4" t="str">
        <f ca="1">IF(Table1[[#This Row],[Exit Date]]= "-", "Active", "Exited")</f>
        <v>Active</v>
      </c>
      <c r="J461" s="6">
        <f t="shared" ca="1" si="159"/>
        <v>2346</v>
      </c>
      <c r="K461" s="4">
        <f ca="1">Table1[[#This Row],[Offers Made]]*2</f>
        <v>12</v>
      </c>
      <c r="L461" s="4">
        <f t="shared" ca="1" si="160"/>
        <v>6</v>
      </c>
      <c r="M461" s="4">
        <f t="shared" ca="1" si="161"/>
        <v>5</v>
      </c>
      <c r="N461" s="4" t="str">
        <f t="shared" ca="1" si="162"/>
        <v>Campus Placements</v>
      </c>
      <c r="O461" s="4">
        <f t="shared" ca="1" si="163"/>
        <v>2</v>
      </c>
      <c r="P461" s="4" t="str">
        <f t="shared" ca="1" si="164"/>
        <v>No</v>
      </c>
      <c r="Q461" s="4">
        <f t="shared" ca="1" si="165"/>
        <v>100</v>
      </c>
      <c r="R461" s="4">
        <f ca="1">Table1[[#This Row],[ Total Number of Goals Set]]-RANDBETWEEN(1,49)</f>
        <v>76</v>
      </c>
      <c r="S461" s="4">
        <f t="shared" ca="1" si="166"/>
        <v>5</v>
      </c>
      <c r="T461" s="4">
        <f t="shared" ca="1" si="167"/>
        <v>1</v>
      </c>
      <c r="U461" s="4">
        <f t="shared" ca="1" si="168"/>
        <v>3</v>
      </c>
      <c r="V461" s="4">
        <f t="shared" ca="1" si="169"/>
        <v>4</v>
      </c>
      <c r="W461" s="4" t="str">
        <f t="shared" ca="1" si="170"/>
        <v>Completed</v>
      </c>
      <c r="X461" s="4">
        <f t="shared" ca="1" si="171"/>
        <v>1</v>
      </c>
      <c r="Y461" s="4">
        <f t="shared" ca="1" si="172"/>
        <v>36</v>
      </c>
      <c r="Z461" s="4">
        <f ca="1">Table1[[#This Row],[Number of Goals Achieved]]-RANDBETWEEN(1,5)</f>
        <v>75</v>
      </c>
      <c r="AA461" s="5">
        <f ca="1">Table1[[#This Row],[Join Date]]+ RANDBETWEEN(90, 180)</f>
        <v>44028</v>
      </c>
      <c r="AB461" s="4" t="str">
        <f t="shared" ca="1" si="173"/>
        <v>Conflict Resolution</v>
      </c>
      <c r="AC461" s="4"/>
      <c r="AD461" s="4">
        <f t="shared" ca="1" si="174"/>
        <v>12</v>
      </c>
      <c r="AE461" s="4">
        <f t="shared" ca="1" si="175"/>
        <v>6</v>
      </c>
      <c r="AF461" s="4">
        <f t="shared" ca="1" si="176"/>
        <v>9</v>
      </c>
      <c r="AG461" s="8">
        <f t="shared" ca="1" si="177"/>
        <v>2499</v>
      </c>
      <c r="AH461" s="4" t="str">
        <f ca="1">IF(Table1[[#This Row],[Training Completion Status]]="Completed", IF(RAND() &lt;= 0.63, "Yes", "No"), "No")</f>
        <v>Yes</v>
      </c>
      <c r="AI461" s="4" t="str">
        <f ca="1">IF(AND(Table1[[#This Row],[Training Completion Status]]="Completed", Table1[[#This Row],[Status]]="Active"), "Yes", "No")</f>
        <v>Yes</v>
      </c>
      <c r="AJ461" s="15">
        <f ca="1">IF(Table1[[#This Row],[Training Completion Status]]="Completed", Table1[[#This Row],[Training Cost]]+RANDBETWEEN(300,800),0)</f>
        <v>3219</v>
      </c>
      <c r="AK461">
        <f ca="1">IF(Table1[[#This Row],[Training Completion Status]]="Completed", RANDBETWEEN(270,540),0)</f>
        <v>423</v>
      </c>
      <c r="AL461">
        <f ca="1">IF(Table1[[#This Row],[Training Completion Status]]="Completed", RANDBETWEEN(2,5),0)</f>
        <v>5</v>
      </c>
    </row>
    <row r="462" spans="1:38">
      <c r="A462" s="4" t="str">
        <f t="shared" si="178"/>
        <v>EMP461</v>
      </c>
      <c r="B462" s="4" t="str">
        <f t="shared" ca="1" si="156"/>
        <v>Female</v>
      </c>
      <c r="C462" s="4" t="str">
        <f t="shared" ca="1" si="157"/>
        <v>HR Manager</v>
      </c>
      <c r="D462" t="str" cm="1">
        <f t="array" aca="1" ref="D462" ca="1">_xlfn.XLOOKUP(C462, {"Software Engineer","HR Manager","Marketing Manager","Finance Manager","Data Analyst"}, {"IT","HR","Sales","Finance","Analytics"})</f>
        <v>HR</v>
      </c>
      <c r="E462" s="5">
        <f t="shared" ca="1" si="158"/>
        <v>43655</v>
      </c>
      <c r="F462" s="5">
        <f ca="1">Table1[[#This Row],[Job Posting Date]]+ RANDBETWEEN(15, 90)</f>
        <v>43719</v>
      </c>
      <c r="G462" s="5">
        <f ca="1">Table1[[#This Row],[Hire Date]]+ RANDBETWEEN(1, 15)</f>
        <v>43723</v>
      </c>
      <c r="H462" s="5">
        <f ca="1">IF(RAND() &lt; 0.5,  Table1[[#This Row],[Join Date]]+ RANDBETWEEN(30, TODAY()- Table1[[#This Row],[Join Date]]), "-")</f>
        <v>45469</v>
      </c>
      <c r="I462" s="4" t="str">
        <f ca="1">IF(Table1[[#This Row],[Exit Date]]= "-", "Active", "Exited")</f>
        <v>Exited</v>
      </c>
      <c r="J462" s="6">
        <f t="shared" ca="1" si="159"/>
        <v>3707</v>
      </c>
      <c r="K462" s="4">
        <f ca="1">Table1[[#This Row],[Offers Made]]*2</f>
        <v>8</v>
      </c>
      <c r="L462" s="4">
        <f t="shared" ca="1" si="160"/>
        <v>4</v>
      </c>
      <c r="M462" s="4">
        <f t="shared" ca="1" si="161"/>
        <v>3</v>
      </c>
      <c r="N462" s="4" t="str">
        <f t="shared" ca="1" si="162"/>
        <v>Job Portals</v>
      </c>
      <c r="O462" s="4">
        <f t="shared" ca="1" si="163"/>
        <v>1</v>
      </c>
      <c r="P462" s="4" t="str">
        <f t="shared" ca="1" si="164"/>
        <v>No</v>
      </c>
      <c r="Q462" s="4">
        <f t="shared" ca="1" si="165"/>
        <v>67</v>
      </c>
      <c r="R462" s="4">
        <f ca="1">Table1[[#This Row],[ Total Number of Goals Set]]-RANDBETWEEN(1,49)</f>
        <v>64</v>
      </c>
      <c r="S462" s="4">
        <f t="shared" ca="1" si="166"/>
        <v>6</v>
      </c>
      <c r="T462" s="4">
        <f t="shared" ca="1" si="167"/>
        <v>4</v>
      </c>
      <c r="U462" s="4">
        <f t="shared" ca="1" si="168"/>
        <v>3</v>
      </c>
      <c r="V462" s="4">
        <f t="shared" ca="1" si="169"/>
        <v>9</v>
      </c>
      <c r="W462" s="4" t="str">
        <f t="shared" ca="1" si="170"/>
        <v>Completed</v>
      </c>
      <c r="X462" s="4">
        <f t="shared" ca="1" si="171"/>
        <v>3</v>
      </c>
      <c r="Y462" s="4">
        <f t="shared" ca="1" si="172"/>
        <v>22</v>
      </c>
      <c r="Z462" s="4">
        <f ca="1">Table1[[#This Row],[Number of Goals Achieved]]-RANDBETWEEN(1,5)</f>
        <v>62</v>
      </c>
      <c r="AA462" s="5">
        <f ca="1">Table1[[#This Row],[Join Date]]+ RANDBETWEEN(90, 180)</f>
        <v>43833</v>
      </c>
      <c r="AB462" s="4" t="str">
        <f t="shared" ca="1" si="173"/>
        <v>Conflict Resolution</v>
      </c>
      <c r="AC462" s="4"/>
      <c r="AD462" s="4">
        <f t="shared" ca="1" si="174"/>
        <v>7</v>
      </c>
      <c r="AE462" s="4">
        <f t="shared" ca="1" si="175"/>
        <v>4</v>
      </c>
      <c r="AF462" s="4">
        <f t="shared" ca="1" si="176"/>
        <v>7</v>
      </c>
      <c r="AG462" s="8">
        <f t="shared" ca="1" si="177"/>
        <v>1296</v>
      </c>
      <c r="AH462" s="4" t="str">
        <f ca="1">IF(Table1[[#This Row],[Training Completion Status]]="Completed", IF(RAND() &lt;= 0.63, "Yes", "No"), "No")</f>
        <v>Yes</v>
      </c>
      <c r="AI462" s="4" t="str">
        <f ca="1">IF(AND(Table1[[#This Row],[Training Completion Status]]="Completed", Table1[[#This Row],[Status]]="Active"), "Yes", "No")</f>
        <v>No</v>
      </c>
      <c r="AJ462" s="15">
        <f ca="1">IF(Table1[[#This Row],[Training Completion Status]]="Completed", Table1[[#This Row],[Training Cost]]+RANDBETWEEN(300,800),0)</f>
        <v>1600</v>
      </c>
      <c r="AK462">
        <f ca="1">IF(Table1[[#This Row],[Training Completion Status]]="Completed", RANDBETWEEN(270,540),0)</f>
        <v>523</v>
      </c>
      <c r="AL462">
        <f ca="1">IF(Table1[[#This Row],[Training Completion Status]]="Completed", RANDBETWEEN(2,5),0)</f>
        <v>2</v>
      </c>
    </row>
    <row r="463" spans="1:38">
      <c r="A463" s="4" t="str">
        <f t="shared" si="178"/>
        <v>EMP462</v>
      </c>
      <c r="B463" s="4" t="str">
        <f t="shared" ca="1" si="156"/>
        <v>Male</v>
      </c>
      <c r="C463" s="4" t="str">
        <f t="shared" ca="1" si="157"/>
        <v>Finance Manager</v>
      </c>
      <c r="D463" t="str" cm="1">
        <f t="array" aca="1" ref="D463" ca="1">_xlfn.XLOOKUP(C463, {"Software Engineer","HR Manager","Marketing Manager","Finance Manager","Data Analyst"}, {"IT","HR","Sales","Finance","Analytics"})</f>
        <v>Finance</v>
      </c>
      <c r="E463" s="5">
        <f t="shared" ca="1" si="158"/>
        <v>43266</v>
      </c>
      <c r="F463" s="5">
        <f ca="1">Table1[[#This Row],[Job Posting Date]]+ RANDBETWEEN(15, 90)</f>
        <v>43306</v>
      </c>
      <c r="G463" s="5">
        <f ca="1">Table1[[#This Row],[Hire Date]]+ RANDBETWEEN(1, 15)</f>
        <v>43316</v>
      </c>
      <c r="H463" s="5" t="str">
        <f ca="1">IF(RAND() &lt; 0.5,  Table1[[#This Row],[Join Date]]+ RANDBETWEEN(30, TODAY()- Table1[[#This Row],[Join Date]]), "-")</f>
        <v>-</v>
      </c>
      <c r="I463" s="4" t="str">
        <f ca="1">IF(Table1[[#This Row],[Exit Date]]= "-", "Active", "Exited")</f>
        <v>Active</v>
      </c>
      <c r="J463" s="6">
        <f t="shared" ca="1" si="159"/>
        <v>4945</v>
      </c>
      <c r="K463" s="4">
        <f ca="1">Table1[[#This Row],[Offers Made]]*2</f>
        <v>6</v>
      </c>
      <c r="L463" s="4">
        <f t="shared" ca="1" si="160"/>
        <v>3</v>
      </c>
      <c r="M463" s="4">
        <f t="shared" ca="1" si="161"/>
        <v>1</v>
      </c>
      <c r="N463" s="4" t="str">
        <f t="shared" ca="1" si="162"/>
        <v>Job Portals</v>
      </c>
      <c r="O463" s="4">
        <f t="shared" ca="1" si="163"/>
        <v>4</v>
      </c>
      <c r="P463" s="4" t="str">
        <f t="shared" ca="1" si="164"/>
        <v>No</v>
      </c>
      <c r="Q463" s="4">
        <f t="shared" ca="1" si="165"/>
        <v>53</v>
      </c>
      <c r="R463" s="4">
        <f ca="1">Table1[[#This Row],[ Total Number of Goals Set]]-RANDBETWEEN(1,49)</f>
        <v>48</v>
      </c>
      <c r="S463" s="4">
        <f t="shared" ca="1" si="166"/>
        <v>5</v>
      </c>
      <c r="T463" s="4">
        <f t="shared" ca="1" si="167"/>
        <v>2</v>
      </c>
      <c r="U463" s="4">
        <f t="shared" ca="1" si="168"/>
        <v>4</v>
      </c>
      <c r="V463" s="4">
        <f t="shared" ca="1" si="169"/>
        <v>6</v>
      </c>
      <c r="W463" s="4" t="str">
        <f t="shared" ca="1" si="170"/>
        <v>Not Completed</v>
      </c>
      <c r="X463" s="4">
        <f t="shared" ca="1" si="171"/>
        <v>3</v>
      </c>
      <c r="Y463" s="4">
        <f t="shared" ca="1" si="172"/>
        <v>20</v>
      </c>
      <c r="Z463" s="4">
        <f ca="1">Table1[[#This Row],[Number of Goals Achieved]]-RANDBETWEEN(1,5)</f>
        <v>46</v>
      </c>
      <c r="AA463" s="5">
        <f ca="1">Table1[[#This Row],[Join Date]]+ RANDBETWEEN(90, 180)</f>
        <v>43435</v>
      </c>
      <c r="AB463" s="4" t="str">
        <f t="shared" ca="1" si="173"/>
        <v>Communication Skills</v>
      </c>
      <c r="AC463" s="4"/>
      <c r="AD463" s="4">
        <f t="shared" ca="1" si="174"/>
        <v>18</v>
      </c>
      <c r="AE463" s="4">
        <f t="shared" ca="1" si="175"/>
        <v>7</v>
      </c>
      <c r="AF463" s="4">
        <f t="shared" ca="1" si="176"/>
        <v>10</v>
      </c>
      <c r="AG463" s="8">
        <f t="shared" ca="1" si="177"/>
        <v>2219</v>
      </c>
      <c r="AH463" s="4" t="str">
        <f ca="1">IF(Table1[[#This Row],[Training Completion Status]]="Completed", IF(RAND() &lt;= 0.63, "Yes", "No"), "No")</f>
        <v>No</v>
      </c>
      <c r="AI463" s="4" t="str">
        <f ca="1">IF(AND(Table1[[#This Row],[Training Completion Status]]="Completed", Table1[[#This Row],[Status]]="Active"), "Yes", "No")</f>
        <v>No</v>
      </c>
      <c r="AJ463" s="15">
        <f ca="1">IF(Table1[[#This Row],[Training Completion Status]]="Completed", Table1[[#This Row],[Training Cost]]+RANDBETWEEN(300,800),0)</f>
        <v>0</v>
      </c>
      <c r="AK463">
        <f ca="1">IF(Table1[[#This Row],[Training Completion Status]]="Completed", RANDBETWEEN(270,540),0)</f>
        <v>0</v>
      </c>
      <c r="AL463">
        <f ca="1">IF(Table1[[#This Row],[Training Completion Status]]="Completed", RANDBETWEEN(2,5),0)</f>
        <v>0</v>
      </c>
    </row>
    <row r="464" spans="1:38">
      <c r="A464" s="4" t="str">
        <f t="shared" si="178"/>
        <v>EMP463</v>
      </c>
      <c r="B464" s="4" t="str">
        <f t="shared" ca="1" si="156"/>
        <v>Female</v>
      </c>
      <c r="C464" s="4" t="str">
        <f t="shared" ca="1" si="157"/>
        <v>Finance Manager</v>
      </c>
      <c r="D464" t="str" cm="1">
        <f t="array" aca="1" ref="D464" ca="1">_xlfn.XLOOKUP(C464, {"Software Engineer","HR Manager","Marketing Manager","Finance Manager","Data Analyst"}, {"IT","HR","Sales","Finance","Analytics"})</f>
        <v>Finance</v>
      </c>
      <c r="E464" s="5">
        <f t="shared" ca="1" si="158"/>
        <v>43631</v>
      </c>
      <c r="F464" s="5">
        <f ca="1">Table1[[#This Row],[Job Posting Date]]+ RANDBETWEEN(15, 90)</f>
        <v>43702</v>
      </c>
      <c r="G464" s="5">
        <f ca="1">Table1[[#This Row],[Hire Date]]+ RANDBETWEEN(1, 15)</f>
        <v>43717</v>
      </c>
      <c r="H464" s="5" t="str">
        <f ca="1">IF(RAND() &lt; 0.5,  Table1[[#This Row],[Join Date]]+ RANDBETWEEN(30, TODAY()- Table1[[#This Row],[Join Date]]), "-")</f>
        <v>-</v>
      </c>
      <c r="I464" s="4" t="str">
        <f ca="1">IF(Table1[[#This Row],[Exit Date]]= "-", "Active", "Exited")</f>
        <v>Active</v>
      </c>
      <c r="J464" s="6">
        <f t="shared" ca="1" si="159"/>
        <v>4254</v>
      </c>
      <c r="K464" s="4">
        <f ca="1">Table1[[#This Row],[Offers Made]]*2</f>
        <v>8</v>
      </c>
      <c r="L464" s="4">
        <f t="shared" ca="1" si="160"/>
        <v>4</v>
      </c>
      <c r="M464" s="4">
        <f t="shared" ca="1" si="161"/>
        <v>2</v>
      </c>
      <c r="N464" s="4" t="str">
        <f t="shared" ca="1" si="162"/>
        <v>Campus Placements</v>
      </c>
      <c r="O464" s="4">
        <f t="shared" ca="1" si="163"/>
        <v>4</v>
      </c>
      <c r="P464" s="4" t="str">
        <f t="shared" ca="1" si="164"/>
        <v>No</v>
      </c>
      <c r="Q464" s="4">
        <f t="shared" ca="1" si="165"/>
        <v>90</v>
      </c>
      <c r="R464" s="4">
        <f ca="1">Table1[[#This Row],[ Total Number of Goals Set]]-RANDBETWEEN(1,49)</f>
        <v>51</v>
      </c>
      <c r="S464" s="4">
        <f t="shared" ca="1" si="166"/>
        <v>10</v>
      </c>
      <c r="T464" s="4">
        <f t="shared" ca="1" si="167"/>
        <v>1</v>
      </c>
      <c r="U464" s="4">
        <f t="shared" ca="1" si="168"/>
        <v>1</v>
      </c>
      <c r="V464" s="4">
        <f t="shared" ca="1" si="169"/>
        <v>8</v>
      </c>
      <c r="W464" s="4" t="str">
        <f t="shared" ca="1" si="170"/>
        <v>Completed</v>
      </c>
      <c r="X464" s="4">
        <f t="shared" ca="1" si="171"/>
        <v>2</v>
      </c>
      <c r="Y464" s="4">
        <f t="shared" ca="1" si="172"/>
        <v>36</v>
      </c>
      <c r="Z464" s="4">
        <f ca="1">Table1[[#This Row],[Number of Goals Achieved]]-RANDBETWEEN(1,5)</f>
        <v>48</v>
      </c>
      <c r="AA464" s="5">
        <f ca="1">Table1[[#This Row],[Join Date]]+ RANDBETWEEN(90, 180)</f>
        <v>43821</v>
      </c>
      <c r="AB464" s="4" t="str">
        <f t="shared" ca="1" si="173"/>
        <v>Communication Skills</v>
      </c>
      <c r="AC464" s="4"/>
      <c r="AD464" s="4">
        <f t="shared" ca="1" si="174"/>
        <v>0</v>
      </c>
      <c r="AE464" s="4">
        <f t="shared" ca="1" si="175"/>
        <v>2</v>
      </c>
      <c r="AF464" s="4">
        <f t="shared" ca="1" si="176"/>
        <v>10</v>
      </c>
      <c r="AG464" s="8">
        <f t="shared" ca="1" si="177"/>
        <v>2261</v>
      </c>
      <c r="AH464" s="4" t="str">
        <f ca="1">IF(Table1[[#This Row],[Training Completion Status]]="Completed", IF(RAND() &lt;= 0.63, "Yes", "No"), "No")</f>
        <v>Yes</v>
      </c>
      <c r="AI464" s="4" t="str">
        <f ca="1">IF(AND(Table1[[#This Row],[Training Completion Status]]="Completed", Table1[[#This Row],[Status]]="Active"), "Yes", "No")</f>
        <v>Yes</v>
      </c>
      <c r="AJ464" s="15">
        <f ca="1">IF(Table1[[#This Row],[Training Completion Status]]="Completed", Table1[[#This Row],[Training Cost]]+RANDBETWEEN(300,800),0)</f>
        <v>2770</v>
      </c>
      <c r="AK464">
        <f ca="1">IF(Table1[[#This Row],[Training Completion Status]]="Completed", RANDBETWEEN(270,540),0)</f>
        <v>439</v>
      </c>
      <c r="AL464">
        <f ca="1">IF(Table1[[#This Row],[Training Completion Status]]="Completed", RANDBETWEEN(2,5),0)</f>
        <v>3</v>
      </c>
    </row>
    <row r="465" spans="1:38">
      <c r="A465" s="4" t="str">
        <f t="shared" si="178"/>
        <v>EMP464</v>
      </c>
      <c r="B465" s="4" t="str">
        <f t="shared" ca="1" si="156"/>
        <v>Female</v>
      </c>
      <c r="C465" s="4" t="str">
        <f t="shared" ca="1" si="157"/>
        <v>Data Analyst</v>
      </c>
      <c r="D465" t="str" cm="1">
        <f t="array" aca="1" ref="D465" ca="1">_xlfn.XLOOKUP(C465, {"Software Engineer","HR Manager","Marketing Manager","Finance Manager","Data Analyst"}, {"IT","HR","Sales","Finance","Analytics"})</f>
        <v>Analytics</v>
      </c>
      <c r="E465" s="5">
        <f t="shared" ca="1" si="158"/>
        <v>43917</v>
      </c>
      <c r="F465" s="5">
        <f ca="1">Table1[[#This Row],[Job Posting Date]]+ RANDBETWEEN(15, 90)</f>
        <v>43972</v>
      </c>
      <c r="G465" s="5">
        <f ca="1">Table1[[#This Row],[Hire Date]]+ RANDBETWEEN(1, 15)</f>
        <v>43977</v>
      </c>
      <c r="H465" s="5">
        <f ca="1">IF(RAND() &lt; 0.5,  Table1[[#This Row],[Join Date]]+ RANDBETWEEN(30, TODAY()- Table1[[#This Row],[Join Date]]), "-")</f>
        <v>44589</v>
      </c>
      <c r="I465" s="4" t="str">
        <f ca="1">IF(Table1[[#This Row],[Exit Date]]= "-", "Active", "Exited")</f>
        <v>Exited</v>
      </c>
      <c r="J465" s="6">
        <f t="shared" ca="1" si="159"/>
        <v>4612</v>
      </c>
      <c r="K465" s="4">
        <f ca="1">Table1[[#This Row],[Offers Made]]*2</f>
        <v>14</v>
      </c>
      <c r="L465" s="4">
        <f t="shared" ca="1" si="160"/>
        <v>7</v>
      </c>
      <c r="M465" s="4">
        <f t="shared" ca="1" si="161"/>
        <v>4</v>
      </c>
      <c r="N465" s="4" t="str">
        <f t="shared" ca="1" si="162"/>
        <v>Employee Referrals</v>
      </c>
      <c r="O465" s="4">
        <f t="shared" ca="1" si="163"/>
        <v>3</v>
      </c>
      <c r="P465" s="4" t="str">
        <f t="shared" ca="1" si="164"/>
        <v>Yes</v>
      </c>
      <c r="Q465" s="4">
        <f t="shared" ca="1" si="165"/>
        <v>94</v>
      </c>
      <c r="R465" s="4">
        <f ca="1">Table1[[#This Row],[ Total Number of Goals Set]]-RANDBETWEEN(1,49)</f>
        <v>80</v>
      </c>
      <c r="S465" s="4">
        <f t="shared" ca="1" si="166"/>
        <v>5</v>
      </c>
      <c r="T465" s="4">
        <f t="shared" ca="1" si="167"/>
        <v>2</v>
      </c>
      <c r="U465" s="4">
        <f t="shared" ca="1" si="168"/>
        <v>4</v>
      </c>
      <c r="V465" s="4">
        <f t="shared" ca="1" si="169"/>
        <v>1</v>
      </c>
      <c r="W465" s="4" t="str">
        <f t="shared" ca="1" si="170"/>
        <v>Completed</v>
      </c>
      <c r="X465" s="4">
        <f t="shared" ca="1" si="171"/>
        <v>1</v>
      </c>
      <c r="Y465" s="4">
        <f t="shared" ca="1" si="172"/>
        <v>40</v>
      </c>
      <c r="Z465" s="4">
        <f ca="1">Table1[[#This Row],[Number of Goals Achieved]]-RANDBETWEEN(1,5)</f>
        <v>76</v>
      </c>
      <c r="AA465" s="5">
        <f ca="1">Table1[[#This Row],[Join Date]]+ RANDBETWEEN(90, 180)</f>
        <v>44138</v>
      </c>
      <c r="AB465" s="4" t="str">
        <f t="shared" ca="1" si="173"/>
        <v>Communication Skills</v>
      </c>
      <c r="AC465" s="4"/>
      <c r="AD465" s="4">
        <f t="shared" ca="1" si="174"/>
        <v>9</v>
      </c>
      <c r="AE465" s="4">
        <f t="shared" ca="1" si="175"/>
        <v>3</v>
      </c>
      <c r="AF465" s="4">
        <f t="shared" ca="1" si="176"/>
        <v>6</v>
      </c>
      <c r="AG465" s="8">
        <f t="shared" ca="1" si="177"/>
        <v>2239</v>
      </c>
      <c r="AH465" s="4" t="str">
        <f ca="1">IF(Table1[[#This Row],[Training Completion Status]]="Completed", IF(RAND() &lt;= 0.63, "Yes", "No"), "No")</f>
        <v>No</v>
      </c>
      <c r="AI465" s="4" t="str">
        <f ca="1">IF(AND(Table1[[#This Row],[Training Completion Status]]="Completed", Table1[[#This Row],[Status]]="Active"), "Yes", "No")</f>
        <v>No</v>
      </c>
      <c r="AJ465" s="15">
        <f ca="1">IF(Table1[[#This Row],[Training Completion Status]]="Completed", Table1[[#This Row],[Training Cost]]+RANDBETWEEN(300,800),0)</f>
        <v>2633</v>
      </c>
      <c r="AK465">
        <f ca="1">IF(Table1[[#This Row],[Training Completion Status]]="Completed", RANDBETWEEN(270,540),0)</f>
        <v>304</v>
      </c>
      <c r="AL465">
        <f ca="1">IF(Table1[[#This Row],[Training Completion Status]]="Completed", RANDBETWEEN(2,5),0)</f>
        <v>4</v>
      </c>
    </row>
    <row r="466" spans="1:38">
      <c r="A466" s="4" t="str">
        <f t="shared" si="178"/>
        <v>EMP465</v>
      </c>
      <c r="B466" s="4" t="str">
        <f t="shared" ca="1" si="156"/>
        <v>Female</v>
      </c>
      <c r="C466" s="4" t="str">
        <f t="shared" ca="1" si="157"/>
        <v>Software Engineer</v>
      </c>
      <c r="D466" t="str" cm="1">
        <f t="array" aca="1" ref="D466" ca="1">_xlfn.XLOOKUP(C466, {"Software Engineer","HR Manager","Marketing Manager","Finance Manager","Data Analyst"}, {"IT","HR","Sales","Finance","Analytics"})</f>
        <v>IT</v>
      </c>
      <c r="E466" s="5">
        <f t="shared" ca="1" si="158"/>
        <v>43461</v>
      </c>
      <c r="F466" s="5">
        <f ca="1">Table1[[#This Row],[Job Posting Date]]+ RANDBETWEEN(15, 90)</f>
        <v>43503</v>
      </c>
      <c r="G466" s="5">
        <f ca="1">Table1[[#This Row],[Hire Date]]+ RANDBETWEEN(1, 15)</f>
        <v>43517</v>
      </c>
      <c r="H466" s="5">
        <f ca="1">IF(RAND() &lt; 0.5,  Table1[[#This Row],[Join Date]]+ RANDBETWEEN(30, TODAY()- Table1[[#This Row],[Join Date]]), "-")</f>
        <v>43753</v>
      </c>
      <c r="I466" s="4" t="str">
        <f ca="1">IF(Table1[[#This Row],[Exit Date]]= "-", "Active", "Exited")</f>
        <v>Exited</v>
      </c>
      <c r="J466" s="6">
        <f t="shared" ca="1" si="159"/>
        <v>3743</v>
      </c>
      <c r="K466" s="4">
        <f ca="1">Table1[[#This Row],[Offers Made]]*2</f>
        <v>14</v>
      </c>
      <c r="L466" s="4">
        <f t="shared" ca="1" si="160"/>
        <v>7</v>
      </c>
      <c r="M466" s="4">
        <f t="shared" ca="1" si="161"/>
        <v>3</v>
      </c>
      <c r="N466" s="4" t="str">
        <f t="shared" ca="1" si="162"/>
        <v>Employee Referrals</v>
      </c>
      <c r="O466" s="4">
        <f t="shared" ca="1" si="163"/>
        <v>3</v>
      </c>
      <c r="P466" s="4" t="str">
        <f t="shared" ca="1" si="164"/>
        <v>Yes</v>
      </c>
      <c r="Q466" s="4">
        <f t="shared" ca="1" si="165"/>
        <v>88</v>
      </c>
      <c r="R466" s="4">
        <f ca="1">Table1[[#This Row],[ Total Number of Goals Set]]-RANDBETWEEN(1,49)</f>
        <v>54</v>
      </c>
      <c r="S466" s="4">
        <f t="shared" ca="1" si="166"/>
        <v>7</v>
      </c>
      <c r="T466" s="4">
        <f t="shared" ca="1" si="167"/>
        <v>3</v>
      </c>
      <c r="U466" s="4">
        <f t="shared" ca="1" si="168"/>
        <v>1</v>
      </c>
      <c r="V466" s="4">
        <f t="shared" ca="1" si="169"/>
        <v>8</v>
      </c>
      <c r="W466" s="4" t="str">
        <f t="shared" ca="1" si="170"/>
        <v>Completed</v>
      </c>
      <c r="X466" s="4">
        <f t="shared" ca="1" si="171"/>
        <v>3</v>
      </c>
      <c r="Y466" s="4">
        <f t="shared" ca="1" si="172"/>
        <v>26</v>
      </c>
      <c r="Z466" s="4">
        <f ca="1">Table1[[#This Row],[Number of Goals Achieved]]-RANDBETWEEN(1,5)</f>
        <v>49</v>
      </c>
      <c r="AA466" s="5">
        <f ca="1">Table1[[#This Row],[Join Date]]+ RANDBETWEEN(90, 180)</f>
        <v>43691</v>
      </c>
      <c r="AB466" s="4" t="str">
        <f t="shared" ca="1" si="173"/>
        <v>Ethics and Responsibilities</v>
      </c>
      <c r="AC466" s="4"/>
      <c r="AD466" s="4">
        <f t="shared" ca="1" si="174"/>
        <v>1</v>
      </c>
      <c r="AE466" s="4">
        <f t="shared" ca="1" si="175"/>
        <v>6</v>
      </c>
      <c r="AF466" s="4">
        <f t="shared" ca="1" si="176"/>
        <v>9</v>
      </c>
      <c r="AG466" s="8">
        <f t="shared" ca="1" si="177"/>
        <v>2116</v>
      </c>
      <c r="AH466" s="4" t="str">
        <f ca="1">IF(Table1[[#This Row],[Training Completion Status]]="Completed", IF(RAND() &lt;= 0.63, "Yes", "No"), "No")</f>
        <v>Yes</v>
      </c>
      <c r="AI466" s="4" t="str">
        <f ca="1">IF(AND(Table1[[#This Row],[Training Completion Status]]="Completed", Table1[[#This Row],[Status]]="Active"), "Yes", "No")</f>
        <v>No</v>
      </c>
      <c r="AJ466" s="15">
        <f ca="1">IF(Table1[[#This Row],[Training Completion Status]]="Completed", Table1[[#This Row],[Training Cost]]+RANDBETWEEN(300,800),0)</f>
        <v>2642</v>
      </c>
      <c r="AK466">
        <f ca="1">IF(Table1[[#This Row],[Training Completion Status]]="Completed", RANDBETWEEN(270,540),0)</f>
        <v>274</v>
      </c>
      <c r="AL466">
        <f ca="1">IF(Table1[[#This Row],[Training Completion Status]]="Completed", RANDBETWEEN(2,5),0)</f>
        <v>4</v>
      </c>
    </row>
    <row r="467" spans="1:38">
      <c r="A467" s="4" t="str">
        <f t="shared" si="178"/>
        <v>EMP466</v>
      </c>
      <c r="B467" s="4" t="str">
        <f t="shared" ca="1" si="156"/>
        <v>Male</v>
      </c>
      <c r="C467" s="4" t="str">
        <f t="shared" ca="1" si="157"/>
        <v>Finance Manager</v>
      </c>
      <c r="D467" t="str" cm="1">
        <f t="array" aca="1" ref="D467" ca="1">_xlfn.XLOOKUP(C467, {"Software Engineer","HR Manager","Marketing Manager","Finance Manager","Data Analyst"}, {"IT","HR","Sales","Finance","Analytics"})</f>
        <v>Finance</v>
      </c>
      <c r="E467" s="5">
        <f t="shared" ca="1" si="158"/>
        <v>43349</v>
      </c>
      <c r="F467" s="5">
        <f ca="1">Table1[[#This Row],[Job Posting Date]]+ RANDBETWEEN(15, 90)</f>
        <v>43390</v>
      </c>
      <c r="G467" s="5">
        <f ca="1">Table1[[#This Row],[Hire Date]]+ RANDBETWEEN(1, 15)</f>
        <v>43402</v>
      </c>
      <c r="H467" s="5" t="str">
        <f ca="1">IF(RAND() &lt; 0.5,  Table1[[#This Row],[Join Date]]+ RANDBETWEEN(30, TODAY()- Table1[[#This Row],[Join Date]]), "-")</f>
        <v>-</v>
      </c>
      <c r="I467" s="4" t="str">
        <f ca="1">IF(Table1[[#This Row],[Exit Date]]= "-", "Active", "Exited")</f>
        <v>Active</v>
      </c>
      <c r="J467" s="6">
        <f t="shared" ca="1" si="159"/>
        <v>2700</v>
      </c>
      <c r="K467" s="4">
        <f ca="1">Table1[[#This Row],[Offers Made]]*2</f>
        <v>14</v>
      </c>
      <c r="L467" s="4">
        <f t="shared" ca="1" si="160"/>
        <v>7</v>
      </c>
      <c r="M467" s="4">
        <f t="shared" ca="1" si="161"/>
        <v>2</v>
      </c>
      <c r="N467" s="4" t="str">
        <f t="shared" ca="1" si="162"/>
        <v>Employee Referrals</v>
      </c>
      <c r="O467" s="4">
        <f t="shared" ca="1" si="163"/>
        <v>5</v>
      </c>
      <c r="P467" s="4" t="str">
        <f t="shared" ca="1" si="164"/>
        <v>No</v>
      </c>
      <c r="Q467" s="4">
        <f t="shared" ca="1" si="165"/>
        <v>71</v>
      </c>
      <c r="R467" s="4">
        <f ca="1">Table1[[#This Row],[ Total Number of Goals Set]]-RANDBETWEEN(1,49)</f>
        <v>67</v>
      </c>
      <c r="S467" s="4">
        <f t="shared" ca="1" si="166"/>
        <v>5</v>
      </c>
      <c r="T467" s="4">
        <f t="shared" ca="1" si="167"/>
        <v>3</v>
      </c>
      <c r="U467" s="4">
        <f t="shared" ca="1" si="168"/>
        <v>1</v>
      </c>
      <c r="V467" s="4">
        <f t="shared" ca="1" si="169"/>
        <v>2</v>
      </c>
      <c r="W467" s="4" t="str">
        <f t="shared" ca="1" si="170"/>
        <v>Not Completed</v>
      </c>
      <c r="X467" s="4">
        <f t="shared" ca="1" si="171"/>
        <v>1</v>
      </c>
      <c r="Y467" s="4">
        <f t="shared" ca="1" si="172"/>
        <v>37</v>
      </c>
      <c r="Z467" s="4">
        <f ca="1">Table1[[#This Row],[Number of Goals Achieved]]-RANDBETWEEN(1,5)</f>
        <v>64</v>
      </c>
      <c r="AA467" s="5">
        <f ca="1">Table1[[#This Row],[Join Date]]+ RANDBETWEEN(90, 180)</f>
        <v>43562</v>
      </c>
      <c r="AB467" s="4" t="str">
        <f t="shared" ca="1" si="173"/>
        <v>Communication Skills</v>
      </c>
      <c r="AC467" s="4"/>
      <c r="AD467" s="4">
        <f t="shared" ca="1" si="174"/>
        <v>15</v>
      </c>
      <c r="AE467" s="4">
        <f t="shared" ca="1" si="175"/>
        <v>7</v>
      </c>
      <c r="AF467" s="4">
        <f t="shared" ca="1" si="176"/>
        <v>9</v>
      </c>
      <c r="AG467" s="8">
        <f t="shared" ca="1" si="177"/>
        <v>1443</v>
      </c>
      <c r="AH467" s="4" t="str">
        <f ca="1">IF(Table1[[#This Row],[Training Completion Status]]="Completed", IF(RAND() &lt;= 0.63, "Yes", "No"), "No")</f>
        <v>No</v>
      </c>
      <c r="AI467" s="4" t="str">
        <f ca="1">IF(AND(Table1[[#This Row],[Training Completion Status]]="Completed", Table1[[#This Row],[Status]]="Active"), "Yes", "No")</f>
        <v>No</v>
      </c>
      <c r="AJ467" s="15">
        <f ca="1">IF(Table1[[#This Row],[Training Completion Status]]="Completed", Table1[[#This Row],[Training Cost]]+RANDBETWEEN(300,800),0)</f>
        <v>0</v>
      </c>
      <c r="AK467">
        <f ca="1">IF(Table1[[#This Row],[Training Completion Status]]="Completed", RANDBETWEEN(270,540),0)</f>
        <v>0</v>
      </c>
      <c r="AL467">
        <f ca="1">IF(Table1[[#This Row],[Training Completion Status]]="Completed", RANDBETWEEN(2,5),0)</f>
        <v>0</v>
      </c>
    </row>
    <row r="468" spans="1:38">
      <c r="A468" s="4" t="str">
        <f t="shared" si="178"/>
        <v>EMP467</v>
      </c>
      <c r="B468" s="4" t="str">
        <f t="shared" ca="1" si="156"/>
        <v>Female</v>
      </c>
      <c r="C468" s="4" t="str">
        <f t="shared" ca="1" si="157"/>
        <v>HR Manager</v>
      </c>
      <c r="D468" t="str" cm="1">
        <f t="array" aca="1" ref="D468" ca="1">_xlfn.XLOOKUP(C468, {"Software Engineer","HR Manager","Marketing Manager","Finance Manager","Data Analyst"}, {"IT","HR","Sales","Finance","Analytics"})</f>
        <v>HR</v>
      </c>
      <c r="E468" s="5">
        <f t="shared" ca="1" si="158"/>
        <v>43440</v>
      </c>
      <c r="F468" s="5">
        <f ca="1">Table1[[#This Row],[Job Posting Date]]+ RANDBETWEEN(15, 90)</f>
        <v>43459</v>
      </c>
      <c r="G468" s="5">
        <f ca="1">Table1[[#This Row],[Hire Date]]+ RANDBETWEEN(1, 15)</f>
        <v>43472</v>
      </c>
      <c r="H468" s="5">
        <f ca="1">IF(RAND() &lt; 0.5,  Table1[[#This Row],[Join Date]]+ RANDBETWEEN(30, TODAY()- Table1[[#This Row],[Join Date]]), "-")</f>
        <v>45039</v>
      </c>
      <c r="I468" s="4" t="str">
        <f ca="1">IF(Table1[[#This Row],[Exit Date]]= "-", "Active", "Exited")</f>
        <v>Exited</v>
      </c>
      <c r="J468" s="6">
        <f t="shared" ca="1" si="159"/>
        <v>3606</v>
      </c>
      <c r="K468" s="4">
        <f ca="1">Table1[[#This Row],[Offers Made]]*2</f>
        <v>6</v>
      </c>
      <c r="L468" s="4">
        <f t="shared" ca="1" si="160"/>
        <v>3</v>
      </c>
      <c r="M468" s="4">
        <f t="shared" ca="1" si="161"/>
        <v>2</v>
      </c>
      <c r="N468" s="4" t="str">
        <f t="shared" ca="1" si="162"/>
        <v>Campus Placements</v>
      </c>
      <c r="O468" s="4">
        <f t="shared" ca="1" si="163"/>
        <v>5</v>
      </c>
      <c r="P468" s="4" t="str">
        <f t="shared" ca="1" si="164"/>
        <v>Yes</v>
      </c>
      <c r="Q468" s="4">
        <f t="shared" ca="1" si="165"/>
        <v>99</v>
      </c>
      <c r="R468" s="4">
        <f ca="1">Table1[[#This Row],[ Total Number of Goals Set]]-RANDBETWEEN(1,49)</f>
        <v>97</v>
      </c>
      <c r="S468" s="4">
        <f t="shared" ca="1" si="166"/>
        <v>5</v>
      </c>
      <c r="T468" s="4">
        <f t="shared" ca="1" si="167"/>
        <v>2</v>
      </c>
      <c r="U468" s="4">
        <f t="shared" ca="1" si="168"/>
        <v>4</v>
      </c>
      <c r="V468" s="4">
        <f t="shared" ca="1" si="169"/>
        <v>3</v>
      </c>
      <c r="W468" s="4" t="str">
        <f t="shared" ca="1" si="170"/>
        <v>Completed</v>
      </c>
      <c r="X468" s="4">
        <f t="shared" ca="1" si="171"/>
        <v>3</v>
      </c>
      <c r="Y468" s="4">
        <f t="shared" ca="1" si="172"/>
        <v>32</v>
      </c>
      <c r="Z468" s="4">
        <f ca="1">Table1[[#This Row],[Number of Goals Achieved]]-RANDBETWEEN(1,5)</f>
        <v>96</v>
      </c>
      <c r="AA468" s="5">
        <f ca="1">Table1[[#This Row],[Join Date]]+ RANDBETWEEN(90, 180)</f>
        <v>43623</v>
      </c>
      <c r="AB468" s="4" t="str">
        <f t="shared" ca="1" si="173"/>
        <v>Ethics and Responsibilities</v>
      </c>
      <c r="AC468" s="4"/>
      <c r="AD468" s="4">
        <f t="shared" ca="1" si="174"/>
        <v>7</v>
      </c>
      <c r="AE468" s="4">
        <f t="shared" ca="1" si="175"/>
        <v>8</v>
      </c>
      <c r="AF468" s="4">
        <f t="shared" ca="1" si="176"/>
        <v>10</v>
      </c>
      <c r="AG468" s="8">
        <f t="shared" ca="1" si="177"/>
        <v>1873</v>
      </c>
      <c r="AH468" s="4" t="str">
        <f ca="1">IF(Table1[[#This Row],[Training Completion Status]]="Completed", IF(RAND() &lt;= 0.63, "Yes", "No"), "No")</f>
        <v>Yes</v>
      </c>
      <c r="AI468" s="4" t="str">
        <f ca="1">IF(AND(Table1[[#This Row],[Training Completion Status]]="Completed", Table1[[#This Row],[Status]]="Active"), "Yes", "No")</f>
        <v>No</v>
      </c>
      <c r="AJ468" s="15">
        <f ca="1">IF(Table1[[#This Row],[Training Completion Status]]="Completed", Table1[[#This Row],[Training Cost]]+RANDBETWEEN(300,800),0)</f>
        <v>2360</v>
      </c>
      <c r="AK468">
        <f ca="1">IF(Table1[[#This Row],[Training Completion Status]]="Completed", RANDBETWEEN(270,540),0)</f>
        <v>502</v>
      </c>
      <c r="AL468">
        <f ca="1">IF(Table1[[#This Row],[Training Completion Status]]="Completed", RANDBETWEEN(2,5),0)</f>
        <v>5</v>
      </c>
    </row>
    <row r="469" spans="1:38">
      <c r="A469" s="4" t="str">
        <f t="shared" si="178"/>
        <v>EMP468</v>
      </c>
      <c r="B469" s="4" t="str">
        <f t="shared" ca="1" si="156"/>
        <v>Male</v>
      </c>
      <c r="C469" s="4" t="str">
        <f t="shared" ca="1" si="157"/>
        <v>Marketing Manager</v>
      </c>
      <c r="D469" t="str" cm="1">
        <f t="array" aca="1" ref="D469" ca="1">_xlfn.XLOOKUP(C469, {"Software Engineer","HR Manager","Marketing Manager","Finance Manager","Data Analyst"}, {"IT","HR","Sales","Finance","Analytics"})</f>
        <v>Sales</v>
      </c>
      <c r="E469" s="5">
        <f t="shared" ca="1" si="158"/>
        <v>43657</v>
      </c>
      <c r="F469" s="5">
        <f ca="1">Table1[[#This Row],[Job Posting Date]]+ RANDBETWEEN(15, 90)</f>
        <v>43728</v>
      </c>
      <c r="G469" s="5">
        <f ca="1">Table1[[#This Row],[Hire Date]]+ RANDBETWEEN(1, 15)</f>
        <v>43739</v>
      </c>
      <c r="H469" s="5" t="str">
        <f ca="1">IF(RAND() &lt; 0.5,  Table1[[#This Row],[Join Date]]+ RANDBETWEEN(30, TODAY()- Table1[[#This Row],[Join Date]]), "-")</f>
        <v>-</v>
      </c>
      <c r="I469" s="4" t="str">
        <f ca="1">IF(Table1[[#This Row],[Exit Date]]= "-", "Active", "Exited")</f>
        <v>Active</v>
      </c>
      <c r="J469" s="6">
        <f t="shared" ca="1" si="159"/>
        <v>1628</v>
      </c>
      <c r="K469" s="4">
        <f ca="1">Table1[[#This Row],[Offers Made]]*2</f>
        <v>8</v>
      </c>
      <c r="L469" s="4">
        <f t="shared" ca="1" si="160"/>
        <v>4</v>
      </c>
      <c r="M469" s="4">
        <f t="shared" ca="1" si="161"/>
        <v>3</v>
      </c>
      <c r="N469" s="4" t="str">
        <f t="shared" ca="1" si="162"/>
        <v>Job Portals</v>
      </c>
      <c r="O469" s="4">
        <f t="shared" ca="1" si="163"/>
        <v>4</v>
      </c>
      <c r="P469" s="4" t="str">
        <f t="shared" ca="1" si="164"/>
        <v>No</v>
      </c>
      <c r="Q469" s="4">
        <f t="shared" ca="1" si="165"/>
        <v>95</v>
      </c>
      <c r="R469" s="4">
        <f ca="1">Table1[[#This Row],[ Total Number of Goals Set]]-RANDBETWEEN(1,49)</f>
        <v>92</v>
      </c>
      <c r="S469" s="4">
        <f t="shared" ca="1" si="166"/>
        <v>10</v>
      </c>
      <c r="T469" s="4">
        <f t="shared" ca="1" si="167"/>
        <v>3</v>
      </c>
      <c r="U469" s="4">
        <f t="shared" ca="1" si="168"/>
        <v>1</v>
      </c>
      <c r="V469" s="4">
        <f t="shared" ca="1" si="169"/>
        <v>4</v>
      </c>
      <c r="W469" s="4" t="str">
        <f t="shared" ca="1" si="170"/>
        <v>Completed</v>
      </c>
      <c r="X469" s="4">
        <f t="shared" ca="1" si="171"/>
        <v>2</v>
      </c>
      <c r="Y469" s="4">
        <f t="shared" ca="1" si="172"/>
        <v>27</v>
      </c>
      <c r="Z469" s="4">
        <f ca="1">Table1[[#This Row],[Number of Goals Achieved]]-RANDBETWEEN(1,5)</f>
        <v>89</v>
      </c>
      <c r="AA469" s="5">
        <f ca="1">Table1[[#This Row],[Join Date]]+ RANDBETWEEN(90, 180)</f>
        <v>43905</v>
      </c>
      <c r="AB469" s="4" t="str">
        <f t="shared" ca="1" si="173"/>
        <v>Communication Skills</v>
      </c>
      <c r="AC469" s="4"/>
      <c r="AD469" s="4">
        <f t="shared" ca="1" si="174"/>
        <v>14</v>
      </c>
      <c r="AE469" s="4">
        <f t="shared" ca="1" si="175"/>
        <v>9</v>
      </c>
      <c r="AF469" s="4">
        <f t="shared" ca="1" si="176"/>
        <v>10</v>
      </c>
      <c r="AG469" s="8">
        <f t="shared" ca="1" si="177"/>
        <v>2304</v>
      </c>
      <c r="AH469" s="4" t="str">
        <f ca="1">IF(Table1[[#This Row],[Training Completion Status]]="Completed", IF(RAND() &lt;= 0.63, "Yes", "No"), "No")</f>
        <v>Yes</v>
      </c>
      <c r="AI469" s="4" t="str">
        <f ca="1">IF(AND(Table1[[#This Row],[Training Completion Status]]="Completed", Table1[[#This Row],[Status]]="Active"), "Yes", "No")</f>
        <v>Yes</v>
      </c>
      <c r="AJ469" s="15">
        <f ca="1">IF(Table1[[#This Row],[Training Completion Status]]="Completed", Table1[[#This Row],[Training Cost]]+RANDBETWEEN(300,800),0)</f>
        <v>2803</v>
      </c>
      <c r="AK469">
        <f ca="1">IF(Table1[[#This Row],[Training Completion Status]]="Completed", RANDBETWEEN(270,540),0)</f>
        <v>365</v>
      </c>
      <c r="AL469">
        <f ca="1">IF(Table1[[#This Row],[Training Completion Status]]="Completed", RANDBETWEEN(2,5),0)</f>
        <v>3</v>
      </c>
    </row>
    <row r="470" spans="1:38">
      <c r="A470" s="4" t="str">
        <f t="shared" si="178"/>
        <v>EMP469</v>
      </c>
      <c r="B470" s="4" t="str">
        <f t="shared" ca="1" si="156"/>
        <v>Male</v>
      </c>
      <c r="C470" s="4" t="str">
        <f t="shared" ca="1" si="157"/>
        <v>Finance Manager</v>
      </c>
      <c r="D470" t="str" cm="1">
        <f t="array" aca="1" ref="D470" ca="1">_xlfn.XLOOKUP(C470, {"Software Engineer","HR Manager","Marketing Manager","Finance Manager","Data Analyst"}, {"IT","HR","Sales","Finance","Analytics"})</f>
        <v>Finance</v>
      </c>
      <c r="E470" s="5">
        <f t="shared" ca="1" si="158"/>
        <v>44750</v>
      </c>
      <c r="F470" s="5">
        <f ca="1">Table1[[#This Row],[Job Posting Date]]+ RANDBETWEEN(15, 90)</f>
        <v>44830</v>
      </c>
      <c r="G470" s="5">
        <f ca="1">Table1[[#This Row],[Hire Date]]+ RANDBETWEEN(1, 15)</f>
        <v>44841</v>
      </c>
      <c r="H470" s="5">
        <f ca="1">IF(RAND() &lt; 0.5,  Table1[[#This Row],[Join Date]]+ RANDBETWEEN(30, TODAY()- Table1[[#This Row],[Join Date]]), "-")</f>
        <v>44943</v>
      </c>
      <c r="I470" s="4" t="str">
        <f ca="1">IF(Table1[[#This Row],[Exit Date]]= "-", "Active", "Exited")</f>
        <v>Exited</v>
      </c>
      <c r="J470" s="6">
        <f t="shared" ca="1" si="159"/>
        <v>1742</v>
      </c>
      <c r="K470" s="4">
        <f ca="1">Table1[[#This Row],[Offers Made]]*2</f>
        <v>12</v>
      </c>
      <c r="L470" s="4">
        <f t="shared" ca="1" si="160"/>
        <v>6</v>
      </c>
      <c r="M470" s="4">
        <f t="shared" ca="1" si="161"/>
        <v>2</v>
      </c>
      <c r="N470" s="4" t="str">
        <f t="shared" ca="1" si="162"/>
        <v>Employee Referrals</v>
      </c>
      <c r="O470" s="4">
        <f t="shared" ca="1" si="163"/>
        <v>5</v>
      </c>
      <c r="P470" s="4" t="str">
        <f t="shared" ca="1" si="164"/>
        <v>No</v>
      </c>
      <c r="Q470" s="4">
        <f t="shared" ca="1" si="165"/>
        <v>89</v>
      </c>
      <c r="R470" s="4">
        <f ca="1">Table1[[#This Row],[ Total Number of Goals Set]]-RANDBETWEEN(1,49)</f>
        <v>67</v>
      </c>
      <c r="S470" s="4">
        <f t="shared" ca="1" si="166"/>
        <v>10</v>
      </c>
      <c r="T470" s="4">
        <f t="shared" ca="1" si="167"/>
        <v>3</v>
      </c>
      <c r="U470" s="4">
        <f t="shared" ca="1" si="168"/>
        <v>2</v>
      </c>
      <c r="V470" s="4">
        <f t="shared" ca="1" si="169"/>
        <v>8</v>
      </c>
      <c r="W470" s="4" t="str">
        <f t="shared" ca="1" si="170"/>
        <v>Completed</v>
      </c>
      <c r="X470" s="4">
        <f t="shared" ca="1" si="171"/>
        <v>1</v>
      </c>
      <c r="Y470" s="4">
        <f t="shared" ca="1" si="172"/>
        <v>37</v>
      </c>
      <c r="Z470" s="4">
        <f ca="1">Table1[[#This Row],[Number of Goals Achieved]]-RANDBETWEEN(1,5)</f>
        <v>65</v>
      </c>
      <c r="AA470" s="5">
        <f ca="1">Table1[[#This Row],[Join Date]]+ RANDBETWEEN(90, 180)</f>
        <v>44937</v>
      </c>
      <c r="AB470" s="4" t="str">
        <f t="shared" ca="1" si="173"/>
        <v>Communication Skills</v>
      </c>
      <c r="AC470" s="4"/>
      <c r="AD470" s="4">
        <f t="shared" ca="1" si="174"/>
        <v>2</v>
      </c>
      <c r="AE470" s="4">
        <f t="shared" ca="1" si="175"/>
        <v>5</v>
      </c>
      <c r="AF470" s="4">
        <f t="shared" ca="1" si="176"/>
        <v>10</v>
      </c>
      <c r="AG470" s="8">
        <f t="shared" ca="1" si="177"/>
        <v>1893</v>
      </c>
      <c r="AH470" s="4" t="str">
        <f ca="1">IF(Table1[[#This Row],[Training Completion Status]]="Completed", IF(RAND() &lt;= 0.63, "Yes", "No"), "No")</f>
        <v>No</v>
      </c>
      <c r="AI470" s="4" t="str">
        <f ca="1">IF(AND(Table1[[#This Row],[Training Completion Status]]="Completed", Table1[[#This Row],[Status]]="Active"), "Yes", "No")</f>
        <v>No</v>
      </c>
      <c r="AJ470" s="15">
        <f ca="1">IF(Table1[[#This Row],[Training Completion Status]]="Completed", Table1[[#This Row],[Training Cost]]+RANDBETWEEN(300,800),0)</f>
        <v>2338</v>
      </c>
      <c r="AK470">
        <f ca="1">IF(Table1[[#This Row],[Training Completion Status]]="Completed", RANDBETWEEN(270,540),0)</f>
        <v>380</v>
      </c>
      <c r="AL470">
        <f ca="1">IF(Table1[[#This Row],[Training Completion Status]]="Completed", RANDBETWEEN(2,5),0)</f>
        <v>4</v>
      </c>
    </row>
    <row r="471" spans="1:38">
      <c r="A471" s="4" t="str">
        <f t="shared" si="178"/>
        <v>EMP470</v>
      </c>
      <c r="B471" s="4" t="str">
        <f t="shared" ca="1" si="156"/>
        <v>Female</v>
      </c>
      <c r="C471" s="4" t="str">
        <f t="shared" ca="1" si="157"/>
        <v>Finance Manager</v>
      </c>
      <c r="D471" t="str" cm="1">
        <f t="array" aca="1" ref="D471" ca="1">_xlfn.XLOOKUP(C471, {"Software Engineer","HR Manager","Marketing Manager","Finance Manager","Data Analyst"}, {"IT","HR","Sales","Finance","Analytics"})</f>
        <v>Finance</v>
      </c>
      <c r="E471" s="5">
        <f t="shared" ca="1" si="158"/>
        <v>43272</v>
      </c>
      <c r="F471" s="5">
        <f ca="1">Table1[[#This Row],[Job Posting Date]]+ RANDBETWEEN(15, 90)</f>
        <v>43350</v>
      </c>
      <c r="G471" s="5">
        <f ca="1">Table1[[#This Row],[Hire Date]]+ RANDBETWEEN(1, 15)</f>
        <v>43361</v>
      </c>
      <c r="H471" s="5" t="str">
        <f ca="1">IF(RAND() &lt; 0.5,  Table1[[#This Row],[Join Date]]+ RANDBETWEEN(30, TODAY()- Table1[[#This Row],[Join Date]]), "-")</f>
        <v>-</v>
      </c>
      <c r="I471" s="4" t="str">
        <f ca="1">IF(Table1[[#This Row],[Exit Date]]= "-", "Active", "Exited")</f>
        <v>Active</v>
      </c>
      <c r="J471" s="6">
        <f t="shared" ca="1" si="159"/>
        <v>3437</v>
      </c>
      <c r="K471" s="4">
        <f ca="1">Table1[[#This Row],[Offers Made]]*2</f>
        <v>16</v>
      </c>
      <c r="L471" s="4">
        <f t="shared" ca="1" si="160"/>
        <v>8</v>
      </c>
      <c r="M471" s="4">
        <f t="shared" ca="1" si="161"/>
        <v>4</v>
      </c>
      <c r="N471" s="4" t="str">
        <f t="shared" ca="1" si="162"/>
        <v>Job Portals</v>
      </c>
      <c r="O471" s="4">
        <f t="shared" ca="1" si="163"/>
        <v>5</v>
      </c>
      <c r="P471" s="4" t="str">
        <f t="shared" ca="1" si="164"/>
        <v>Yes</v>
      </c>
      <c r="Q471" s="4">
        <f t="shared" ca="1" si="165"/>
        <v>68</v>
      </c>
      <c r="R471" s="4">
        <f ca="1">Table1[[#This Row],[ Total Number of Goals Set]]-RANDBETWEEN(1,49)</f>
        <v>55</v>
      </c>
      <c r="S471" s="4">
        <f t="shared" ca="1" si="166"/>
        <v>9</v>
      </c>
      <c r="T471" s="4">
        <f t="shared" ca="1" si="167"/>
        <v>1</v>
      </c>
      <c r="U471" s="4">
        <f t="shared" ca="1" si="168"/>
        <v>1</v>
      </c>
      <c r="V471" s="4">
        <f t="shared" ca="1" si="169"/>
        <v>4</v>
      </c>
      <c r="W471" s="4" t="str">
        <f t="shared" ca="1" si="170"/>
        <v>Completed</v>
      </c>
      <c r="X471" s="4">
        <f t="shared" ca="1" si="171"/>
        <v>3</v>
      </c>
      <c r="Y471" s="4">
        <f t="shared" ca="1" si="172"/>
        <v>24</v>
      </c>
      <c r="Z471" s="4">
        <f ca="1">Table1[[#This Row],[Number of Goals Achieved]]-RANDBETWEEN(1,5)</f>
        <v>54</v>
      </c>
      <c r="AA471" s="5">
        <f ca="1">Table1[[#This Row],[Join Date]]+ RANDBETWEEN(90, 180)</f>
        <v>43467</v>
      </c>
      <c r="AB471" s="4" t="str">
        <f t="shared" ca="1" si="173"/>
        <v>Leadership Development</v>
      </c>
      <c r="AC471" s="4"/>
      <c r="AD471" s="4">
        <f t="shared" ca="1" si="174"/>
        <v>12</v>
      </c>
      <c r="AE471" s="4">
        <f t="shared" ca="1" si="175"/>
        <v>2</v>
      </c>
      <c r="AF471" s="4">
        <f t="shared" ca="1" si="176"/>
        <v>9</v>
      </c>
      <c r="AG471" s="8">
        <f t="shared" ca="1" si="177"/>
        <v>2384</v>
      </c>
      <c r="AH471" s="4" t="str">
        <f ca="1">IF(Table1[[#This Row],[Training Completion Status]]="Completed", IF(RAND() &lt;= 0.63, "Yes", "No"), "No")</f>
        <v>No</v>
      </c>
      <c r="AI471" s="4" t="str">
        <f ca="1">IF(AND(Table1[[#This Row],[Training Completion Status]]="Completed", Table1[[#This Row],[Status]]="Active"), "Yes", "No")</f>
        <v>Yes</v>
      </c>
      <c r="AJ471" s="15">
        <f ca="1">IF(Table1[[#This Row],[Training Completion Status]]="Completed", Table1[[#This Row],[Training Cost]]+RANDBETWEEN(300,800),0)</f>
        <v>3172</v>
      </c>
      <c r="AK471">
        <f ca="1">IF(Table1[[#This Row],[Training Completion Status]]="Completed", RANDBETWEEN(270,540),0)</f>
        <v>419</v>
      </c>
      <c r="AL471">
        <f ca="1">IF(Table1[[#This Row],[Training Completion Status]]="Completed", RANDBETWEEN(2,5),0)</f>
        <v>4</v>
      </c>
    </row>
    <row r="472" spans="1:38">
      <c r="A472" s="4" t="str">
        <f t="shared" si="178"/>
        <v>EMP471</v>
      </c>
      <c r="B472" s="4" t="str">
        <f t="shared" ca="1" si="156"/>
        <v>Female</v>
      </c>
      <c r="C472" s="4" t="str">
        <f t="shared" ca="1" si="157"/>
        <v>Software Engineer</v>
      </c>
      <c r="D472" t="str" cm="1">
        <f t="array" aca="1" ref="D472" ca="1">_xlfn.XLOOKUP(C472, {"Software Engineer","HR Manager","Marketing Manager","Finance Manager","Data Analyst"}, {"IT","HR","Sales","Finance","Analytics"})</f>
        <v>IT</v>
      </c>
      <c r="E472" s="5">
        <f t="shared" ca="1" si="158"/>
        <v>44351</v>
      </c>
      <c r="F472" s="5">
        <f ca="1">Table1[[#This Row],[Job Posting Date]]+ RANDBETWEEN(15, 90)</f>
        <v>44388</v>
      </c>
      <c r="G472" s="5">
        <f ca="1">Table1[[#This Row],[Hire Date]]+ RANDBETWEEN(1, 15)</f>
        <v>44403</v>
      </c>
      <c r="H472" s="5" t="str">
        <f ca="1">IF(RAND() &lt; 0.5,  Table1[[#This Row],[Join Date]]+ RANDBETWEEN(30, TODAY()- Table1[[#This Row],[Join Date]]), "-")</f>
        <v>-</v>
      </c>
      <c r="I472" s="4" t="str">
        <f ca="1">IF(Table1[[#This Row],[Exit Date]]= "-", "Active", "Exited")</f>
        <v>Active</v>
      </c>
      <c r="J472" s="6">
        <f t="shared" ca="1" si="159"/>
        <v>3499</v>
      </c>
      <c r="K472" s="4">
        <f ca="1">Table1[[#This Row],[Offers Made]]*2</f>
        <v>12</v>
      </c>
      <c r="L472" s="4">
        <f t="shared" ca="1" si="160"/>
        <v>6</v>
      </c>
      <c r="M472" s="4">
        <f t="shared" ca="1" si="161"/>
        <v>1</v>
      </c>
      <c r="N472" s="4" t="str">
        <f t="shared" ca="1" si="162"/>
        <v>Campus Placements</v>
      </c>
      <c r="O472" s="4">
        <f t="shared" ca="1" si="163"/>
        <v>4</v>
      </c>
      <c r="P472" s="4" t="str">
        <f t="shared" ca="1" si="164"/>
        <v>Yes</v>
      </c>
      <c r="Q472" s="4">
        <f t="shared" ca="1" si="165"/>
        <v>61</v>
      </c>
      <c r="R472" s="4">
        <f ca="1">Table1[[#This Row],[ Total Number of Goals Set]]-RANDBETWEEN(1,49)</f>
        <v>49</v>
      </c>
      <c r="S472" s="4">
        <f t="shared" ca="1" si="166"/>
        <v>5</v>
      </c>
      <c r="T472" s="4">
        <f t="shared" ca="1" si="167"/>
        <v>3</v>
      </c>
      <c r="U472" s="4">
        <f t="shared" ca="1" si="168"/>
        <v>3</v>
      </c>
      <c r="V472" s="4">
        <f t="shared" ca="1" si="169"/>
        <v>6</v>
      </c>
      <c r="W472" s="4" t="str">
        <f t="shared" ca="1" si="170"/>
        <v>Completed</v>
      </c>
      <c r="X472" s="4">
        <f t="shared" ca="1" si="171"/>
        <v>2</v>
      </c>
      <c r="Y472" s="4">
        <f t="shared" ca="1" si="172"/>
        <v>36</v>
      </c>
      <c r="Z472" s="4">
        <f ca="1">Table1[[#This Row],[Number of Goals Achieved]]-RANDBETWEEN(1,5)</f>
        <v>44</v>
      </c>
      <c r="AA472" s="5">
        <f ca="1">Table1[[#This Row],[Join Date]]+ RANDBETWEEN(90, 180)</f>
        <v>44497</v>
      </c>
      <c r="AB472" s="4" t="str">
        <f t="shared" ca="1" si="173"/>
        <v>Conflict Resolution</v>
      </c>
      <c r="AC472" s="4"/>
      <c r="AD472" s="4">
        <f t="shared" ca="1" si="174"/>
        <v>7</v>
      </c>
      <c r="AE472" s="4">
        <f t="shared" ca="1" si="175"/>
        <v>3</v>
      </c>
      <c r="AF472" s="4">
        <f t="shared" ca="1" si="176"/>
        <v>7</v>
      </c>
      <c r="AG472" s="8">
        <f t="shared" ca="1" si="177"/>
        <v>2127</v>
      </c>
      <c r="AH472" s="4" t="str">
        <f ca="1">IF(Table1[[#This Row],[Training Completion Status]]="Completed", IF(RAND() &lt;= 0.63, "Yes", "No"), "No")</f>
        <v>No</v>
      </c>
      <c r="AI472" s="4" t="str">
        <f ca="1">IF(AND(Table1[[#This Row],[Training Completion Status]]="Completed", Table1[[#This Row],[Status]]="Active"), "Yes", "No")</f>
        <v>Yes</v>
      </c>
      <c r="AJ472" s="15">
        <f ca="1">IF(Table1[[#This Row],[Training Completion Status]]="Completed", Table1[[#This Row],[Training Cost]]+RANDBETWEEN(300,800),0)</f>
        <v>2852</v>
      </c>
      <c r="AK472">
        <f ca="1">IF(Table1[[#This Row],[Training Completion Status]]="Completed", RANDBETWEEN(270,540),0)</f>
        <v>472</v>
      </c>
      <c r="AL472">
        <f ca="1">IF(Table1[[#This Row],[Training Completion Status]]="Completed", RANDBETWEEN(2,5),0)</f>
        <v>4</v>
      </c>
    </row>
    <row r="473" spans="1:38">
      <c r="A473" s="4" t="str">
        <f t="shared" si="178"/>
        <v>EMP472</v>
      </c>
      <c r="B473" s="4" t="str">
        <f t="shared" ca="1" si="156"/>
        <v>Female</v>
      </c>
      <c r="C473" s="4" t="str">
        <f t="shared" ca="1" si="157"/>
        <v>Software Engineer</v>
      </c>
      <c r="D473" t="str" cm="1">
        <f t="array" aca="1" ref="D473" ca="1">_xlfn.XLOOKUP(C473, {"Software Engineer","HR Manager","Marketing Manager","Finance Manager","Data Analyst"}, {"IT","HR","Sales","Finance","Analytics"})</f>
        <v>IT</v>
      </c>
      <c r="E473" s="5">
        <f t="shared" ca="1" si="158"/>
        <v>43491</v>
      </c>
      <c r="F473" s="5">
        <f ca="1">Table1[[#This Row],[Job Posting Date]]+ RANDBETWEEN(15, 90)</f>
        <v>43516</v>
      </c>
      <c r="G473" s="5">
        <f ca="1">Table1[[#This Row],[Hire Date]]+ RANDBETWEEN(1, 15)</f>
        <v>43526</v>
      </c>
      <c r="H473" s="5" t="str">
        <f ca="1">IF(RAND() &lt; 0.5,  Table1[[#This Row],[Join Date]]+ RANDBETWEEN(30, TODAY()- Table1[[#This Row],[Join Date]]), "-")</f>
        <v>-</v>
      </c>
      <c r="I473" s="4" t="str">
        <f ca="1">IF(Table1[[#This Row],[Exit Date]]= "-", "Active", "Exited")</f>
        <v>Active</v>
      </c>
      <c r="J473" s="6">
        <f t="shared" ca="1" si="159"/>
        <v>3099</v>
      </c>
      <c r="K473" s="4">
        <f ca="1">Table1[[#This Row],[Offers Made]]*2</f>
        <v>8</v>
      </c>
      <c r="L473" s="4">
        <f t="shared" ca="1" si="160"/>
        <v>4</v>
      </c>
      <c r="M473" s="4">
        <f t="shared" ca="1" si="161"/>
        <v>2</v>
      </c>
      <c r="N473" s="4" t="str">
        <f t="shared" ca="1" si="162"/>
        <v>Employee Referrals</v>
      </c>
      <c r="O473" s="4">
        <f t="shared" ca="1" si="163"/>
        <v>5</v>
      </c>
      <c r="P473" s="4" t="str">
        <f t="shared" ca="1" si="164"/>
        <v>Yes</v>
      </c>
      <c r="Q473" s="4">
        <f t="shared" ca="1" si="165"/>
        <v>62</v>
      </c>
      <c r="R473" s="4">
        <f ca="1">Table1[[#This Row],[ Total Number of Goals Set]]-RANDBETWEEN(1,49)</f>
        <v>20</v>
      </c>
      <c r="S473" s="4">
        <f t="shared" ca="1" si="166"/>
        <v>7</v>
      </c>
      <c r="T473" s="4">
        <f t="shared" ca="1" si="167"/>
        <v>4</v>
      </c>
      <c r="U473" s="4">
        <f t="shared" ca="1" si="168"/>
        <v>3</v>
      </c>
      <c r="V473" s="4">
        <f t="shared" ca="1" si="169"/>
        <v>4</v>
      </c>
      <c r="W473" s="4" t="str">
        <f t="shared" ca="1" si="170"/>
        <v>Not Completed</v>
      </c>
      <c r="X473" s="4">
        <f t="shared" ca="1" si="171"/>
        <v>4</v>
      </c>
      <c r="Y473" s="4">
        <f t="shared" ca="1" si="172"/>
        <v>36</v>
      </c>
      <c r="Z473" s="4">
        <f ca="1">Table1[[#This Row],[Number of Goals Achieved]]-RANDBETWEEN(1,5)</f>
        <v>15</v>
      </c>
      <c r="AA473" s="5">
        <f ca="1">Table1[[#This Row],[Join Date]]+ RANDBETWEEN(90, 180)</f>
        <v>43643</v>
      </c>
      <c r="AB473" s="4" t="str">
        <f t="shared" ca="1" si="173"/>
        <v>Communication Skills</v>
      </c>
      <c r="AC473" s="4"/>
      <c r="AD473" s="4">
        <f t="shared" ca="1" si="174"/>
        <v>16</v>
      </c>
      <c r="AE473" s="4">
        <f t="shared" ca="1" si="175"/>
        <v>7</v>
      </c>
      <c r="AF473" s="4">
        <f t="shared" ca="1" si="176"/>
        <v>10</v>
      </c>
      <c r="AG473" s="8">
        <f t="shared" ca="1" si="177"/>
        <v>2004</v>
      </c>
      <c r="AH473" s="4" t="str">
        <f ca="1">IF(Table1[[#This Row],[Training Completion Status]]="Completed", IF(RAND() &lt;= 0.63, "Yes", "No"), "No")</f>
        <v>No</v>
      </c>
      <c r="AI473" s="4" t="str">
        <f ca="1">IF(AND(Table1[[#This Row],[Training Completion Status]]="Completed", Table1[[#This Row],[Status]]="Active"), "Yes", "No")</f>
        <v>No</v>
      </c>
      <c r="AJ473" s="15">
        <f ca="1">IF(Table1[[#This Row],[Training Completion Status]]="Completed", Table1[[#This Row],[Training Cost]]+RANDBETWEEN(300,800),0)</f>
        <v>0</v>
      </c>
      <c r="AK473">
        <f ca="1">IF(Table1[[#This Row],[Training Completion Status]]="Completed", RANDBETWEEN(270,540),0)</f>
        <v>0</v>
      </c>
      <c r="AL473">
        <f ca="1">IF(Table1[[#This Row],[Training Completion Status]]="Completed", RANDBETWEEN(2,5),0)</f>
        <v>0</v>
      </c>
    </row>
    <row r="474" spans="1:38">
      <c r="A474" s="4" t="str">
        <f t="shared" si="178"/>
        <v>EMP473</v>
      </c>
      <c r="B474" s="4" t="str">
        <f t="shared" ca="1" si="156"/>
        <v>Male</v>
      </c>
      <c r="C474" s="4" t="str">
        <f t="shared" ca="1" si="157"/>
        <v>HR Manager</v>
      </c>
      <c r="D474" t="str" cm="1">
        <f t="array" aca="1" ref="D474" ca="1">_xlfn.XLOOKUP(C474, {"Software Engineer","HR Manager","Marketing Manager","Finance Manager","Data Analyst"}, {"IT","HR","Sales","Finance","Analytics"})</f>
        <v>HR</v>
      </c>
      <c r="E474" s="5">
        <f t="shared" ca="1" si="158"/>
        <v>44724</v>
      </c>
      <c r="F474" s="5">
        <f ca="1">Table1[[#This Row],[Job Posting Date]]+ RANDBETWEEN(15, 90)</f>
        <v>44743</v>
      </c>
      <c r="G474" s="5">
        <f ca="1">Table1[[#This Row],[Hire Date]]+ RANDBETWEEN(1, 15)</f>
        <v>44752</v>
      </c>
      <c r="H474" s="5" t="str">
        <f ca="1">IF(RAND() &lt; 0.5,  Table1[[#This Row],[Join Date]]+ RANDBETWEEN(30, TODAY()- Table1[[#This Row],[Join Date]]), "-")</f>
        <v>-</v>
      </c>
      <c r="I474" s="4" t="str">
        <f ca="1">IF(Table1[[#This Row],[Exit Date]]= "-", "Active", "Exited")</f>
        <v>Active</v>
      </c>
      <c r="J474" s="6">
        <f t="shared" ca="1" si="159"/>
        <v>3576</v>
      </c>
      <c r="K474" s="4">
        <f ca="1">Table1[[#This Row],[Offers Made]]*2</f>
        <v>14</v>
      </c>
      <c r="L474" s="4">
        <f t="shared" ca="1" si="160"/>
        <v>7</v>
      </c>
      <c r="M474" s="4">
        <f t="shared" ca="1" si="161"/>
        <v>1</v>
      </c>
      <c r="N474" s="4" t="str">
        <f t="shared" ca="1" si="162"/>
        <v>Employee Referrals</v>
      </c>
      <c r="O474" s="4">
        <f t="shared" ca="1" si="163"/>
        <v>1</v>
      </c>
      <c r="P474" s="4" t="str">
        <f t="shared" ca="1" si="164"/>
        <v>Yes</v>
      </c>
      <c r="Q474" s="4">
        <f t="shared" ca="1" si="165"/>
        <v>98</v>
      </c>
      <c r="R474" s="4">
        <f ca="1">Table1[[#This Row],[ Total Number of Goals Set]]-RANDBETWEEN(1,49)</f>
        <v>58</v>
      </c>
      <c r="S474" s="4">
        <f t="shared" ca="1" si="166"/>
        <v>5</v>
      </c>
      <c r="T474" s="4">
        <f t="shared" ca="1" si="167"/>
        <v>2</v>
      </c>
      <c r="U474" s="4">
        <f t="shared" ca="1" si="168"/>
        <v>3</v>
      </c>
      <c r="V474" s="4">
        <f t="shared" ca="1" si="169"/>
        <v>1</v>
      </c>
      <c r="W474" s="4" t="str">
        <f t="shared" ca="1" si="170"/>
        <v>Completed</v>
      </c>
      <c r="X474" s="4">
        <f t="shared" ca="1" si="171"/>
        <v>3</v>
      </c>
      <c r="Y474" s="4">
        <f t="shared" ca="1" si="172"/>
        <v>39</v>
      </c>
      <c r="Z474" s="4">
        <f ca="1">Table1[[#This Row],[Number of Goals Achieved]]-RANDBETWEEN(1,5)</f>
        <v>55</v>
      </c>
      <c r="AA474" s="5">
        <f ca="1">Table1[[#This Row],[Join Date]]+ RANDBETWEEN(90, 180)</f>
        <v>44866</v>
      </c>
      <c r="AB474" s="4" t="str">
        <f t="shared" ca="1" si="173"/>
        <v>Advanced Excel Skills</v>
      </c>
      <c r="AC474" s="4"/>
      <c r="AD474" s="4">
        <f t="shared" ca="1" si="174"/>
        <v>19</v>
      </c>
      <c r="AE474" s="4">
        <f t="shared" ca="1" si="175"/>
        <v>7</v>
      </c>
      <c r="AF474" s="4">
        <f t="shared" ca="1" si="176"/>
        <v>9</v>
      </c>
      <c r="AG474" s="8">
        <f t="shared" ca="1" si="177"/>
        <v>2159</v>
      </c>
      <c r="AH474" s="4" t="str">
        <f ca="1">IF(Table1[[#This Row],[Training Completion Status]]="Completed", IF(RAND() &lt;= 0.63, "Yes", "No"), "No")</f>
        <v>No</v>
      </c>
      <c r="AI474" s="4" t="str">
        <f ca="1">IF(AND(Table1[[#This Row],[Training Completion Status]]="Completed", Table1[[#This Row],[Status]]="Active"), "Yes", "No")</f>
        <v>Yes</v>
      </c>
      <c r="AJ474" s="15">
        <f ca="1">IF(Table1[[#This Row],[Training Completion Status]]="Completed", Table1[[#This Row],[Training Cost]]+RANDBETWEEN(300,800),0)</f>
        <v>2783</v>
      </c>
      <c r="AK474">
        <f ca="1">IF(Table1[[#This Row],[Training Completion Status]]="Completed", RANDBETWEEN(270,540),0)</f>
        <v>462</v>
      </c>
      <c r="AL474">
        <f ca="1">IF(Table1[[#This Row],[Training Completion Status]]="Completed", RANDBETWEEN(2,5),0)</f>
        <v>2</v>
      </c>
    </row>
    <row r="475" spans="1:38">
      <c r="A475" s="4" t="str">
        <f t="shared" si="178"/>
        <v>EMP474</v>
      </c>
      <c r="B475" s="4" t="str">
        <f t="shared" ca="1" si="156"/>
        <v>Male</v>
      </c>
      <c r="C475" s="4" t="str">
        <f t="shared" ca="1" si="157"/>
        <v>Marketing Manager</v>
      </c>
      <c r="D475" t="str" cm="1">
        <f t="array" aca="1" ref="D475" ca="1">_xlfn.XLOOKUP(C475, {"Software Engineer","HR Manager","Marketing Manager","Finance Manager","Data Analyst"}, {"IT","HR","Sales","Finance","Analytics"})</f>
        <v>Sales</v>
      </c>
      <c r="E475" s="5">
        <f t="shared" ca="1" si="158"/>
        <v>44533</v>
      </c>
      <c r="F475" s="5">
        <f ca="1">Table1[[#This Row],[Job Posting Date]]+ RANDBETWEEN(15, 90)</f>
        <v>44560</v>
      </c>
      <c r="G475" s="5">
        <f ca="1">Table1[[#This Row],[Hire Date]]+ RANDBETWEEN(1, 15)</f>
        <v>44567</v>
      </c>
      <c r="H475" s="5">
        <f ca="1">IF(RAND() &lt; 0.5,  Table1[[#This Row],[Join Date]]+ RANDBETWEEN(30, TODAY()- Table1[[#This Row],[Join Date]]), "-")</f>
        <v>44675</v>
      </c>
      <c r="I475" s="4" t="str">
        <f ca="1">IF(Table1[[#This Row],[Exit Date]]= "-", "Active", "Exited")</f>
        <v>Exited</v>
      </c>
      <c r="J475" s="6">
        <f t="shared" ca="1" si="159"/>
        <v>2024</v>
      </c>
      <c r="K475" s="4">
        <f ca="1">Table1[[#This Row],[Offers Made]]*2</f>
        <v>16</v>
      </c>
      <c r="L475" s="4">
        <f t="shared" ca="1" si="160"/>
        <v>8</v>
      </c>
      <c r="M475" s="4">
        <f t="shared" ca="1" si="161"/>
        <v>7</v>
      </c>
      <c r="N475" s="4" t="str">
        <f t="shared" ca="1" si="162"/>
        <v>Job Portals</v>
      </c>
      <c r="O475" s="4">
        <f t="shared" ca="1" si="163"/>
        <v>4</v>
      </c>
      <c r="P475" s="4" t="str">
        <f t="shared" ca="1" si="164"/>
        <v>No</v>
      </c>
      <c r="Q475" s="4">
        <f t="shared" ca="1" si="165"/>
        <v>73</v>
      </c>
      <c r="R475" s="4">
        <f ca="1">Table1[[#This Row],[ Total Number of Goals Set]]-RANDBETWEEN(1,49)</f>
        <v>45</v>
      </c>
      <c r="S475" s="4">
        <f t="shared" ca="1" si="166"/>
        <v>6</v>
      </c>
      <c r="T475" s="4">
        <f t="shared" ca="1" si="167"/>
        <v>3</v>
      </c>
      <c r="U475" s="4">
        <f t="shared" ca="1" si="168"/>
        <v>1</v>
      </c>
      <c r="V475" s="4">
        <f t="shared" ca="1" si="169"/>
        <v>1</v>
      </c>
      <c r="W475" s="4" t="str">
        <f t="shared" ca="1" si="170"/>
        <v>Completed</v>
      </c>
      <c r="X475" s="4">
        <f t="shared" ca="1" si="171"/>
        <v>4</v>
      </c>
      <c r="Y475" s="4">
        <f t="shared" ca="1" si="172"/>
        <v>38</v>
      </c>
      <c r="Z475" s="4">
        <f ca="1">Table1[[#This Row],[Number of Goals Achieved]]-RANDBETWEEN(1,5)</f>
        <v>40</v>
      </c>
      <c r="AA475" s="5">
        <f ca="1">Table1[[#This Row],[Join Date]]+ RANDBETWEEN(90, 180)</f>
        <v>44747</v>
      </c>
      <c r="AB475" s="4" t="str">
        <f t="shared" ca="1" si="173"/>
        <v>Ethics and Responsibilities</v>
      </c>
      <c r="AC475" s="4"/>
      <c r="AD475" s="4">
        <f t="shared" ca="1" si="174"/>
        <v>3</v>
      </c>
      <c r="AE475" s="4">
        <f t="shared" ca="1" si="175"/>
        <v>3</v>
      </c>
      <c r="AF475" s="4">
        <f t="shared" ca="1" si="176"/>
        <v>7</v>
      </c>
      <c r="AG475" s="8">
        <f t="shared" ca="1" si="177"/>
        <v>1593</v>
      </c>
      <c r="AH475" s="4" t="str">
        <f ca="1">IF(Table1[[#This Row],[Training Completion Status]]="Completed", IF(RAND() &lt;= 0.63, "Yes", "No"), "No")</f>
        <v>Yes</v>
      </c>
      <c r="AI475" s="4" t="str">
        <f ca="1">IF(AND(Table1[[#This Row],[Training Completion Status]]="Completed", Table1[[#This Row],[Status]]="Active"), "Yes", "No")</f>
        <v>No</v>
      </c>
      <c r="AJ475" s="15">
        <f ca="1">IF(Table1[[#This Row],[Training Completion Status]]="Completed", Table1[[#This Row],[Training Cost]]+RANDBETWEEN(300,800),0)</f>
        <v>2050</v>
      </c>
      <c r="AK475">
        <f ca="1">IF(Table1[[#This Row],[Training Completion Status]]="Completed", RANDBETWEEN(270,540),0)</f>
        <v>283</v>
      </c>
      <c r="AL475">
        <f ca="1">IF(Table1[[#This Row],[Training Completion Status]]="Completed", RANDBETWEEN(2,5),0)</f>
        <v>5</v>
      </c>
    </row>
    <row r="476" spans="1:38">
      <c r="A476" s="4" t="str">
        <f t="shared" si="178"/>
        <v>EMP475</v>
      </c>
      <c r="B476" s="4" t="str">
        <f t="shared" ca="1" si="156"/>
        <v>Female</v>
      </c>
      <c r="C476" s="4" t="str">
        <f t="shared" ca="1" si="157"/>
        <v>Data Analyst</v>
      </c>
      <c r="D476" t="str" cm="1">
        <f t="array" aca="1" ref="D476" ca="1">_xlfn.XLOOKUP(C476, {"Software Engineer","HR Manager","Marketing Manager","Finance Manager","Data Analyst"}, {"IT","HR","Sales","Finance","Analytics"})</f>
        <v>Analytics</v>
      </c>
      <c r="E476" s="5">
        <f t="shared" ca="1" si="158"/>
        <v>44221</v>
      </c>
      <c r="F476" s="5">
        <f ca="1">Table1[[#This Row],[Job Posting Date]]+ RANDBETWEEN(15, 90)</f>
        <v>44276</v>
      </c>
      <c r="G476" s="5">
        <f ca="1">Table1[[#This Row],[Hire Date]]+ RANDBETWEEN(1, 15)</f>
        <v>44278</v>
      </c>
      <c r="H476" s="5" t="str">
        <f ca="1">IF(RAND() &lt; 0.5,  Table1[[#This Row],[Join Date]]+ RANDBETWEEN(30, TODAY()- Table1[[#This Row],[Join Date]]), "-")</f>
        <v>-</v>
      </c>
      <c r="I476" s="4" t="str">
        <f ca="1">IF(Table1[[#This Row],[Exit Date]]= "-", "Active", "Exited")</f>
        <v>Active</v>
      </c>
      <c r="J476" s="6">
        <f t="shared" ca="1" si="159"/>
        <v>4181</v>
      </c>
      <c r="K476" s="4">
        <f ca="1">Table1[[#This Row],[Offers Made]]*2</f>
        <v>12</v>
      </c>
      <c r="L476" s="4">
        <f t="shared" ca="1" si="160"/>
        <v>6</v>
      </c>
      <c r="M476" s="4">
        <f t="shared" ca="1" si="161"/>
        <v>4</v>
      </c>
      <c r="N476" s="4" t="str">
        <f t="shared" ca="1" si="162"/>
        <v>Employee Referrals</v>
      </c>
      <c r="O476" s="4">
        <f t="shared" ca="1" si="163"/>
        <v>2</v>
      </c>
      <c r="P476" s="4" t="str">
        <f t="shared" ca="1" si="164"/>
        <v>Yes</v>
      </c>
      <c r="Q476" s="4">
        <f t="shared" ca="1" si="165"/>
        <v>97</v>
      </c>
      <c r="R476" s="4">
        <f ca="1">Table1[[#This Row],[ Total Number of Goals Set]]-RANDBETWEEN(1,49)</f>
        <v>63</v>
      </c>
      <c r="S476" s="4">
        <f t="shared" ca="1" si="166"/>
        <v>8</v>
      </c>
      <c r="T476" s="4">
        <f t="shared" ca="1" si="167"/>
        <v>2</v>
      </c>
      <c r="U476" s="4">
        <f t="shared" ca="1" si="168"/>
        <v>3</v>
      </c>
      <c r="V476" s="4">
        <f t="shared" ca="1" si="169"/>
        <v>4</v>
      </c>
      <c r="W476" s="4" t="str">
        <f t="shared" ca="1" si="170"/>
        <v>Completed</v>
      </c>
      <c r="X476" s="4">
        <f t="shared" ca="1" si="171"/>
        <v>1</v>
      </c>
      <c r="Y476" s="4">
        <f t="shared" ca="1" si="172"/>
        <v>34</v>
      </c>
      <c r="Z476" s="4">
        <f ca="1">Table1[[#This Row],[Number of Goals Achieved]]-RANDBETWEEN(1,5)</f>
        <v>59</v>
      </c>
      <c r="AA476" s="5">
        <f ca="1">Table1[[#This Row],[Join Date]]+ RANDBETWEEN(90, 180)</f>
        <v>44433</v>
      </c>
      <c r="AB476" s="4" t="str">
        <f t="shared" ca="1" si="173"/>
        <v>Communication Skills</v>
      </c>
      <c r="AC476" s="4"/>
      <c r="AD476" s="4">
        <f t="shared" ca="1" si="174"/>
        <v>9</v>
      </c>
      <c r="AE476" s="4">
        <f t="shared" ca="1" si="175"/>
        <v>6</v>
      </c>
      <c r="AF476" s="4">
        <f t="shared" ca="1" si="176"/>
        <v>8</v>
      </c>
      <c r="AG476" s="8">
        <f t="shared" ca="1" si="177"/>
        <v>1796</v>
      </c>
      <c r="AH476" s="4" t="str">
        <f ca="1">IF(Table1[[#This Row],[Training Completion Status]]="Completed", IF(RAND() &lt;= 0.63, "Yes", "No"), "No")</f>
        <v>Yes</v>
      </c>
      <c r="AI476" s="4" t="str">
        <f ca="1">IF(AND(Table1[[#This Row],[Training Completion Status]]="Completed", Table1[[#This Row],[Status]]="Active"), "Yes", "No")</f>
        <v>Yes</v>
      </c>
      <c r="AJ476" s="15">
        <f ca="1">IF(Table1[[#This Row],[Training Completion Status]]="Completed", Table1[[#This Row],[Training Cost]]+RANDBETWEEN(300,800),0)</f>
        <v>2536</v>
      </c>
      <c r="AK476">
        <f ca="1">IF(Table1[[#This Row],[Training Completion Status]]="Completed", RANDBETWEEN(270,540),0)</f>
        <v>308</v>
      </c>
      <c r="AL476">
        <f ca="1">IF(Table1[[#This Row],[Training Completion Status]]="Completed", RANDBETWEEN(2,5),0)</f>
        <v>5</v>
      </c>
    </row>
    <row r="477" spans="1:38">
      <c r="A477" s="4" t="str">
        <f t="shared" si="178"/>
        <v>EMP476</v>
      </c>
      <c r="B477" s="4" t="str">
        <f t="shared" ca="1" si="156"/>
        <v>Female</v>
      </c>
      <c r="C477" s="4" t="str">
        <f t="shared" ca="1" si="157"/>
        <v>Software Engineer</v>
      </c>
      <c r="D477" t="str" cm="1">
        <f t="array" aca="1" ref="D477" ca="1">_xlfn.XLOOKUP(C477, {"Software Engineer","HR Manager","Marketing Manager","Finance Manager","Data Analyst"}, {"IT","HR","Sales","Finance","Analytics"})</f>
        <v>IT</v>
      </c>
      <c r="E477" s="5">
        <f t="shared" ca="1" si="158"/>
        <v>44351</v>
      </c>
      <c r="F477" s="5">
        <f ca="1">Table1[[#This Row],[Job Posting Date]]+ RANDBETWEEN(15, 90)</f>
        <v>44391</v>
      </c>
      <c r="G477" s="5">
        <f ca="1">Table1[[#This Row],[Hire Date]]+ RANDBETWEEN(1, 15)</f>
        <v>44404</v>
      </c>
      <c r="H477" s="5" t="str">
        <f ca="1">IF(RAND() &lt; 0.5,  Table1[[#This Row],[Join Date]]+ RANDBETWEEN(30, TODAY()- Table1[[#This Row],[Join Date]]), "-")</f>
        <v>-</v>
      </c>
      <c r="I477" s="4" t="str">
        <f ca="1">IF(Table1[[#This Row],[Exit Date]]= "-", "Active", "Exited")</f>
        <v>Active</v>
      </c>
      <c r="J477" s="6">
        <f t="shared" ca="1" si="159"/>
        <v>2062</v>
      </c>
      <c r="K477" s="4">
        <f ca="1">Table1[[#This Row],[Offers Made]]*2</f>
        <v>14</v>
      </c>
      <c r="L477" s="4">
        <f t="shared" ca="1" si="160"/>
        <v>7</v>
      </c>
      <c r="M477" s="4">
        <f t="shared" ca="1" si="161"/>
        <v>6</v>
      </c>
      <c r="N477" s="4" t="str">
        <f t="shared" ca="1" si="162"/>
        <v>Campus Placements</v>
      </c>
      <c r="O477" s="4">
        <f t="shared" ca="1" si="163"/>
        <v>2</v>
      </c>
      <c r="P477" s="4" t="str">
        <f t="shared" ca="1" si="164"/>
        <v>Yes</v>
      </c>
      <c r="Q477" s="4">
        <f t="shared" ca="1" si="165"/>
        <v>62</v>
      </c>
      <c r="R477" s="4">
        <f ca="1">Table1[[#This Row],[ Total Number of Goals Set]]-RANDBETWEEN(1,49)</f>
        <v>21</v>
      </c>
      <c r="S477" s="4">
        <f t="shared" ca="1" si="166"/>
        <v>8</v>
      </c>
      <c r="T477" s="4">
        <f t="shared" ca="1" si="167"/>
        <v>3</v>
      </c>
      <c r="U477" s="4">
        <f t="shared" ca="1" si="168"/>
        <v>4</v>
      </c>
      <c r="V477" s="4">
        <f t="shared" ca="1" si="169"/>
        <v>9</v>
      </c>
      <c r="W477" s="4" t="str">
        <f t="shared" ca="1" si="170"/>
        <v>Not Completed</v>
      </c>
      <c r="X477" s="4">
        <f t="shared" ca="1" si="171"/>
        <v>2</v>
      </c>
      <c r="Y477" s="4">
        <f t="shared" ca="1" si="172"/>
        <v>16</v>
      </c>
      <c r="Z477" s="4">
        <f ca="1">Table1[[#This Row],[Number of Goals Achieved]]-RANDBETWEEN(1,5)</f>
        <v>20</v>
      </c>
      <c r="AA477" s="5">
        <f ca="1">Table1[[#This Row],[Join Date]]+ RANDBETWEEN(90, 180)</f>
        <v>44501</v>
      </c>
      <c r="AB477" s="4" t="str">
        <f t="shared" ca="1" si="173"/>
        <v>Communication Skills</v>
      </c>
      <c r="AC477" s="4"/>
      <c r="AD477" s="4">
        <f t="shared" ca="1" si="174"/>
        <v>6</v>
      </c>
      <c r="AE477" s="4">
        <f t="shared" ca="1" si="175"/>
        <v>6</v>
      </c>
      <c r="AF477" s="4">
        <f t="shared" ca="1" si="176"/>
        <v>7</v>
      </c>
      <c r="AG477" s="8">
        <f t="shared" ca="1" si="177"/>
        <v>2390</v>
      </c>
      <c r="AH477" s="4" t="str">
        <f ca="1">IF(Table1[[#This Row],[Training Completion Status]]="Completed", IF(RAND() &lt;= 0.63, "Yes", "No"), "No")</f>
        <v>No</v>
      </c>
      <c r="AI477" s="4" t="str">
        <f ca="1">IF(AND(Table1[[#This Row],[Training Completion Status]]="Completed", Table1[[#This Row],[Status]]="Active"), "Yes", "No")</f>
        <v>No</v>
      </c>
      <c r="AJ477" s="15">
        <f ca="1">IF(Table1[[#This Row],[Training Completion Status]]="Completed", Table1[[#This Row],[Training Cost]]+RANDBETWEEN(300,800),0)</f>
        <v>0</v>
      </c>
      <c r="AK477">
        <f ca="1">IF(Table1[[#This Row],[Training Completion Status]]="Completed", RANDBETWEEN(270,540),0)</f>
        <v>0</v>
      </c>
      <c r="AL477">
        <f ca="1">IF(Table1[[#This Row],[Training Completion Status]]="Completed", RANDBETWEEN(2,5),0)</f>
        <v>0</v>
      </c>
    </row>
    <row r="478" spans="1:38">
      <c r="A478" s="4" t="str">
        <f t="shared" si="178"/>
        <v>EMP477</v>
      </c>
      <c r="B478" s="4" t="str">
        <f t="shared" ca="1" si="156"/>
        <v>Female</v>
      </c>
      <c r="C478" s="4" t="str">
        <f t="shared" ca="1" si="157"/>
        <v>Marketing Manager</v>
      </c>
      <c r="D478" t="str" cm="1">
        <f t="array" aca="1" ref="D478" ca="1">_xlfn.XLOOKUP(C478, {"Software Engineer","HR Manager","Marketing Manager","Finance Manager","Data Analyst"}, {"IT","HR","Sales","Finance","Analytics"})</f>
        <v>Sales</v>
      </c>
      <c r="E478" s="5">
        <f t="shared" ca="1" si="158"/>
        <v>44724</v>
      </c>
      <c r="F478" s="5">
        <f ca="1">Table1[[#This Row],[Job Posting Date]]+ RANDBETWEEN(15, 90)</f>
        <v>44785</v>
      </c>
      <c r="G478" s="5">
        <f ca="1">Table1[[#This Row],[Hire Date]]+ RANDBETWEEN(1, 15)</f>
        <v>44794</v>
      </c>
      <c r="H478" s="5" t="str">
        <f ca="1">IF(RAND() &lt; 0.5,  Table1[[#This Row],[Join Date]]+ RANDBETWEEN(30, TODAY()- Table1[[#This Row],[Join Date]]), "-")</f>
        <v>-</v>
      </c>
      <c r="I478" s="4" t="str">
        <f ca="1">IF(Table1[[#This Row],[Exit Date]]= "-", "Active", "Exited")</f>
        <v>Active</v>
      </c>
      <c r="J478" s="6">
        <f t="shared" ca="1" si="159"/>
        <v>2464</v>
      </c>
      <c r="K478" s="4">
        <f ca="1">Table1[[#This Row],[Offers Made]]*2</f>
        <v>14</v>
      </c>
      <c r="L478" s="4">
        <f t="shared" ca="1" si="160"/>
        <v>7</v>
      </c>
      <c r="M478" s="4">
        <f t="shared" ca="1" si="161"/>
        <v>6</v>
      </c>
      <c r="N478" s="4" t="str">
        <f t="shared" ca="1" si="162"/>
        <v>Direct Hiring</v>
      </c>
      <c r="O478" s="4">
        <f t="shared" ca="1" si="163"/>
        <v>1</v>
      </c>
      <c r="P478" s="4" t="str">
        <f t="shared" ca="1" si="164"/>
        <v>No</v>
      </c>
      <c r="Q478" s="4">
        <f t="shared" ca="1" si="165"/>
        <v>90</v>
      </c>
      <c r="R478" s="4">
        <f ca="1">Table1[[#This Row],[ Total Number of Goals Set]]-RANDBETWEEN(1,49)</f>
        <v>81</v>
      </c>
      <c r="S478" s="4">
        <f t="shared" ca="1" si="166"/>
        <v>6</v>
      </c>
      <c r="T478" s="4">
        <f t="shared" ca="1" si="167"/>
        <v>2</v>
      </c>
      <c r="U478" s="4">
        <f t="shared" ca="1" si="168"/>
        <v>4</v>
      </c>
      <c r="V478" s="4">
        <f t="shared" ca="1" si="169"/>
        <v>3</v>
      </c>
      <c r="W478" s="4" t="str">
        <f t="shared" ca="1" si="170"/>
        <v>Not Completed</v>
      </c>
      <c r="X478" s="4">
        <f t="shared" ca="1" si="171"/>
        <v>1</v>
      </c>
      <c r="Y478" s="4">
        <f t="shared" ca="1" si="172"/>
        <v>10</v>
      </c>
      <c r="Z478" s="4">
        <f ca="1">Table1[[#This Row],[Number of Goals Achieved]]-RANDBETWEEN(1,5)</f>
        <v>78</v>
      </c>
      <c r="AA478" s="5">
        <f ca="1">Table1[[#This Row],[Join Date]]+ RANDBETWEEN(90, 180)</f>
        <v>44920</v>
      </c>
      <c r="AB478" s="4" t="str">
        <f t="shared" ca="1" si="173"/>
        <v>Advanced Excel Skills</v>
      </c>
      <c r="AC478" s="4"/>
      <c r="AD478" s="4">
        <f t="shared" ca="1" si="174"/>
        <v>2</v>
      </c>
      <c r="AE478" s="4">
        <f t="shared" ca="1" si="175"/>
        <v>3</v>
      </c>
      <c r="AF478" s="4">
        <f t="shared" ca="1" si="176"/>
        <v>5</v>
      </c>
      <c r="AG478" s="8">
        <f t="shared" ca="1" si="177"/>
        <v>2172</v>
      </c>
      <c r="AH478" s="4" t="str">
        <f ca="1">IF(Table1[[#This Row],[Training Completion Status]]="Completed", IF(RAND() &lt;= 0.63, "Yes", "No"), "No")</f>
        <v>No</v>
      </c>
      <c r="AI478" s="4" t="str">
        <f ca="1">IF(AND(Table1[[#This Row],[Training Completion Status]]="Completed", Table1[[#This Row],[Status]]="Active"), "Yes", "No")</f>
        <v>No</v>
      </c>
      <c r="AJ478" s="15">
        <f ca="1">IF(Table1[[#This Row],[Training Completion Status]]="Completed", Table1[[#This Row],[Training Cost]]+RANDBETWEEN(300,800),0)</f>
        <v>0</v>
      </c>
      <c r="AK478">
        <f ca="1">IF(Table1[[#This Row],[Training Completion Status]]="Completed", RANDBETWEEN(270,540),0)</f>
        <v>0</v>
      </c>
      <c r="AL478">
        <f ca="1">IF(Table1[[#This Row],[Training Completion Status]]="Completed", RANDBETWEEN(2,5),0)</f>
        <v>0</v>
      </c>
    </row>
    <row r="479" spans="1:38">
      <c r="A479" s="4" t="str">
        <f t="shared" si="178"/>
        <v>EMP478</v>
      </c>
      <c r="B479" s="4" t="str">
        <f t="shared" ref="B479:B480" ca="1" si="179">CHOOSE(RANDBETWEEN(1, 2), "Male", "Female")</f>
        <v>Female</v>
      </c>
      <c r="C479" s="4" t="str">
        <f t="shared" ref="C479:C480" ca="1" si="180">CHOOSE(RANDBETWEEN(1,5), "Software Engineer", "HR Manager", "Marketing Manager", "Finance Manager", "Data Analyst")</f>
        <v>HR Manager</v>
      </c>
      <c r="D479" t="str" cm="1">
        <f t="array" aca="1" ref="D479" ca="1">_xlfn.XLOOKUP(C479, {"Software Engineer","HR Manager","Marketing Manager","Finance Manager","Data Analyst"}, {"IT","HR","Sales","Finance","Analytics"})</f>
        <v>HR</v>
      </c>
      <c r="E479" s="5">
        <f t="shared" ref="E479:E480" ca="1" si="181">DATE(RANDBETWEEN(2018, 2022), RANDBETWEEN(1, 12), RANDBETWEEN(1, 28))</f>
        <v>43786</v>
      </c>
      <c r="F479" s="5">
        <f ca="1">Table1[[#This Row],[Job Posting Date]]+ RANDBETWEEN(15, 90)</f>
        <v>43829</v>
      </c>
      <c r="G479" s="5">
        <f ca="1">Table1[[#This Row],[Hire Date]]+ RANDBETWEEN(1, 15)</f>
        <v>43835</v>
      </c>
      <c r="H479" s="5" t="str">
        <f ca="1">IF(RAND() &lt; 0.5,  Table1[[#This Row],[Join Date]]+ RANDBETWEEN(30, TODAY()- Table1[[#This Row],[Join Date]]), "-")</f>
        <v>-</v>
      </c>
      <c r="I479" s="4" t="str">
        <f ca="1">IF(Table1[[#This Row],[Exit Date]]= "-", "Active", "Exited")</f>
        <v>Active</v>
      </c>
      <c r="J479" s="6">
        <f t="shared" ref="J479:J480" ca="1" si="182">RANDBETWEEN(1500, 5000)</f>
        <v>2388</v>
      </c>
      <c r="K479" s="4">
        <f ca="1">Table1[[#This Row],[Offers Made]]*2</f>
        <v>10</v>
      </c>
      <c r="L479" s="4">
        <f t="shared" ref="L479:L480" ca="1" si="183">RANDBETWEEN(3, 8)</f>
        <v>5</v>
      </c>
      <c r="M479" s="4">
        <f t="shared" ref="M479:M480" ca="1" si="184">RANDBETWEEN(1, L479-1)</f>
        <v>1</v>
      </c>
      <c r="N479" s="4" t="str">
        <f t="shared" ref="N479:N480" ca="1" si="185">CHOOSE(RANDBETWEEN(1, 4), "Job Portals", "Campus Placements", "Employee Referrals", "Direct Hiring")</f>
        <v>Job Portals</v>
      </c>
      <c r="O479" s="4">
        <f t="shared" ref="O479:O480" ca="1" si="186">RANDBETWEEN(1,5)</f>
        <v>1</v>
      </c>
      <c r="P479" s="4" t="str">
        <f t="shared" ref="P479:P480" ca="1" si="187">CHOOSE(RANDBETWEEN(1, 2), "Yes", "No")</f>
        <v>Yes</v>
      </c>
      <c r="Q479" s="4">
        <f t="shared" ref="Q479:Q480" ca="1" si="188">RANDBETWEEN(50,100)</f>
        <v>79</v>
      </c>
      <c r="R479" s="4">
        <f ca="1">Table1[[#This Row],[ Total Number of Goals Set]]-RANDBETWEEN(1,49)</f>
        <v>60</v>
      </c>
      <c r="S479" s="4">
        <f t="shared" ref="S479:S480" ca="1" si="189">RANDBETWEEN(5,10)</f>
        <v>9</v>
      </c>
      <c r="T479" s="4">
        <f t="shared" ref="T479:T480" ca="1" si="190">RANDBETWEEN(1,4)</f>
        <v>4</v>
      </c>
      <c r="U479" s="4">
        <f t="shared" ref="U479:U480" ca="1" si="191">RANDBETWEEN(1,4)</f>
        <v>4</v>
      </c>
      <c r="V479" s="4">
        <f t="shared" ref="V479:V480" ca="1" si="192">RANDBETWEEN(1,9)</f>
        <v>1</v>
      </c>
      <c r="W479" s="4" t="str">
        <f t="shared" ref="W479:W480" ca="1" si="193">IF(RAND() &lt; 0.7, "Completed", "Not Completed")</f>
        <v>Completed</v>
      </c>
      <c r="X479" s="4">
        <f t="shared" ref="X479:X480" ca="1" si="194">RANDBETWEEN(1,4)</f>
        <v>2</v>
      </c>
      <c r="Y479" s="4">
        <f t="shared" ref="Y479:Y480" ca="1" si="195">RANDBETWEEN(10,40)</f>
        <v>11</v>
      </c>
      <c r="Z479" s="4">
        <f ca="1">Table1[[#This Row],[Number of Goals Achieved]]-RANDBETWEEN(1,5)</f>
        <v>56</v>
      </c>
      <c r="AA479" s="5">
        <f ca="1">Table1[[#This Row],[Join Date]]+ RANDBETWEEN(90, 180)</f>
        <v>43934</v>
      </c>
      <c r="AB479" s="4" t="str">
        <f t="shared" ref="AB479:AB480" ca="1" si="196">CHOOSE(RANDBETWEEN(1,5), "Leadership Development", "Advanced Excel Skills", "Conflict Resolution", "Communication Skills", "Ethics and Responsibilities")</f>
        <v>Communication Skills</v>
      </c>
      <c r="AC479" s="4"/>
      <c r="AD479" s="4">
        <f t="shared" ref="AD479:AD480" ca="1" si="197">RANDBETWEEN(0, 20)</f>
        <v>13</v>
      </c>
      <c r="AE479" s="4">
        <f t="shared" ref="AE479:AE480" ca="1" si="198">RANDBETWEEN(2,9)</f>
        <v>3</v>
      </c>
      <c r="AF479" s="4">
        <f t="shared" ref="AF479:AF480" ca="1" si="199">MIN(10, AE479 + RANDBETWEEN(1, 10 - AE479))</f>
        <v>5</v>
      </c>
      <c r="AG479" s="8">
        <f t="shared" ref="AG479:AG480" ca="1" si="200">RANDBETWEEN(1200, 2500)</f>
        <v>1852</v>
      </c>
      <c r="AH479" s="4" t="str">
        <f ca="1">IF(Table1[[#This Row],[Training Completion Status]]="Completed", IF(RAND() &lt;= 0.63, "Yes", "No"), "No")</f>
        <v>No</v>
      </c>
      <c r="AI479" s="4" t="str">
        <f ca="1">IF(AND(Table1[[#This Row],[Training Completion Status]]="Completed", Table1[[#This Row],[Status]]="Active"), "Yes", "No")</f>
        <v>Yes</v>
      </c>
      <c r="AJ479" s="15">
        <f ca="1">IF(Table1[[#This Row],[Training Completion Status]]="Completed", Table1[[#This Row],[Training Cost]]+RANDBETWEEN(300,800),0)</f>
        <v>2556</v>
      </c>
      <c r="AK479">
        <f ca="1">IF(Table1[[#This Row],[Training Completion Status]]="Completed", RANDBETWEEN(270,540),0)</f>
        <v>382</v>
      </c>
      <c r="AL479">
        <f ca="1">IF(Table1[[#This Row],[Training Completion Status]]="Completed", RANDBETWEEN(2,5),0)</f>
        <v>2</v>
      </c>
    </row>
    <row r="480" spans="1:38">
      <c r="A480" s="4" t="str">
        <f t="shared" si="178"/>
        <v>EMP479</v>
      </c>
      <c r="B480" s="4" t="str">
        <f t="shared" ca="1" si="179"/>
        <v>Male</v>
      </c>
      <c r="C480" s="4" t="str">
        <f t="shared" ca="1" si="180"/>
        <v>Software Engineer</v>
      </c>
      <c r="D480" t="str" cm="1">
        <f t="array" aca="1" ref="D480" ca="1">_xlfn.XLOOKUP(C480, {"Software Engineer","HR Manager","Marketing Manager","Finance Manager","Data Analyst"}, {"IT","HR","Sales","Finance","Analytics"})</f>
        <v>IT</v>
      </c>
      <c r="E480" s="5">
        <f t="shared" ca="1" si="181"/>
        <v>43117</v>
      </c>
      <c r="F480" s="5">
        <f ca="1">Table1[[#This Row],[Job Posting Date]]+ RANDBETWEEN(15, 90)</f>
        <v>43194</v>
      </c>
      <c r="G480" s="5">
        <f ca="1">Table1[[#This Row],[Hire Date]]+ RANDBETWEEN(1, 15)</f>
        <v>43206</v>
      </c>
      <c r="H480" s="5" t="str">
        <f ca="1">IF(RAND() &lt; 0.5,  Table1[[#This Row],[Join Date]]+ RANDBETWEEN(30, TODAY()- Table1[[#This Row],[Join Date]]), "-")</f>
        <v>-</v>
      </c>
      <c r="I480" s="4" t="str">
        <f ca="1">IF(Table1[[#This Row],[Exit Date]]= "-", "Active", "Exited")</f>
        <v>Active</v>
      </c>
      <c r="J480" s="6">
        <f t="shared" ca="1" si="182"/>
        <v>4817</v>
      </c>
      <c r="K480" s="4">
        <f ca="1">Table1[[#This Row],[Offers Made]]*2</f>
        <v>8</v>
      </c>
      <c r="L480" s="4">
        <f t="shared" ca="1" si="183"/>
        <v>4</v>
      </c>
      <c r="M480" s="4">
        <f t="shared" ca="1" si="184"/>
        <v>3</v>
      </c>
      <c r="N480" s="4" t="str">
        <f t="shared" ca="1" si="185"/>
        <v>Employee Referrals</v>
      </c>
      <c r="O480" s="4">
        <f t="shared" ca="1" si="186"/>
        <v>4</v>
      </c>
      <c r="P480" s="4" t="str">
        <f t="shared" ca="1" si="187"/>
        <v>No</v>
      </c>
      <c r="Q480" s="4">
        <f t="shared" ca="1" si="188"/>
        <v>68</v>
      </c>
      <c r="R480" s="4">
        <f ca="1">Table1[[#This Row],[ Total Number of Goals Set]]-RANDBETWEEN(1,49)</f>
        <v>31</v>
      </c>
      <c r="S480" s="4">
        <f t="shared" ca="1" si="189"/>
        <v>6</v>
      </c>
      <c r="T480" s="4">
        <f t="shared" ca="1" si="190"/>
        <v>4</v>
      </c>
      <c r="U480" s="4">
        <f t="shared" ca="1" si="191"/>
        <v>2</v>
      </c>
      <c r="V480" s="4">
        <f t="shared" ca="1" si="192"/>
        <v>9</v>
      </c>
      <c r="W480" s="4" t="str">
        <f t="shared" ca="1" si="193"/>
        <v>Completed</v>
      </c>
      <c r="X480" s="4">
        <f t="shared" ca="1" si="194"/>
        <v>1</v>
      </c>
      <c r="Y480" s="4">
        <f t="shared" ca="1" si="195"/>
        <v>22</v>
      </c>
      <c r="Z480" s="4">
        <f ca="1">Table1[[#This Row],[Number of Goals Achieved]]-RANDBETWEEN(1,5)</f>
        <v>30</v>
      </c>
      <c r="AA480" s="5">
        <f ca="1">Table1[[#This Row],[Join Date]]+ RANDBETWEEN(90, 180)</f>
        <v>43359</v>
      </c>
      <c r="AB480" s="4" t="str">
        <f t="shared" ca="1" si="196"/>
        <v>Conflict Resolution</v>
      </c>
      <c r="AC480" s="4"/>
      <c r="AD480" s="4">
        <f t="shared" ca="1" si="197"/>
        <v>11</v>
      </c>
      <c r="AE480" s="4">
        <f t="shared" ca="1" si="198"/>
        <v>2</v>
      </c>
      <c r="AF480" s="4">
        <f t="shared" ca="1" si="199"/>
        <v>8</v>
      </c>
      <c r="AG480" s="8">
        <f t="shared" ca="1" si="200"/>
        <v>2003</v>
      </c>
      <c r="AH480" s="13" t="str">
        <f ca="1">IF(Table1[[#This Row],[Training Completion Status]]="Completed", IF(RAND() &lt;= 0.63, "Yes", "No"), "No")</f>
        <v>Yes</v>
      </c>
      <c r="AI480" s="13" t="str">
        <f ca="1">IF(AND(Table1[[#This Row],[Training Completion Status]]="Completed", Table1[[#This Row],[Status]]="Active"), "Yes", "No")</f>
        <v>Yes</v>
      </c>
      <c r="AJ480" s="15">
        <f ca="1">IF(Table1[[#This Row],[Training Completion Status]]="Completed", Table1[[#This Row],[Training Cost]]+RANDBETWEEN(300,800),0)</f>
        <v>2572</v>
      </c>
      <c r="AK480">
        <f ca="1">IF(Table1[[#This Row],[Training Completion Status]]="Completed", RANDBETWEEN(270,540),0)</f>
        <v>521</v>
      </c>
      <c r="AL480">
        <f ca="1">IF(Table1[[#This Row],[Training Completion Status]]="Completed", RANDBETWEEN(2,5),0)</f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VIJAYAKUMAR P</dc:creator>
  <cp:keywords/>
  <dc:description/>
  <cp:lastModifiedBy>VIJAYAKUMAR P</cp:lastModifiedBy>
  <cp:revision/>
  <dcterms:created xsi:type="dcterms:W3CDTF">2025-01-25T09:31:15Z</dcterms:created>
  <dcterms:modified xsi:type="dcterms:W3CDTF">2025-01-26T06:00:09Z</dcterms:modified>
  <cp:category/>
  <cp:contentStatus/>
</cp:coreProperties>
</file>