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0c4bc5b3bf1bbfd6/Desktop/My Data Analytics Project/E-Commerce Project/"/>
    </mc:Choice>
  </mc:AlternateContent>
  <xr:revisionPtr revIDLastSave="0" documentId="8_{7A77CB8C-5291-4FC2-ABAC-F75F3CB9EE64}" xr6:coauthVersionLast="47" xr6:coauthVersionMax="47" xr10:uidLastSave="{00000000-0000-0000-0000-000000000000}"/>
  <bookViews>
    <workbookView xWindow="-108" yWindow="-108" windowWidth="23256" windowHeight="12456" tabRatio="593" firstSheet="1" activeTab="7" xr2:uid="{00000000-000D-0000-FFFF-FFFF00000000}"/>
  </bookViews>
  <sheets>
    <sheet name="Combo Chart" sheetId="3" r:id="rId1"/>
    <sheet name="WaterFall Chart" sheetId="4" r:id="rId2"/>
    <sheet name="Pie Chart" sheetId="5" r:id="rId3"/>
    <sheet name="Map Chart" sheetId="6" r:id="rId4"/>
    <sheet name="Top 5" sheetId="8" r:id="rId5"/>
    <sheet name="KPI" sheetId="9" r:id="rId6"/>
    <sheet name="KPI YOY" sheetId="10" r:id="rId7"/>
    <sheet name="DashBoard" sheetId="12" r:id="rId8"/>
    <sheet name="Data" sheetId="1" r:id="rId9"/>
    <sheet name="layout" sheetId="2" r:id="rId10"/>
  </sheets>
  <definedNames>
    <definedName name="_xlchart.v1.0" hidden="1">'WaterFall Chart'!$D$4:$D$7</definedName>
    <definedName name="_xlchart.v1.1" hidden="1">'WaterFall Chart'!$E$3</definedName>
    <definedName name="_xlchart.v1.15" hidden="1">'WaterFall Chart'!$D$4:$D$7</definedName>
    <definedName name="_xlchart.v1.16" hidden="1">'WaterFall Chart'!$E$3</definedName>
    <definedName name="_xlchart.v1.17" hidden="1">'WaterFall Chart'!$E$4:$E$7</definedName>
    <definedName name="_xlchart.v1.2" hidden="1">'WaterFall Chart'!$E$4:$E$7</definedName>
    <definedName name="_xlchart.v5.10" hidden="1">'Map Chart'!$F$4:$F$52</definedName>
    <definedName name="_xlchart.v5.11" hidden="1">'Map Chart'!$E$3</definedName>
    <definedName name="_xlchart.v5.12" hidden="1">'Map Chart'!$E$4:$E$52</definedName>
    <definedName name="_xlchart.v5.13" hidden="1">'Map Chart'!$F$3</definedName>
    <definedName name="_xlchart.v5.14" hidden="1">'Map Chart'!$F$4:$F$52</definedName>
    <definedName name="_xlchart.v5.3" hidden="1">'Map Chart'!$E$3</definedName>
    <definedName name="_xlchart.v5.4" hidden="1">'Map Chart'!$E$4:$E$52</definedName>
    <definedName name="_xlchart.v5.5" hidden="1">'Map Chart'!$F$3</definedName>
    <definedName name="_xlchart.v5.6" hidden="1">'Map Chart'!$F$4:$F$52</definedName>
    <definedName name="_xlchart.v5.7" hidden="1">'Map Chart'!$E$3</definedName>
    <definedName name="_xlchart.v5.8" hidden="1">'Map Chart'!$E$4:$E$52</definedName>
    <definedName name="_xlchart.v5.9" hidden="1">'Map Chart'!$F$3</definedName>
    <definedName name="Slicer_Region">#N/A</definedName>
    <definedName name="Slicer_Segment">#N/A</definedName>
    <definedName name="Slicer_Year">#N/A</definedName>
  </definedNames>
  <calcPr calcId="191029"/>
  <pivotCaches>
    <pivotCache cacheId="2"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5" i="6" l="1"/>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D5" i="4"/>
  <c r="D6" i="4"/>
  <c r="D7" i="4"/>
  <c r="D4"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J8" i="10"/>
  <c r="K8" i="10"/>
  <c r="L8" i="10"/>
  <c r="I8" i="10"/>
  <c r="H8" i="10"/>
  <c r="E17" i="9"/>
  <c r="N17" i="9"/>
  <c r="K17" i="9"/>
  <c r="H17" i="9"/>
  <c r="F4" i="6" a="1"/>
  <c r="B17" i="9"/>
  <c r="E7" i="4"/>
  <c r="E6" i="4"/>
  <c r="E5" i="4"/>
  <c r="E4" i="4"/>
  <c r="F4"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<sst xmlns="http://schemas.openxmlformats.org/spreadsheetml/2006/main" count="130126" uniqueCount="10955">
  <si>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</si>
  <si>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</si>
  <si>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</si>
  <si>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</si>
  <si>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</si>
  <si>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</si>
  <si>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</si>
  <si>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</si>
  <si>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</si>
  <si>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</si>
  <si>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</si>
  <si>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</si>
  <si>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</si>
  <si>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</si>
  <si>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</si>
  <si>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</si>
  <si>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</si>
  <si>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</si>
  <si>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</si>
  <si>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</si>
  <si>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</si>
  <si>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</si>
  <si>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</si>
  <si>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</si>
  <si>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</si>
  <si>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</si>
  <si>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</si>
  <si>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</si>
  <si>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</si>
  <si>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</si>
  <si>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</si>
  <si>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</si>
  <si>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</si>
  <si>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</si>
  <si>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</si>
  <si>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</si>
  <si>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</si>
  <si>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</si>
  <si>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</si>
  <si>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</si>
  <si>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</si>
  <si>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</si>
  <si>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</si>
  <si>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</si>
  <si>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</si>
  <si>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</si>
  <si>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</si>
  <si>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</si>
  <si>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</si>
  <si>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</si>
  <si>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</si>
  <si>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</si>
  <si>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</si>
  <si>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</si>
  <si>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</si>
  <si>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</si>
  <si>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</si>
  <si>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</si>
  <si>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</si>
  <si>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</si>
  <si>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</si>
  <si>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</si>
  <si>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</si>
  <si>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</si>
  <si>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</si>
  <si>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</si>
  <si>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</si>
  <si>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</si>
  <si>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</si>
  <si>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</si>
  <si>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</si>
  <si>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</si>
  <si>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</si>
  <si>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</si>
  <si>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</si>
  <si>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</si>
  <si>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</si>
  <si>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</si>
  <si>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</si>
  <si>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</si>
  <si>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</si>
  <si>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</si>
  <si>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</si>
  <si>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</si>
  <si>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</si>
  <si>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</si>
  <si>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</si>
  <si>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</si>
  <si>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</si>
  <si>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</si>
  <si>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</si>
  <si>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</si>
  <si>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</si>
  <si>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</si>
  <si>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</si>
  <si>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</si>
  <si>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</si>
  <si>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</si>
  <si>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</si>
  <si>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</si>
  <si>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</si>
  <si>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</si>
  <si>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</si>
  <si>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</si>
  <si>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</si>
  <si>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</si>
  <si>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</si>
  <si>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</si>
  <si>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</si>
  <si>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</si>
  <si>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</si>
  <si>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</si>
  <si>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</si>
  <si>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</si>
  <si>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</si>
  <si>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</si>
  <si>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</si>
  <si>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</si>
  <si>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</si>
  <si>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</si>
  <si>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</si>
  <si>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</si>
  <si>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</si>
  <si>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</si>
  <si>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</si>
  <si>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</si>
  <si>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</si>
  <si>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</si>
  <si>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</si>
  <si>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</si>
  <si>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</si>
  <si>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</si>
  <si>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</si>
  <si>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</si>
  <si>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</si>
  <si>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</si>
  <si>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</si>
  <si>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</si>
  <si>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</si>
  <si>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</si>
  <si>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</si>
  <si>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</si>
  <si>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</si>
  <si>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</si>
  <si>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</si>
  <si>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</si>
  <si>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</si>
  <si>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</si>
  <si>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</si>
  <si>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</si>
  <si>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</si>
  <si>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</si>
  <si>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</si>
  <si>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</si>
  <si>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</si>
  <si>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</si>
  <si>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</si>
  <si>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</si>
  <si>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</si>
  <si>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</si>
  <si>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</si>
  <si>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</si>
  <si>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</si>
  <si>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</si>
  <si>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</si>
  <si>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</si>
  <si>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</si>
  <si>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</si>
  <si>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</si>
  <si>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</si>
  <si>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</si>
  <si>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</si>
  <si>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</si>
  <si>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</si>
  <si>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</si>
  <si>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</si>
  <si>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</si>
  <si>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</si>
  <si>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</si>
  <si>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</si>
  <si>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</si>
  <si>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</si>
  <si>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</si>
  <si>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</si>
  <si>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</si>
  <si>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</si>
  <si>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</si>
  <si>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</si>
  <si>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</si>
  <si>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</si>
  <si>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</si>
  <si>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</si>
  <si>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</si>
  <si>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</si>
  <si>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</si>
  <si>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</si>
  <si>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</si>
  <si>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</si>
  <si>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</si>
  <si>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</si>
  <si>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</si>
  <si>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</si>
  <si>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</si>
  <si>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</si>
  <si>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</si>
  <si>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</si>
  <si>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</si>
  <si>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</si>
  <si>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</si>
  <si>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</si>
  <si>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</si>
  <si>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</si>
  <si>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</si>
  <si>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</si>
  <si>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</si>
  <si>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</si>
  <si>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</si>
  <si>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</si>
  <si>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</si>
  <si>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</si>
  <si>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</si>
  <si>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</si>
  <si>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</si>
  <si>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</si>
  <si>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</si>
  <si>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</si>
  <si>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</si>
  <si>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</si>
  <si>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</si>
  <si>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</si>
  <si>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</si>
  <si>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</si>
  <si>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</si>
  <si>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</si>
  <si>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</si>
  <si>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</si>
  <si>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</si>
  <si>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</si>
  <si>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</si>
  <si>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</si>
  <si>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</si>
  <si>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</si>
  <si>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</si>
  <si>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</si>
  <si>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</si>
  <si>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</si>
  <si>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</si>
  <si>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</si>
  <si>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</si>
  <si>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</si>
  <si>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</si>
  <si>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</si>
  <si>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</si>
  <si>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</si>
  <si>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</si>
  <si>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</si>
  <si>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</si>
  <si>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</si>
  <si>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</si>
  <si>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</si>
  <si>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</si>
  <si>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</si>
  <si>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</si>
  <si>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</si>
  <si>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</si>
  <si>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</si>
  <si>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</si>
  <si>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</si>
  <si>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</si>
  <si>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</si>
  <si>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</si>
  <si>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</si>
  <si>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</si>
  <si>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</si>
  <si>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</si>
  <si>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</si>
  <si>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</si>
  <si>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</si>
  <si>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</si>
  <si>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</si>
  <si>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</si>
  <si>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</si>
  <si>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</si>
  <si>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</si>
  <si>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</si>
  <si>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</si>
  <si>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</si>
  <si>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</si>
  <si>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</si>
  <si>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</si>
  <si>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</si>
  <si>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</si>
  <si>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</si>
  <si>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</si>
  <si>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</si>
  <si>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</si>
  <si>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</si>
  <si>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</si>
  <si>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</si>
  <si>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</si>
  <si>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</si>
  <si>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</si>
  <si>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</si>
  <si>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</si>
  <si>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</si>
  <si>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</si>
  <si>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</si>
  <si>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</si>
  <si>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</si>
  <si>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</si>
  <si>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</si>
  <si>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</si>
  <si>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</si>
  <si>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</si>
  <si>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</si>
  <si>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</si>
  <si>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</si>
  <si>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</si>
  <si>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</si>
  <si>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</si>
  <si>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</si>
  <si>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</si>
  <si>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</si>
  <si>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</si>
  <si>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</si>
  <si>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</si>
  <si>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</si>
  <si>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</si>
  <si>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</si>
  <si>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</si>
  <si>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</si>
  <si>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</si>
  <si>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</si>
  <si>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</si>
  <si>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</si>
  <si>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</si>
  <si>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</si>
  <si>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</si>
  <si>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</si>
  <si>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</si>
  <si>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</si>
  <si>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</si>
  <si>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</si>
  <si>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</si>
  <si>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</si>
  <si>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</si>
  <si>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</si>
  <si>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</si>
  <si>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</si>
  <si>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</si>
  <si>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</si>
  <si>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</si>
  <si>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</si>
  <si>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</si>
  <si>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</si>
  <si>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</si>
  <si>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</si>
  <si>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</si>
  <si>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</si>
  <si>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</si>
  <si>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</si>
  <si>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</si>
  <si>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</si>
  <si>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</si>
  <si>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</si>
  <si>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</si>
  <si>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</si>
  <si>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</si>
  <si>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</si>
  <si>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</si>
  <si>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</si>
  <si>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</si>
  <si>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</si>
  <si>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</si>
  <si>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</si>
  <si>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</si>
  <si>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</si>
  <si>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</si>
  <si>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</si>
  <si>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</si>
  <si>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</si>
  <si>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</si>
  <si>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</si>
  <si>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</si>
  <si>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</si>
  <si>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</si>
  <si>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</si>
  <si>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</si>
  <si>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</si>
  <si>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</si>
  <si>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</si>
  <si>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</si>
  <si>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</si>
  <si>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</si>
  <si>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</si>
  <si>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</si>
  <si>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</si>
  <si>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</si>
  <si>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</si>
  <si>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</si>
  <si>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</si>
  <si>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</si>
  <si>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</si>
  <si>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</si>
  <si>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</si>
  <si>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</si>
  <si>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</si>
  <si>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</si>
  <si>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</si>
  <si>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</si>
  <si>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</si>
  <si>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</si>
  <si>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</si>
  <si>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</si>
  <si>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</si>
  <si>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</si>
  <si>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</si>
  <si>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</si>
  <si>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</si>
  <si>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</si>
  <si>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</si>
  <si>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</si>
  <si>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</si>
  <si>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</si>
  <si>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</si>
  <si>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</si>
  <si>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</si>
  <si>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</si>
  <si>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</si>
  <si>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</si>
  <si>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</si>
  <si>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</si>
  <si>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</si>
  <si>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</si>
  <si>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</si>
  <si>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</si>
  <si>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</si>
  <si>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</si>
  <si>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</si>
  <si>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</si>
  <si>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</si>
  <si>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</si>
  <si>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</si>
  <si>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</si>
  <si>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</si>
  <si>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</si>
  <si>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</si>
  <si>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</si>
  <si>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</si>
  <si>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</si>
  <si>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</si>
  <si>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</si>
  <si>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</si>
  <si>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</si>
  <si>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</si>
  <si>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</si>
  <si>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</si>
  <si>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</si>
  <si>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</si>
  <si>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</si>
  <si>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</si>
  <si>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</si>
  <si>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</si>
  <si>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</si>
  <si>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</si>
  <si>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</si>
  <si>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</si>
  <si>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</si>
  <si>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</si>
  <si>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</si>
  <si>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</si>
  <si>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</si>
  <si>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</si>
  <si>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</si>
  <si>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</si>
  <si>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</si>
  <si>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</si>
  <si>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</si>
  <si>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</si>
  <si>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</si>
  <si>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</si>
  <si>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</si>
  <si>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</si>
  <si>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</si>
  <si>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</si>
  <si>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</si>
  <si>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</si>
  <si>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</si>
  <si>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</si>
  <si>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</si>
  <si>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</si>
  <si>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</si>
  <si>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</si>
  <si>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</si>
  <si>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</si>
  <si>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</si>
  <si>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</si>
  <si>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</si>
  <si>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</si>
  <si>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</si>
  <si>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</si>
  <si>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</si>
  <si>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</si>
  <si>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</si>
  <si>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</si>
  <si>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</si>
  <si>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</si>
  <si>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</si>
  <si>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</si>
  <si>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</si>
  <si>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</si>
  <si>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</si>
  <si>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</si>
  <si>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</si>
  <si>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</si>
  <si>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</si>
  <si>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</si>
  <si>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</si>
  <si>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</si>
  <si>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</si>
  <si>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</si>
  <si>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</si>
  <si>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</si>
  <si>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</si>
  <si>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</si>
  <si>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</si>
  <si>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</si>
  <si>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</si>
  <si>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</si>
  <si>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</si>
  <si>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</si>
  <si>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</si>
  <si>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</si>
  <si>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</si>
  <si>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</si>
  <si>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</si>
  <si>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</si>
  <si>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</si>
  <si>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</si>
  <si>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</si>
  <si>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</si>
  <si>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</si>
  <si>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</si>
  <si>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</si>
  <si>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</si>
  <si>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</si>
  <si>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</si>
  <si>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</si>
  <si>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</si>
  <si>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</si>
  <si>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</si>
  <si>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</si>
  <si>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</si>
  <si>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</si>
  <si>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</si>
  <si>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</si>
  <si>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</si>
  <si>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</si>
  <si>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</si>
  <si>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</si>
  <si>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</si>
  <si>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</si>
  <si>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</si>
  <si>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</si>
  <si>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</si>
  <si>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</si>
  <si>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</si>
  <si>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</si>
  <si>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</si>
  <si>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</si>
  <si>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</si>
  <si>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</si>
  <si>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</si>
  <si>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</si>
  <si>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</si>
  <si>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</si>
  <si>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</si>
  <si>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</si>
  <si>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</si>
  <si>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</si>
  <si>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</si>
  <si>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</si>
  <si>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</si>
  <si>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</si>
  <si>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</si>
  <si>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</si>
  <si>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</si>
  <si>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</si>
  <si>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</si>
  <si>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</si>
  <si>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</si>
  <si>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</si>
  <si>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</si>
  <si>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</si>
  <si>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</si>
  <si>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</si>
  <si>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</si>
  <si>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</si>
  <si>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</si>
  <si>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</si>
  <si>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</si>
  <si>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</si>
  <si>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</si>
  <si>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</si>
  <si>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</si>
  <si>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</si>
  <si>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</si>
  <si>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</si>
  <si>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</si>
  <si>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</si>
  <si>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</si>
  <si>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</si>
  <si>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</si>
  <si>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</si>
  <si>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</si>
  <si>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</si>
  <si>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</si>
  <si>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</si>
  <si>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</si>
  <si>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</si>
  <si>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</si>
  <si>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</si>
  <si>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</si>
  <si>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</si>
  <si>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</si>
  <si>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</si>
  <si>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</si>
  <si>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</si>
  <si>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</si>
  <si>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</si>
  <si>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</si>
  <si>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</si>
  <si>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</si>
  <si>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</si>
  <si>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</si>
  <si>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</si>
  <si>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</si>
  <si>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</si>
  <si>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</si>
  <si>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</si>
  <si>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</si>
  <si>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</si>
  <si>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</si>
  <si>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</si>
  <si>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</si>
  <si>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</si>
  <si>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</si>
  <si>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</si>
  <si>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</si>
  <si>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</si>
  <si>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</si>
  <si>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</si>
  <si>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</si>
  <si>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</si>
  <si>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</si>
  <si>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</si>
  <si>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</si>
  <si>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</si>
  <si>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</si>
  <si>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</si>
  <si>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</si>
  <si>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</si>
  <si>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</si>
  <si>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</si>
  <si>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</si>
  <si>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</si>
  <si>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</si>
  <si>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</si>
  <si>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</si>
  <si>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</si>
  <si>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</si>
  <si>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</si>
  <si>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</si>
  <si>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</si>
  <si>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</si>
  <si>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</si>
  <si>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</si>
  <si>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</si>
  <si>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</si>
  <si>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</si>
  <si>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</si>
  <si>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</si>
  <si>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</si>
  <si>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</si>
  <si>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</si>
  <si>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</si>
  <si>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</si>
  <si>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</si>
  <si>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</si>
  <si>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</si>
  <si>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</si>
  <si>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</si>
  <si>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</si>
  <si>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</si>
  <si>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</si>
  <si>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</si>
  <si>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</si>
  <si>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</si>
  <si>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</si>
  <si>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</si>
  <si>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</si>
  <si>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</si>
  <si>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</si>
  <si>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</si>
  <si>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</si>
  <si>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</si>
  <si>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</si>
  <si>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</si>
  <si>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</si>
  <si>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</si>
  <si>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</si>
  <si>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</si>
  <si>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</si>
  <si>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</si>
  <si>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</si>
  <si>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</si>
  <si>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</si>
  <si>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</si>
  <si>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</si>
  <si>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</si>
  <si>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</si>
  <si>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</si>
  <si>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</si>
  <si>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</si>
  <si>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</si>
  <si>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</si>
  <si>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</si>
  <si>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</si>
  <si>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</si>
  <si>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</si>
  <si>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</si>
  <si>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</si>
  <si>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</si>
  <si>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</si>
  <si>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</si>
  <si>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</si>
  <si>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</si>
  <si>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</si>
  <si>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</si>
  <si>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</si>
  <si>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</si>
  <si>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</si>
  <si>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</si>
  <si>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</si>
  <si>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</si>
  <si>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</si>
  <si>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</si>
  <si>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</si>
  <si>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</si>
  <si>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</si>
  <si>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</si>
  <si>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</si>
  <si>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</si>
  <si>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</si>
  <si>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</si>
  <si>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</si>
  <si>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</si>
  <si>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</si>
  <si>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</si>
  <si>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</si>
  <si>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</si>
  <si>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</si>
  <si>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</si>
  <si>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</si>
  <si>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</si>
  <si>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</si>
  <si>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</si>
  <si>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</si>
  <si>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</si>
  <si>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</si>
  <si>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</si>
  <si>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</si>
  <si>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</si>
  <si>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</si>
  <si>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</si>
  <si>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</si>
  <si>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</si>
  <si>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</si>
  <si>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</si>
  <si>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</si>
  <si>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</si>
  <si>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</si>
  <si>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</si>
  <si>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</si>
  <si>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</si>
  <si>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</si>
  <si>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</si>
  <si>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</si>
  <si>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</si>
  <si>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</si>
  <si>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</si>
  <si>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</si>
  <si>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</si>
  <si>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</si>
  <si>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</si>
  <si>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</si>
  <si>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</si>
  <si>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</si>
  <si>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</si>
  <si>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</si>
  <si>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</si>
  <si>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</si>
  <si>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</si>
  <si>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</si>
  <si>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</si>
  <si>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</si>
  <si>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</si>
  <si>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</si>
  <si>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</si>
  <si>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</si>
  <si>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</si>
  <si>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</si>
  <si>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</si>
  <si>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</si>
  <si>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</si>
  <si>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</si>
  <si>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</si>
  <si>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</si>
  <si>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</si>
  <si>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</si>
  <si>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</si>
  <si>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</si>
  <si>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</si>
  <si>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</si>
  <si>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</si>
  <si>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</si>
  <si>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</si>
  <si>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</si>
  <si>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</si>
  <si>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</si>
  <si>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</si>
  <si>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</si>
  <si>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</si>
  <si>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</si>
  <si>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</si>
  <si>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</si>
  <si>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</si>
  <si>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</si>
  <si>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</si>
  <si>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</si>
  <si>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</si>
  <si>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</si>
  <si>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</si>
  <si>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</si>
  <si>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</si>
  <si>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</si>
  <si>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</si>
  <si>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</si>
  <si>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</si>
  <si>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</si>
  <si>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</si>
  <si>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</si>
  <si>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</si>
  <si>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</si>
  <si>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</si>
  <si>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</si>
  <si>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</si>
  <si>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</si>
  <si>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</si>
  <si>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</si>
  <si>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</si>
  <si>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</si>
  <si>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</si>
  <si>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</si>
  <si>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</si>
  <si>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</si>
  <si>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</si>
  <si>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</si>
  <si>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</si>
  <si>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</si>
  <si>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</si>
  <si>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</si>
  <si>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</si>
  <si>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</si>
  <si>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</si>
  <si>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</si>
  <si>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</si>
  <si>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</si>
  <si>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</si>
  <si>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</si>
  <si>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</si>
  <si>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</si>
  <si>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</si>
  <si>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</si>
  <si>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</si>
  <si>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</si>
  <si>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</si>
  <si>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</si>
  <si>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</si>
  <si>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</si>
  <si>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</si>
  <si>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</si>
  <si>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</si>
  <si>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</si>
  <si>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</si>
  <si>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</si>
  <si>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</si>
  <si>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</si>
  <si>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</si>
  <si>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</si>
  <si>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</si>
  <si>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</si>
  <si>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</si>
  <si>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</si>
  <si>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</si>
  <si>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</si>
  <si>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</si>
  <si>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</si>
  <si>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</si>
  <si>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</si>
  <si>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</si>
  <si>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</si>
  <si>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</si>
  <si>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</si>
  <si>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</si>
  <si>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</si>
  <si>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</si>
  <si>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</si>
  <si>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</si>
  <si>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</si>
  <si>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</si>
  <si>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</si>
  <si>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</si>
  <si>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</si>
  <si>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</si>
  <si>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</si>
  <si>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</si>
  <si>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</si>
  <si>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</si>
  <si>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</si>
  <si>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</si>
  <si>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</si>
  <si>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</si>
  <si>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</si>
  <si>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</si>
  <si>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</si>
  <si>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</si>
  <si>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</si>
  <si>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</si>
  <si>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</si>
  <si>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</si>
  <si>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</si>
  <si>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</si>
  <si>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</si>
  <si>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</si>
  <si>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</si>
  <si>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</si>
  <si>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</si>
  <si>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</si>
  <si>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</si>
  <si>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</si>
  <si>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</si>
  <si>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</si>
  <si>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</si>
  <si>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</si>
  <si>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</si>
  <si>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</si>
  <si>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</si>
  <si>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</si>
  <si>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</si>
  <si>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</si>
  <si>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</si>
  <si>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</si>
  <si>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</si>
  <si>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</si>
  <si>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</si>
  <si>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</si>
  <si>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</si>
  <si>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</si>
  <si>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</si>
  <si>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</si>
  <si>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</si>
  <si>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</si>
  <si>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</si>
  <si>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</si>
  <si>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</si>
  <si>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</si>
  <si>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</si>
  <si>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</si>
  <si>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</si>
  <si>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</si>
  <si>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</si>
  <si>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</si>
  <si>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</si>
  <si>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</si>
  <si>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</si>
  <si>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</si>
  <si>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</si>
  <si>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</si>
  <si>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</si>
  <si>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</si>
  <si>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</si>
  <si>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</si>
  <si>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</si>
  <si>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</si>
  <si>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</si>
  <si>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</si>
  <si>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</si>
  <si>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</si>
  <si>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</si>
  <si>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</si>
  <si>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</si>
  <si>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</si>
  <si>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</si>
  <si>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</si>
  <si>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</si>
  <si>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</si>
  <si>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</si>
  <si>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</si>
  <si>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</si>
  <si>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</si>
  <si>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</si>
  <si>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</si>
  <si>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</si>
  <si>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</si>
  <si>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</si>
  <si>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</si>
  <si>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</si>
  <si>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</si>
  <si>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</si>
  <si>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</si>
  <si>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</si>
  <si>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</si>
  <si>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</si>
  <si>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</si>
  <si>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</si>
  <si>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</si>
  <si>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</si>
  <si>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</si>
  <si>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</si>
  <si>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</si>
  <si>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</si>
  <si>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</si>
  <si>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</si>
  <si>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</si>
  <si>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</si>
  <si>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</si>
  <si>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</si>
  <si>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</si>
  <si>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</si>
  <si>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</si>
  <si>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</si>
  <si>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</si>
  <si>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</si>
  <si>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</si>
  <si>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</si>
  <si>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</si>
  <si>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</si>
  <si>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</si>
  <si>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</si>
  <si>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</si>
  <si>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</si>
  <si>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</si>
  <si>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</si>
  <si>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</si>
  <si>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</si>
  <si>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</si>
  <si>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</si>
  <si>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</si>
  <si>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</si>
  <si>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</si>
  <si>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</si>
  <si>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</si>
  <si>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</si>
  <si>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</si>
  <si>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</si>
  <si>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</si>
  <si>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</si>
  <si>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</si>
  <si>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</si>
  <si>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</si>
  <si>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</si>
  <si>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</si>
  <si>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</si>
  <si>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</si>
  <si>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</si>
  <si>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</si>
  <si>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</si>
  <si>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</si>
  <si>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</si>
  <si>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</si>
  <si>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</si>
  <si>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</si>
  <si>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</si>
  <si>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</si>
  <si>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</si>
  <si>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</si>
  <si>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</si>
  <si>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</si>
  <si>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</si>
  <si>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</si>
  <si>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</si>
  <si>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</si>
  <si>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</si>
  <si>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</si>
  <si>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</si>
  <si>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</si>
  <si>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</si>
  <si>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</si>
  <si>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</si>
  <si>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</si>
  <si>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</si>
  <si>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</si>
  <si>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</si>
  <si>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</si>
  <si>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</si>
  <si>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</si>
  <si>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</si>
  <si>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</si>
  <si>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</si>
  <si>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</si>
  <si>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</si>
  <si>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</si>
  <si>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</si>
  <si>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</si>
  <si>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</si>
  <si>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</si>
  <si>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</si>
  <si>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</si>
  <si>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</si>
  <si>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</si>
  <si>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</si>
  <si>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</si>
  <si>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</si>
  <si>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</si>
  <si>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</si>
  <si>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</si>
  <si>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</si>
  <si>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</si>
  <si>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</si>
  <si>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</si>
  <si>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</si>
  <si>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</si>
  <si>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</si>
  <si>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</si>
  <si>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</si>
  <si>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</si>
  <si>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</si>
  <si>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</si>
  <si>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</si>
  <si>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</si>
  <si>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</si>
  <si>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</si>
  <si>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</si>
  <si>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</si>
  <si>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</si>
  <si>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</si>
  <si>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</si>
  <si>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</si>
  <si>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</si>
  <si>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</si>
  <si>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</si>
  <si>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</si>
  <si>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</si>
  <si>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</si>
  <si>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</si>
  <si>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</si>
  <si>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</si>
  <si>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</si>
  <si>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</si>
  <si>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</si>
  <si>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</si>
  <si>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</si>
  <si>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</si>
  <si>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</si>
  <si>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</si>
  <si>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</si>
  <si>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</si>
  <si>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</si>
  <si>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</si>
  <si>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</si>
  <si>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</si>
  <si>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</si>
  <si>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</si>
  <si>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</si>
  <si>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</si>
  <si>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</si>
  <si>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</si>
  <si>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</si>
  <si>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</si>
  <si>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</si>
  <si>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</si>
  <si>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</si>
  <si>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</si>
  <si>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</si>
  <si>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</si>
  <si>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</si>
  <si>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</si>
  <si>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</si>
  <si>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</si>
  <si>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</si>
  <si>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</si>
  <si>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</si>
  <si>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</si>
  <si>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</si>
  <si>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</si>
  <si>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</si>
  <si>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</si>
  <si>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</si>
  <si>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</si>
  <si>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</si>
  <si>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</si>
  <si>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</si>
  <si>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</si>
  <si>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</si>
  <si>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</si>
  <si>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</si>
  <si>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</si>
  <si>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</si>
  <si>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</si>
  <si>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</si>
  <si>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</si>
  <si>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</si>
  <si>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</si>
  <si>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</si>
  <si>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</si>
  <si>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</si>
  <si>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</si>
  <si>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</si>
  <si>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</si>
  <si>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</si>
  <si>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</si>
  <si>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</si>
  <si>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</si>
  <si>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</si>
  <si>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</si>
  <si>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</si>
  <si>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</si>
  <si>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</si>
  <si>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</si>
  <si>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</si>
  <si>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</si>
  <si>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</si>
  <si>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</si>
  <si>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</si>
  <si>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</si>
  <si>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</si>
  <si>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</si>
  <si>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</si>
  <si>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</si>
  <si>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</si>
  <si>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</si>
  <si>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</si>
  <si>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</si>
  <si>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</si>
  <si>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</si>
  <si>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</si>
  <si>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</si>
  <si>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</si>
  <si>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</si>
  <si>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</si>
  <si>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</si>
  <si>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</si>
  <si>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</si>
  <si>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</si>
  <si>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</si>
  <si>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</si>
  <si>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</si>
  <si>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</si>
  <si>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</si>
  <si>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</si>
  <si>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</si>
  <si>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</si>
  <si>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</si>
  <si>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</si>
  <si>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</si>
  <si>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</si>
  <si>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</si>
  <si>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</si>
  <si>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</si>
  <si>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</si>
  <si>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</si>
  <si>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</si>
  <si>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</si>
  <si>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</si>
  <si>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</si>
  <si>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</si>
  <si>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</si>
  <si>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</si>
  <si>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</si>
  <si>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</si>
  <si>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</si>
  <si>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</si>
  <si>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</si>
  <si>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</si>
  <si>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</si>
  <si>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</si>
  <si>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</si>
  <si>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</si>
  <si>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</si>
  <si>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</si>
  <si>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</si>
  <si>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</si>
  <si>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</si>
  <si>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</si>
  <si>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</si>
  <si>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</si>
  <si>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</si>
  <si>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</si>
  <si>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</si>
  <si>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</si>
  <si>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</si>
  <si>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</si>
  <si>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</si>
  <si>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</si>
  <si>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</si>
  <si>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</si>
  <si>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</si>
  <si>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</si>
  <si>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</si>
  <si>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</si>
  <si>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</si>
  <si>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</si>
  <si>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</si>
  <si>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</si>
  <si>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</si>
  <si>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</si>
  <si>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</si>
  <si>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</si>
  <si>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</si>
  <si>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</si>
  <si>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</si>
  <si>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</si>
  <si>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</si>
  <si>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</si>
  <si>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</si>
  <si>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</si>
  <si>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</si>
  <si>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</si>
  <si>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</si>
  <si>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</si>
  <si>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</si>
  <si>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</si>
  <si>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</si>
  <si>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</si>
  <si>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</si>
  <si>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</si>
  <si>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</si>
  <si>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</si>
  <si>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</si>
  <si>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</si>
  <si>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</si>
  <si>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</si>
  <si>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</si>
  <si>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</si>
  <si>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</si>
  <si>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</si>
  <si>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</si>
  <si>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</si>
  <si>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</si>
  <si>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</si>
  <si>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</si>
  <si>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</si>
  <si>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</si>
  <si>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</si>
  <si>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</si>
  <si>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</si>
  <si>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</si>
  <si>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</si>
  <si>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</si>
  <si>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</si>
  <si>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</si>
  <si>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</si>
  <si>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</si>
  <si>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</si>
  <si>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</si>
  <si>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</si>
  <si>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</si>
  <si>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</si>
  <si>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</si>
  <si>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</si>
  <si>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</si>
  <si>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</si>
  <si>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</si>
  <si>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</si>
  <si>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</si>
  <si>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</si>
  <si>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</si>
  <si>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</si>
  <si>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</si>
  <si>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</si>
  <si>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</si>
  <si>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</si>
  <si>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</si>
  <si>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</si>
  <si>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</si>
  <si>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</si>
  <si>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</si>
  <si>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</si>
  <si>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</si>
  <si>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</si>
  <si>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</si>
  <si>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</si>
  <si>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</si>
  <si>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</si>
  <si>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</si>
  <si>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</si>
  <si>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</si>
  <si>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</si>
  <si>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</si>
  <si>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</si>
  <si>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</si>
  <si>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</si>
  <si>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</si>
  <si>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</si>
  <si>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</si>
  <si>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</si>
  <si>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</si>
  <si>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</si>
  <si>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</si>
  <si>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</si>
  <si>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</si>
  <si>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</si>
  <si>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</si>
  <si>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</si>
  <si>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</si>
  <si>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</si>
  <si>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</si>
  <si>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</si>
  <si>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</si>
  <si>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</si>
  <si>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</si>
  <si>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</si>
  <si>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</si>
  <si>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</si>
  <si>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</si>
  <si>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</si>
  <si>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</si>
  <si>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</si>
  <si>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</si>
  <si>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</si>
  <si>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</si>
  <si>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</si>
  <si>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</si>
  <si>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</si>
  <si>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</si>
  <si>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</si>
  <si>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</si>
  <si>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</si>
  <si>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</si>
  <si>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</si>
  <si>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</si>
  <si>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</si>
  <si>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</si>
  <si>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</si>
  <si>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</si>
  <si>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</si>
  <si>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</si>
  <si>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</si>
  <si>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</si>
  <si>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</si>
  <si>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</si>
  <si>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</si>
  <si>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</si>
  <si>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</si>
  <si>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</si>
  <si>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</si>
  <si>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</si>
  <si>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</si>
  <si>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</si>
  <si>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</si>
  <si>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</si>
  <si>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</si>
  <si>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</si>
  <si>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</si>
  <si>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</si>
  <si>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</si>
  <si>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</si>
  <si>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</si>
  <si>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</si>
  <si>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</si>
  <si>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</si>
  <si>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</si>
  <si>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</si>
  <si>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</si>
  <si>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</si>
  <si>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</si>
  <si>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</si>
  <si>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</si>
  <si>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</si>
  <si>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</si>
  <si>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</si>
  <si>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</si>
  <si>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</si>
  <si>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</si>
  <si>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</si>
  <si>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</si>
  <si>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</si>
  <si>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</si>
  <si>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</si>
  <si>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</si>
  <si>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</si>
  <si>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</si>
  <si>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</si>
  <si>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</si>
  <si>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</si>
  <si>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</si>
  <si>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</si>
  <si>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</si>
  <si>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</si>
  <si>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</si>
  <si>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</si>
  <si>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</si>
  <si>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</si>
  <si>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</si>
  <si>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</si>
  <si>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</si>
  <si>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</si>
  <si>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</si>
  <si>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</si>
  <si>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</si>
  <si>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</si>
  <si>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</si>
  <si>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</si>
  <si>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</si>
  <si>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</si>
  <si>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</si>
  <si>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</si>
  <si>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</si>
  <si>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</si>
  <si>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</si>
  <si>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</si>
  <si>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</si>
  <si>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</si>
  <si>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</si>
  <si>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</si>
  <si>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</si>
  <si>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</si>
  <si>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</si>
  <si>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</si>
  <si>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</si>
  <si>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</si>
  <si>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</si>
  <si>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</si>
  <si>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</si>
  <si>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</si>
  <si>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</si>
  <si>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</si>
  <si>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</si>
  <si>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</si>
  <si>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</si>
  <si>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</si>
  <si>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</si>
  <si>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</si>
  <si>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</si>
  <si>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</si>
  <si>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</si>
  <si>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</si>
  <si>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</si>
  <si>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</si>
  <si>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</si>
  <si>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</si>
  <si>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</si>
  <si>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</si>
  <si>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</si>
  <si>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</si>
  <si>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</si>
  <si>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</si>
  <si>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</si>
  <si>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</si>
  <si>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</si>
  <si>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</si>
  <si>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</si>
  <si>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</si>
  <si>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</si>
  <si>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</si>
  <si>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</si>
  <si>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</si>
  <si>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</si>
  <si>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</si>
  <si>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</si>
  <si>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</si>
  <si>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</si>
  <si>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</si>
  <si>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</si>
  <si>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</si>
  <si>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</si>
  <si>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</si>
  <si>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</si>
  <si>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</si>
  <si>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</si>
  <si>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</si>
  <si>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</si>
  <si>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</si>
  <si>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</si>
  <si>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</si>
  <si>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</si>
  <si>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</si>
  <si>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</si>
  <si>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</si>
  <si>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</si>
  <si>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</si>
  <si>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</si>
  <si>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</si>
  <si>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</si>
  <si>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</si>
  <si>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</si>
  <si>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</si>
  <si>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</si>
  <si>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</si>
  <si>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</si>
  <si>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</si>
  <si>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</si>
  <si>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</si>
  <si>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</si>
  <si>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</si>
  <si>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</si>
  <si>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</si>
  <si>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</si>
  <si>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</si>
  <si>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</si>
  <si>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</si>
  <si>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</si>
  <si>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</si>
  <si>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</si>
  <si>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</si>
  <si>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</si>
  <si>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</si>
  <si>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</si>
  <si>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</si>
  <si>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</si>
  <si>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</si>
  <si>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</si>
  <si>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</si>
  <si>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</si>
  <si>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</si>
  <si>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</si>
  <si>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</si>
  <si>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</si>
  <si>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</si>
  <si>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</si>
  <si>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</si>
  <si>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</si>
  <si>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</si>
  <si>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</si>
  <si>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</si>
  <si>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</si>
  <si>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</si>
  <si>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</si>
  <si>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</si>
  <si>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</si>
  <si>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</si>
  <si>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</si>
  <si>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</si>
  <si>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</si>
  <si>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</si>
  <si>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</si>
  <si>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</si>
  <si>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</si>
  <si>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</si>
  <si>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</si>
  <si>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</si>
  <si>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</si>
  <si>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</si>
  <si>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</si>
  <si>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</si>
  <si>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</si>
  <si>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</si>
  <si>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</si>
  <si>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</si>
  <si>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</si>
  <si>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</si>
  <si>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</si>
  <si>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</si>
  <si>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</si>
  <si>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</si>
  <si>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</si>
  <si>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</si>
  <si>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</si>
  <si>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</si>
  <si>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</si>
  <si>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</si>
  <si>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</si>
  <si>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</si>
  <si>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</si>
  <si>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</si>
  <si>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</si>
  <si>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</si>
  <si>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</si>
  <si>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</si>
  <si>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</si>
  <si>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</si>
  <si>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</si>
  <si>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</si>
  <si>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</si>
  <si>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</si>
  <si>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</si>
  <si>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</si>
  <si>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</si>
  <si>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</si>
  <si>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</si>
  <si>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</si>
  <si>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</si>
  <si>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</si>
  <si>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</si>
  <si>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</si>
  <si>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</si>
  <si>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</si>
  <si>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</si>
  <si>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</si>
  <si>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</si>
  <si>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</si>
  <si>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</si>
  <si>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</si>
  <si>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</si>
  <si>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</si>
  <si>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</si>
  <si>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</si>
  <si>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</si>
  <si>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</si>
  <si>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</si>
  <si>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</si>
  <si>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</si>
  <si>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</si>
  <si>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</si>
  <si>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</si>
  <si>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</si>
  <si>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</si>
  <si>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</si>
  <si>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</si>
  <si>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</si>
  <si>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</si>
  <si>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</si>
  <si>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</si>
  <si>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</si>
  <si>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</si>
  <si>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</si>
  <si>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</si>
  <si>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</si>
  <si>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</si>
  <si>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</si>
  <si>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</si>
  <si>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</si>
  <si>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</si>
  <si>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</si>
  <si>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</si>
  <si>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</si>
  <si>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</si>
  <si>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</si>
  <si>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</si>
  <si>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</si>
  <si>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</si>
  <si>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</si>
  <si>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</si>
  <si>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</si>
  <si>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</si>
  <si>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</si>
  <si>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</si>
  <si>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</si>
  <si>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</si>
  <si>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</si>
  <si>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</si>
  <si>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</si>
  <si>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</si>
  <si>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</si>
  <si>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</si>
  <si>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</si>
  <si>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</si>
  <si>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</si>
  <si>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</si>
  <si>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</si>
  <si>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</si>
  <si>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</si>
  <si>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</si>
  <si>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</si>
  <si>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</si>
  <si>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</si>
  <si>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</si>
  <si>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</si>
  <si>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</si>
  <si>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</si>
  <si>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</si>
  <si>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</si>
  <si>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</si>
  <si>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</si>
  <si>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</si>
  <si>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</si>
  <si>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</si>
  <si>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</si>
  <si>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</si>
  <si>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</si>
  <si>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</si>
  <si>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</si>
  <si>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</si>
  <si>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</si>
  <si>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</si>
  <si>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</si>
  <si>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</si>
  <si>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</si>
  <si>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</si>
  <si>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</si>
  <si>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</si>
  <si>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</si>
  <si>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</si>
  <si>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</si>
  <si>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</si>
  <si>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</si>
  <si>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</si>
  <si>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</si>
  <si>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</si>
  <si>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</si>
  <si>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</si>
  <si>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</si>
  <si>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</si>
  <si>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</si>
  <si>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</si>
  <si>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</si>
  <si>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</si>
  <si>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</si>
  <si>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</si>
  <si>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</si>
  <si>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</si>
  <si>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</si>
  <si>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</si>
  <si>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</si>
  <si>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</si>
  <si>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</si>
  <si>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</si>
  <si>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</si>
  <si>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</si>
  <si>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</si>
  <si>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</si>
  <si>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</si>
  <si>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</si>
  <si>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</si>
  <si>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</si>
  <si>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</si>
  <si>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</si>
  <si>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</si>
  <si>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</si>
  <si>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</si>
  <si>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</si>
  <si>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</si>
  <si>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</si>
  <si>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</si>
  <si>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</si>
  <si>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</si>
  <si>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</si>
  <si>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</si>
  <si>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</si>
  <si>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</si>
  <si>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</si>
  <si>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</si>
  <si>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</si>
  <si>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</si>
  <si>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</si>
  <si>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</si>
  <si>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</si>
  <si>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</si>
  <si>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</si>
  <si>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</si>
  <si>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</si>
  <si>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</si>
  <si>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</si>
  <si>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</si>
  <si>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</si>
  <si>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</si>
  <si>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</si>
  <si>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</si>
  <si>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</si>
  <si>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</si>
  <si>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</si>
  <si>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</si>
  <si>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</si>
  <si>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</si>
  <si>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</si>
  <si>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</si>
  <si>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</si>
  <si>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</si>
  <si>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</si>
  <si>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</si>
  <si>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</si>
  <si>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</si>
  <si>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</si>
  <si>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</si>
  <si>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</si>
  <si>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</si>
  <si>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</si>
  <si>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</si>
  <si>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</si>
  <si>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</si>
  <si>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</si>
  <si>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</si>
  <si>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</si>
  <si>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</si>
  <si>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</si>
  <si>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</si>
  <si>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</si>
  <si>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</si>
  <si>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</si>
  <si>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</si>
  <si>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</si>
  <si>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</si>
  <si>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</si>
  <si>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</si>
  <si>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</si>
  <si>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</si>
  <si>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</si>
  <si>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</si>
  <si>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</si>
  <si>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</si>
  <si>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</si>
  <si>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</si>
  <si>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</si>
  <si>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</si>
  <si>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</si>
  <si>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</si>
  <si>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</si>
  <si>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</si>
  <si>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</si>
  <si>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</si>
  <si>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</si>
  <si>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</si>
  <si>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</si>
  <si>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</si>
  <si>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</si>
  <si>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</si>
  <si>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</si>
  <si>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</si>
  <si>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</si>
  <si>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</si>
  <si>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</si>
  <si>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</si>
  <si>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</si>
  <si>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</si>
  <si>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</si>
  <si>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</si>
  <si>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</si>
  <si>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</si>
  <si>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</si>
  <si>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</si>
  <si>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</si>
  <si>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</si>
  <si>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</si>
  <si>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</si>
  <si>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</si>
  <si>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</si>
  <si>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</si>
  <si>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</si>
  <si>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</si>
  <si>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</si>
  <si>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</si>
  <si>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</si>
  <si>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</si>
  <si>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</si>
  <si>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</si>
  <si>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</si>
  <si>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</si>
  <si>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</si>
  <si>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</si>
  <si>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</si>
  <si>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</si>
  <si>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</si>
  <si>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</si>
  <si>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</si>
  <si>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</si>
  <si>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</si>
  <si>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</si>
  <si>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</si>
  <si>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</si>
  <si>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</si>
  <si>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</si>
  <si>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</si>
  <si>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</si>
  <si>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</si>
  <si>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</si>
  <si>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</si>
  <si>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</si>
  <si>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</si>
  <si>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</si>
  <si>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</si>
  <si>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</si>
  <si>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</si>
  <si>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</si>
  <si>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</si>
  <si>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</si>
  <si>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</si>
  <si>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</si>
  <si>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</si>
  <si>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</si>
  <si>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</si>
  <si>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</si>
  <si>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</si>
  <si>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</si>
  <si>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</si>
  <si>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</si>
  <si>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</si>
  <si>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</si>
  <si>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</si>
  <si>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</si>
  <si>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</si>
  <si>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</si>
  <si>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</si>
  <si>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</si>
  <si>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</si>
  <si>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</si>
  <si>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</si>
  <si>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</si>
  <si>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</si>
  <si>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</si>
  <si>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</si>
  <si>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</si>
  <si>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</si>
  <si>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</si>
  <si>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</si>
  <si>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</si>
  <si>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</si>
  <si>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</si>
  <si>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</si>
  <si>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</si>
  <si>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</si>
  <si>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</si>
  <si>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</si>
  <si>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</si>
  <si>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</si>
  <si>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</si>
  <si>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</si>
  <si>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</si>
  <si>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</si>
  <si>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</si>
  <si>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</si>
  <si>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</si>
  <si>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</si>
  <si>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</si>
  <si>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</si>
  <si>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</si>
  <si>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</si>
  <si>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</si>
  <si>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</si>
  <si>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</si>
  <si>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</si>
  <si>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</si>
  <si>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</si>
  <si>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</si>
  <si>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</si>
  <si>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</si>
  <si>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</si>
  <si>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</si>
  <si>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</si>
  <si>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</si>
  <si>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</si>
  <si>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</si>
  <si>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</si>
  <si>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</si>
  <si>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</si>
  <si>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</si>
  <si>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</si>
  <si>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</si>
  <si>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</si>
  <si>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</si>
  <si>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</si>
  <si>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</si>
  <si>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</si>
  <si>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</si>
  <si>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</si>
  <si>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</si>
  <si>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</si>
  <si>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</si>
  <si>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</si>
  <si>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</si>
  <si>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</si>
  <si>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</si>
  <si>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</si>
  <si>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</si>
  <si>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</si>
  <si>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</si>
  <si>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</si>
  <si>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</si>
  <si>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</si>
  <si>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</si>
  <si>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</si>
  <si>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</si>
  <si>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</si>
  <si>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</si>
  <si>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</si>
  <si>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</si>
  <si>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</si>
  <si>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</si>
  <si>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</si>
  <si>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</si>
  <si>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</si>
  <si>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</si>
  <si>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</si>
  <si>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</si>
  <si>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</si>
  <si>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</si>
  <si>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</si>
  <si>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</si>
  <si>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</si>
  <si>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</si>
  <si>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</si>
  <si>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</si>
  <si>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</si>
  <si>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</si>
  <si>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</si>
  <si>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</si>
  <si>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</si>
  <si>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</si>
  <si>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</si>
  <si>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</si>
  <si>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</si>
  <si>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</si>
  <si>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</si>
  <si>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</si>
  <si>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</si>
  <si>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</si>
  <si>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</si>
  <si>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</si>
  <si>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</si>
  <si>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</si>
  <si>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</si>
  <si>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</si>
  <si>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</si>
  <si>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</si>
  <si>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</si>
  <si>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</si>
  <si>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</si>
  <si>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</si>
  <si>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</si>
  <si>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</si>
  <si>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</si>
  <si>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</si>
  <si>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</si>
  <si>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</si>
  <si>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</si>
  <si>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</si>
  <si>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</si>
  <si>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</si>
  <si>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</si>
  <si>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</si>
  <si>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</si>
  <si>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</si>
  <si>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</si>
  <si>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</si>
  <si>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</si>
  <si>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</si>
  <si>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</si>
  <si>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</si>
  <si>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</si>
  <si>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</si>
  <si>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</si>
  <si>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</si>
  <si>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</si>
  <si>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</si>
  <si>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</si>
  <si>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</si>
  <si>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</si>
  <si>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</si>
  <si>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</si>
  <si>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</si>
  <si>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</si>
  <si>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</si>
  <si>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</si>
  <si>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</si>
  <si>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</si>
  <si>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</si>
  <si>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</si>
  <si>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</si>
  <si>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</si>
  <si>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</si>
  <si>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</si>
  <si>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</si>
  <si>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</si>
  <si>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</si>
  <si>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</si>
  <si>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</si>
  <si>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</si>
  <si>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</si>
  <si>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</si>
  <si>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</si>
  <si>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</si>
  <si>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</si>
  <si>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</si>
  <si>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</si>
  <si>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</si>
  <si>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</si>
  <si>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</si>
  <si>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</si>
  <si>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</si>
  <si>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</si>
  <si>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</si>
  <si>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</si>
  <si>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</si>
  <si>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</si>
  <si>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</si>
  <si>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</si>
  <si>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</si>
  <si>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</si>
  <si>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</si>
  <si>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</si>
  <si>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</si>
  <si>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</si>
  <si>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</si>
  <si>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</si>
  <si>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</si>
  <si>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</si>
  <si>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</si>
  <si>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</si>
  <si>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</si>
  <si>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</si>
  <si>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</si>
  <si>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</si>
  <si>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</si>
  <si>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</si>
  <si>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</si>
  <si>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</si>
  <si>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</si>
  <si>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</si>
  <si>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</si>
  <si>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</si>
  <si>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</si>
  <si>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</si>
  <si>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</si>
  <si>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</si>
  <si>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</si>
  <si>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</si>
  <si>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</si>
  <si>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</si>
  <si>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</si>
  <si>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</si>
  <si>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</si>
  <si>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</si>
  <si>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</si>
  <si>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</si>
  <si>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</si>
  <si>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</si>
  <si>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</si>
  <si>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</si>
  <si>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</si>
  <si>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</si>
  <si>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</si>
  <si>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</si>
  <si>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</si>
  <si>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</si>
  <si>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</si>
  <si>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</si>
  <si>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</si>
  <si>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</si>
  <si>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</si>
  <si>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</si>
  <si>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</si>
  <si>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</si>
  <si>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</si>
  <si>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</si>
  <si>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</si>
  <si>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</si>
  <si>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</si>
  <si>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</si>
  <si>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</si>
  <si>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</si>
  <si>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</si>
  <si>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</si>
  <si>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</si>
  <si>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</si>
  <si>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</si>
  <si>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</si>
  <si>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</si>
  <si>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</si>
  <si>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</si>
  <si>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</si>
  <si>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</si>
  <si>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</si>
  <si>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</si>
  <si>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</si>
  <si>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</si>
  <si>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</si>
  <si>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</si>
  <si>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</si>
  <si>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</si>
  <si>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</si>
  <si>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</si>
  <si>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</si>
  <si>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</si>
  <si>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</si>
  <si>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</si>
  <si>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</si>
  <si>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</si>
  <si>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</si>
  <si>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</si>
  <si>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</si>
  <si>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</si>
  <si>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</si>
  <si>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</si>
  <si>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</si>
  <si>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</si>
  <si>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</si>
  <si>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</si>
  <si>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</si>
  <si>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</si>
  <si>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</si>
  <si>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</si>
  <si>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</si>
  <si>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</si>
  <si>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</si>
  <si>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</si>
  <si>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</si>
  <si>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</si>
  <si>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</si>
  <si>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</si>
  <si>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</si>
  <si>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</si>
  <si>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</si>
  <si>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</si>
  <si>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</si>
  <si>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</si>
  <si>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</si>
  <si>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</si>
  <si>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</si>
  <si>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</si>
  <si>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</si>
  <si>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</si>
  <si>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</si>
  <si>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</si>
  <si>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</si>
  <si>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</si>
  <si>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</si>
  <si>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</si>
  <si>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</si>
  <si>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</si>
  <si>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</si>
  <si>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</si>
  <si>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</si>
  <si>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</si>
  <si>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</si>
  <si>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</si>
  <si>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</si>
  <si>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</si>
  <si>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</si>
  <si>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</si>
  <si>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</si>
  <si>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</si>
  <si>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</si>
  <si>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</si>
  <si>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</si>
  <si>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</si>
  <si>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</si>
  <si>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</si>
  <si>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</si>
  <si>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</si>
  <si>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</si>
  <si>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</si>
  <si>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</si>
  <si>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</si>
  <si>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</si>
  <si>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</si>
  <si>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</si>
  <si>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</si>
  <si>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</si>
  <si>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</si>
  <si>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</si>
  <si>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</si>
  <si>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</si>
  <si>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</si>
  <si>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</si>
  <si>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</si>
  <si>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</si>
  <si>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</si>
  <si>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</si>
  <si>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</si>
  <si>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</si>
  <si>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</si>
  <si>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</si>
  <si>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</si>
  <si>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</si>
  <si>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</si>
  <si>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</si>
  <si>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</si>
  <si>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</si>
  <si>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</si>
  <si>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</si>
  <si>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</si>
  <si>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</si>
  <si>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</si>
  <si>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</si>
  <si>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</si>
  <si>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</si>
  <si>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</si>
  <si>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</si>
  <si>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</si>
  <si>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</si>
  <si>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</si>
  <si>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</si>
  <si>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</si>
  <si>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</si>
  <si>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</si>
  <si>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</si>
  <si>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</si>
  <si>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</si>
  <si>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</si>
  <si>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</si>
  <si>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</si>
  <si>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</si>
  <si>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</si>
  <si>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</si>
  <si>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</si>
  <si>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</si>
  <si>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</si>
  <si>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</si>
  <si>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</si>
  <si>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</si>
  <si>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</si>
  <si>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</si>
  <si>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</si>
  <si>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</si>
  <si>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</si>
  <si>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</si>
  <si>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</si>
  <si>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</si>
  <si>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</si>
  <si>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</si>
  <si>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</si>
  <si>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</si>
  <si>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</si>
  <si>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</si>
  <si>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</si>
  <si>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</si>
  <si>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</si>
  <si>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</si>
  <si>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</si>
  <si>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</si>
  <si>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</si>
  <si>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</si>
  <si>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</si>
  <si>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</si>
  <si>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</si>
  <si>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</si>
  <si>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</si>
  <si>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</si>
  <si>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</si>
  <si>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</si>
  <si>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</si>
  <si>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</si>
  <si>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</si>
  <si>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</si>
  <si>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</si>
  <si>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</si>
  <si>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</si>
  <si>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</si>
  <si>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</si>
  <si>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</si>
  <si>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</si>
  <si>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</si>
  <si>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</si>
  <si>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</si>
  <si>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</si>
  <si>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</si>
  <si>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</si>
  <si>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</si>
  <si>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</si>
  <si>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</si>
  <si>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</si>
  <si>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</si>
  <si>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</si>
  <si>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</si>
  <si>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</si>
  <si>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</si>
  <si>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</si>
  <si>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</si>
  <si>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</si>
  <si>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</si>
  <si>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</si>
  <si>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</si>
  <si>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</si>
  <si>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</si>
  <si>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</si>
  <si>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</si>
  <si>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</si>
  <si>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</si>
  <si>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</si>
  <si>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</si>
  <si>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</si>
  <si>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</si>
  <si>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</si>
  <si>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</si>
  <si>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</si>
  <si>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</si>
  <si>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</si>
  <si>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</si>
  <si>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</si>
  <si>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</si>
  <si>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</si>
  <si>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</si>
  <si>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</si>
  <si>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</si>
  <si>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</si>
  <si>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</si>
  <si>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</si>
  <si>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</si>
  <si>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</si>
  <si>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</si>
  <si>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</si>
  <si>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</si>
  <si>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</si>
  <si>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</si>
  <si>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</si>
  <si>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</si>
  <si>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</si>
  <si>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</si>
  <si>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</si>
  <si>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</si>
  <si>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</si>
  <si>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</si>
  <si>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</si>
  <si>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</si>
  <si>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</si>
  <si>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</si>
  <si>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</si>
  <si>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</si>
  <si>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</si>
  <si>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</si>
  <si>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</si>
  <si>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</si>
  <si>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</si>
  <si>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</si>
  <si>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</si>
  <si>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</si>
  <si>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</si>
  <si>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</si>
  <si>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</si>
  <si>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</si>
  <si>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</si>
  <si>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</si>
  <si>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</si>
  <si>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</si>
  <si>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</si>
  <si>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</si>
  <si>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</si>
  <si>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</si>
  <si>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</si>
  <si>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</si>
  <si>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</si>
  <si>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</si>
  <si>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</si>
  <si>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</si>
  <si>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</si>
  <si>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</si>
  <si>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</si>
  <si>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</si>
  <si>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</si>
  <si>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</si>
  <si>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</si>
  <si>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</si>
  <si>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</si>
  <si>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</si>
  <si>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</si>
  <si>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</si>
  <si>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</si>
  <si>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</si>
  <si>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</si>
  <si>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</si>
  <si>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</si>
  <si>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</si>
  <si>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</si>
  <si>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</si>
  <si>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</si>
  <si>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</si>
  <si>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</si>
  <si>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</si>
  <si>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</si>
  <si>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</si>
  <si>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</si>
  <si>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</si>
  <si>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</si>
  <si>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</si>
  <si>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</si>
  <si>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</si>
  <si>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</si>
  <si>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</si>
  <si>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</si>
  <si>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</si>
  <si>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</si>
  <si>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</si>
  <si>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</si>
  <si>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</si>
  <si>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</si>
  <si>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</si>
  <si>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</si>
  <si>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</si>
  <si>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</si>
  <si>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</si>
  <si>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</si>
  <si>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</si>
  <si>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</si>
  <si>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</si>
  <si>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</si>
  <si>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</si>
  <si>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</si>
  <si>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</si>
  <si>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</si>
  <si>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</si>
  <si>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</si>
  <si>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</si>
  <si>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</si>
  <si>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</si>
  <si>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</si>
  <si>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</si>
  <si>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</si>
  <si>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</si>
  <si>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</si>
  <si>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</si>
  <si>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</si>
  <si>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</si>
  <si>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</si>
  <si>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</si>
  <si>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</si>
  <si>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</si>
  <si>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</si>
  <si>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</si>
  <si>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</si>
  <si>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</si>
  <si>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</si>
  <si>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</si>
  <si>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</si>
  <si>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</si>
  <si>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</si>
  <si>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</si>
  <si>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</si>
  <si>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</si>
  <si>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</si>
  <si>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</si>
  <si>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</si>
  <si>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</si>
  <si>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</si>
  <si>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</si>
  <si>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</si>
  <si>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</si>
  <si>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</si>
  <si>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</si>
  <si>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</si>
  <si>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</si>
  <si>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</si>
  <si>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</si>
  <si>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</si>
  <si>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</si>
  <si>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</si>
  <si>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</si>
  <si>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</si>
  <si>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</si>
  <si>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</si>
  <si>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</si>
  <si>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</si>
  <si>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</si>
  <si>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</si>
  <si>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</si>
  <si>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</si>
  <si>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</si>
  <si>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</si>
  <si>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</si>
  <si>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</si>
  <si>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</si>
  <si>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</si>
  <si>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</si>
  <si>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</si>
  <si>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</si>
  <si>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</si>
  <si>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</si>
  <si>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</si>
  <si>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</si>
  <si>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</si>
  <si>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</si>
  <si>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</si>
  <si>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</si>
  <si>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</si>
  <si>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</si>
  <si>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</si>
  <si>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</si>
  <si>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</si>
  <si>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</si>
  <si>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</si>
  <si>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</si>
  <si>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</si>
  <si>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</si>
  <si>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</si>
  <si>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</si>
  <si>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</si>
  <si>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</si>
  <si>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</si>
  <si>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</si>
  <si>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</si>
  <si>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</si>
  <si>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</si>
  <si>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</si>
  <si>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</si>
  <si>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</si>
  <si>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</si>
  <si>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</si>
  <si>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</si>
  <si>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</si>
  <si>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</si>
  <si>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</si>
  <si>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</si>
  <si>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</si>
  <si>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</si>
  <si>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</si>
  <si>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</si>
  <si>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</si>
  <si>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</si>
  <si>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</si>
  <si>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</si>
  <si>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</si>
  <si>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</si>
  <si>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</si>
  <si>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</si>
  <si>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</si>
  <si>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</si>
  <si>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</si>
  <si>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</si>
  <si>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</si>
  <si>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</si>
  <si>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</si>
  <si>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</si>
  <si>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</si>
  <si>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</si>
  <si>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</si>
  <si>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</si>
  <si>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</si>
  <si>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</si>
  <si>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</si>
  <si>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</si>
  <si>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</si>
  <si>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</si>
  <si>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</si>
  <si>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</si>
  <si>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</si>
  <si>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</si>
  <si>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</si>
  <si>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</si>
  <si>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</si>
  <si>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</si>
  <si>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</si>
  <si>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</si>
  <si>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</si>
  <si>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</si>
  <si>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</si>
  <si>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</si>
  <si>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</si>
  <si>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</si>
  <si>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</si>
  <si>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</si>
  <si>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</si>
  <si>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</si>
  <si>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</si>
  <si>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</si>
  <si>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</si>
  <si>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</si>
  <si>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</si>
  <si>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</si>
  <si>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</si>
  <si>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</si>
  <si>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</si>
  <si>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</si>
  <si>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</si>
  <si>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</si>
  <si>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</si>
  <si>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</si>
  <si>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</si>
  <si>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</si>
  <si>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</si>
  <si>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</si>
  <si>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</si>
  <si>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</si>
  <si>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</si>
  <si>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</si>
  <si>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</si>
  <si>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</si>
  <si>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</si>
  <si>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</si>
  <si>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</si>
  <si>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</si>
  <si>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</si>
  <si>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</si>
  <si>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</si>
  <si>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</si>
  <si>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</si>
  <si>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</si>
  <si>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</si>
  <si>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</si>
  <si>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</si>
  <si>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</si>
  <si>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</si>
  <si>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</si>
  <si>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</si>
  <si>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</si>
  <si>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</si>
  <si>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</si>
  <si>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</si>
  <si>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</si>
  <si>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</si>
  <si>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</si>
  <si>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</si>
  <si>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</si>
  <si>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</si>
  <si>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</si>
  <si>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</si>
  <si>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</si>
  <si>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</si>
  <si>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</si>
  <si>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</si>
  <si>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</si>
  <si>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</si>
  <si>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</si>
  <si>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</si>
  <si>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</si>
  <si>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</si>
  <si>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</si>
  <si>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</si>
  <si>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</si>
  <si>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</si>
  <si>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</si>
  <si>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</si>
  <si>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</si>
  <si>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</si>
  <si>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</si>
  <si>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</si>
  <si>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</si>
  <si>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</si>
  <si>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</si>
  <si>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</si>
  <si>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</si>
  <si>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</si>
  <si>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</si>
  <si>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</si>
  <si>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</si>
  <si>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</si>
  <si>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</si>
  <si>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</si>
  <si>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</si>
  <si>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</si>
  <si>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</si>
  <si>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</si>
  <si>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</si>
  <si>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</si>
  <si>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</si>
  <si>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</si>
  <si>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</si>
  <si>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</si>
  <si>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</si>
  <si>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</si>
  <si>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</si>
  <si>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</si>
  <si>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</si>
  <si>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</si>
  <si>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</si>
  <si>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</si>
  <si>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</si>
  <si>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</si>
  <si>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</si>
  <si>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</si>
  <si>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</si>
  <si>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</si>
  <si>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</si>
  <si>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</si>
  <si>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</si>
  <si>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</si>
  <si>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</si>
  <si>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</si>
  <si>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</si>
  <si>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</si>
  <si>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</si>
  <si>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</si>
  <si>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</si>
  <si>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</si>
  <si>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</si>
  <si>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</si>
  <si>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</si>
  <si>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</si>
  <si>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</si>
  <si>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</si>
  <si>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</si>
  <si>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</si>
  <si>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</si>
  <si>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</si>
  <si>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</si>
  <si>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</si>
  <si>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</si>
  <si>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</si>
  <si>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</si>
  <si>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</si>
  <si>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</si>
  <si>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</si>
  <si>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</si>
  <si>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</si>
  <si>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</si>
  <si>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</si>
  <si>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</si>
  <si>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</si>
  <si>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</si>
  <si>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</si>
  <si>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</si>
  <si>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</si>
  <si>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</si>
  <si>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</si>
  <si>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</si>
  <si>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</si>
  <si>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</si>
  <si>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</si>
  <si>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</si>
  <si>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</si>
  <si>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</si>
  <si>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</si>
  <si>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</si>
  <si>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</si>
  <si>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</si>
  <si>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</si>
  <si>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</si>
  <si>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</si>
  <si>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</si>
  <si>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</si>
  <si>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</si>
  <si>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</si>
  <si>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</si>
  <si>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</si>
  <si>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</si>
  <si>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</si>
  <si>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</si>
  <si>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</si>
  <si>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</si>
  <si>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</si>
  <si>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</si>
  <si>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</si>
  <si>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</si>
  <si>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</si>
  <si>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</si>
  <si>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</si>
  <si>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</si>
  <si>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</si>
  <si>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</si>
  <si>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</si>
  <si>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</si>
  <si>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</si>
  <si>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</si>
  <si>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</si>
  <si>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</si>
  <si>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</si>
  <si>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</si>
  <si>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</si>
  <si>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</si>
  <si>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</si>
  <si>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</si>
  <si>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</si>
  <si>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</si>
  <si>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</si>
  <si>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</si>
  <si>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</si>
  <si>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</si>
  <si>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</si>
  <si>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</si>
  <si>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</si>
  <si>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</si>
  <si>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</si>
  <si>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</si>
  <si>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</si>
  <si>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</si>
  <si>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</si>
  <si>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</si>
  <si>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</si>
  <si>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</si>
  <si>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</si>
  <si>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</si>
  <si>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</si>
  <si>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</si>
  <si>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</si>
  <si>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</si>
  <si>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</si>
  <si>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</si>
  <si>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</si>
  <si>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</si>
  <si>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</si>
  <si>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</si>
  <si>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</si>
  <si>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</si>
  <si>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</si>
  <si>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</si>
  <si>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</si>
  <si>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</si>
  <si>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</si>
  <si>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</si>
  <si>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</si>
  <si>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</si>
  <si>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</si>
  <si>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</si>
  <si>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</si>
  <si>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</si>
  <si>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</si>
  <si>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</si>
  <si>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</si>
  <si>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</si>
  <si>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</si>
  <si>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</si>
  <si>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</si>
  <si>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</si>
  <si>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</si>
  <si>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</si>
  <si>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</si>
  <si>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</si>
  <si>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</si>
  <si>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</si>
  <si>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</si>
  <si>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</si>
  <si>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</si>
  <si>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</si>
  <si>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</si>
  <si>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</si>
  <si>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</si>
  <si>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</si>
  <si>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</si>
  <si>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</si>
  <si>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</si>
  <si>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</si>
  <si>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</si>
  <si>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</si>
  <si>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</si>
  <si>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</si>
  <si>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</si>
  <si>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</si>
  <si>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</si>
  <si>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</si>
  <si>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</si>
  <si>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</si>
  <si>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</si>
  <si>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</si>
  <si>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</si>
  <si>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</si>
  <si>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</si>
  <si>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</si>
  <si>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</si>
  <si>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</si>
  <si>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</si>
  <si>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</si>
  <si>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</si>
  <si>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</si>
  <si>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</si>
  <si>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</si>
  <si>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</si>
  <si>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</si>
  <si>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</si>
  <si>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</si>
  <si>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</si>
  <si>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</si>
  <si>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</si>
  <si>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</si>
  <si>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</si>
  <si>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</si>
  <si>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</si>
  <si>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</si>
  <si>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</si>
  <si>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</si>
  <si>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</si>
  <si>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</si>
  <si>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</si>
  <si>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</si>
  <si>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</si>
  <si>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</si>
  <si>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</si>
  <si>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</si>
  <si>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</si>
  <si>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</si>
  <si>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</si>
  <si>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</si>
  <si>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</si>
  <si>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</si>
  <si>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</si>
  <si>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</si>
  <si>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</si>
  <si>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</si>
  <si>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</si>
  <si>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</si>
  <si>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</si>
  <si>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</si>
  <si>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</si>
  <si>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</si>
  <si>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</si>
  <si>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</si>
  <si>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</si>
  <si>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</si>
  <si>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</si>
  <si>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</si>
  <si>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</si>
  <si>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</si>
  <si>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</si>
  <si>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</si>
  <si>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</si>
  <si>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</si>
  <si>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</si>
  <si>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</si>
  <si>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</si>
  <si>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</si>
  <si>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</si>
  <si>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</si>
  <si>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</si>
  <si>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</si>
  <si>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</si>
  <si>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</si>
  <si>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</si>
  <si>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</si>
  <si>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</si>
  <si>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</si>
  <si>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</si>
  <si>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</si>
  <si>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</si>
  <si>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</si>
  <si>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</si>
  <si>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</si>
  <si>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</si>
  <si>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</si>
  <si>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</si>
  <si>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</si>
  <si>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</si>
  <si>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</si>
  <si>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</si>
  <si>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</si>
  <si>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</si>
  <si>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</si>
  <si>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</si>
  <si>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</si>
  <si>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</si>
  <si>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</si>
  <si>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</si>
  <si>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</si>
  <si>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</si>
  <si>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</si>
  <si>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</si>
  <si>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</si>
  <si>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</si>
  <si>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</si>
  <si>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</si>
  <si>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</si>
  <si>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</si>
  <si>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</si>
  <si>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</si>
  <si>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</si>
  <si>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</si>
  <si>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</si>
  <si>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</si>
  <si>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</si>
  <si>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</si>
  <si>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</si>
  <si>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</si>
  <si>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</si>
  <si>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</si>
  <si>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</si>
  <si>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</si>
  <si>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</si>
  <si>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</si>
  <si>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</si>
  <si>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</si>
  <si>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</si>
  <si>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</si>
  <si>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</si>
  <si>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</si>
  <si>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</si>
  <si>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</si>
  <si>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</si>
  <si>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</si>
  <si>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</si>
  <si>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</si>
  <si>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</si>
  <si>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</si>
  <si>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</si>
  <si>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</si>
  <si>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</si>
  <si>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</si>
  <si>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</si>
  <si>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</si>
  <si>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</si>
  <si>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</si>
  <si>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</si>
  <si>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</si>
  <si>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</si>
  <si>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</si>
  <si>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</si>
  <si>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</si>
  <si>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</si>
  <si>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</si>
  <si>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</si>
  <si>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</si>
  <si>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</si>
  <si>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</si>
  <si>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</si>
  <si>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</si>
  <si>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</si>
  <si>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</si>
  <si>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</si>
  <si>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</si>
  <si>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</si>
  <si>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</si>
  <si>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</si>
  <si>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</si>
  <si>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</si>
  <si>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</si>
  <si>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</si>
  <si>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</si>
  <si>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</si>
  <si>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</si>
  <si>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</si>
  <si>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</si>
  <si>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</si>
  <si>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</si>
  <si>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</si>
  <si>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</si>
  <si>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</si>
  <si>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</si>
  <si>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</si>
  <si>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</si>
  <si>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</si>
  <si>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</si>
  <si>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</si>
  <si>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</si>
  <si>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</si>
  <si>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</si>
  <si>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</si>
  <si>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</si>
  <si>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</si>
  <si>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</si>
  <si>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</si>
  <si>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</si>
  <si>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</si>
  <si>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</si>
  <si>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</si>
  <si>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</si>
  <si>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</si>
  <si>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</si>
  <si>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</si>
  <si>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</si>
  <si>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</si>
  <si>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</si>
  <si>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</si>
  <si>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</si>
  <si>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</si>
  <si>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</si>
  <si>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</si>
  <si>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</si>
  <si>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</si>
  <si>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</si>
  <si>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</si>
  <si>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</si>
  <si>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</si>
  <si>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</si>
  <si>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</si>
  <si>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</si>
  <si>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</si>
  <si>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</si>
  <si>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</si>
  <si>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</si>
  <si>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</si>
  <si>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</si>
  <si>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</si>
  <si>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</si>
  <si>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</si>
  <si>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</si>
  <si>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</si>
  <si>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</si>
  <si>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</si>
  <si>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</si>
  <si>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</si>
  <si>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</si>
  <si>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</si>
  <si>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</si>
  <si>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</si>
  <si>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</si>
  <si>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</si>
  <si>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</si>
  <si>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</si>
  <si>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</si>
  <si>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</si>
  <si>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</si>
  <si>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</si>
  <si>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</si>
  <si>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</si>
  <si>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</si>
  <si>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</si>
  <si>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</si>
  <si>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</si>
  <si>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</si>
  <si>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</si>
  <si>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</si>
  <si>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</si>
  <si>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</si>
  <si>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</si>
  <si>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</si>
  <si>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</si>
  <si>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</si>
  <si>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</si>
  <si>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</si>
  <si>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</si>
  <si>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</si>
  <si>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</si>
  <si>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</si>
  <si>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</si>
  <si>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</si>
  <si>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</si>
  <si>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</si>
  <si>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</si>
  <si>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</si>
  <si>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</si>
  <si>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</si>
  <si>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</si>
  <si>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</si>
  <si>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</si>
  <si>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</si>
  <si>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</si>
  <si>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</si>
  <si>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</si>
  <si>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</si>
  <si>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</si>
  <si>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</si>
  <si>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</si>
  <si>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</si>
  <si>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</si>
  <si>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</si>
  <si>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</si>
  <si>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</si>
  <si>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</si>
  <si>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</si>
  <si>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</si>
  <si>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</si>
  <si>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</si>
  <si>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</si>
  <si>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</si>
  <si>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</si>
  <si>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</si>
  <si>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</si>
  <si>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</si>
  <si>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</si>
  <si>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</si>
  <si>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</si>
  <si>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</si>
  <si>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</si>
  <si>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</si>
  <si>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</si>
  <si>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</si>
  <si>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</si>
  <si>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</si>
  <si>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</si>
  <si>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</si>
  <si>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</si>
  <si>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</si>
  <si>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</si>
  <si>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</si>
  <si>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</si>
  <si>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</si>
  <si>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</si>
  <si>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</si>
  <si>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</si>
  <si>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</si>
  <si>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</si>
  <si>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</si>
  <si>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</si>
  <si>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</si>
  <si>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</si>
  <si>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</si>
  <si>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</si>
  <si>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</si>
  <si>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</si>
  <si>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</si>
  <si>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</si>
  <si>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</si>
  <si>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</si>
  <si>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</si>
  <si>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</si>
  <si>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</si>
  <si>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</si>
  <si>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</si>
  <si>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</si>
  <si>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</si>
  <si>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</si>
  <si>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</si>
  <si>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</si>
  <si>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</si>
  <si>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</si>
  <si>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</si>
  <si>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</si>
  <si>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</si>
  <si>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</si>
  <si>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</si>
  <si>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</si>
  <si>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</si>
  <si>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</si>
  <si>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</si>
  <si>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</si>
  <si>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</si>
  <si>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</si>
  <si>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</si>
  <si>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</si>
  <si>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</si>
  <si>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</si>
  <si>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</si>
  <si>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</si>
  <si>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</si>
  <si>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</si>
  <si>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</si>
  <si>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</si>
  <si>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</si>
  <si>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</si>
  <si>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</si>
  <si>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</si>
  <si>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</si>
  <si>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</si>
  <si>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</si>
  <si>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</si>
  <si>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</si>
  <si>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</si>
  <si>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</si>
  <si>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</si>
  <si>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</si>
  <si>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</si>
  <si>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</si>
  <si>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</si>
  <si>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</si>
  <si>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</si>
  <si>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</si>
  <si>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</si>
  <si>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</si>
  <si>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</si>
  <si>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</si>
  <si>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</si>
  <si>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</si>
  <si>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</si>
  <si>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</si>
  <si>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</si>
  <si>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</si>
  <si>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</si>
  <si>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</si>
  <si>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</si>
  <si>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</si>
  <si>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</si>
  <si>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</si>
  <si>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</si>
  <si>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</si>
  <si>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</si>
  <si>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</si>
  <si>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</si>
  <si>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</si>
  <si>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</si>
  <si>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</si>
  <si>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</si>
  <si>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</si>
  <si>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</si>
  <si>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</si>
  <si>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</si>
  <si>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</si>
  <si>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</si>
  <si>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</si>
  <si>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</si>
  <si>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</si>
  <si>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</si>
  <si>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</si>
  <si>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</si>
  <si>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</si>
  <si>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</si>
  <si>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</si>
  <si>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</si>
  <si>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</si>
  <si>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</si>
  <si>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</si>
  <si>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</si>
  <si>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</si>
  <si>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</si>
  <si>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</si>
  <si>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</si>
  <si>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</si>
  <si>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</si>
  <si>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</si>
  <si>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</si>
  <si>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</si>
  <si>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</si>
  <si>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</si>
  <si>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</si>
  <si>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</si>
  <si>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</si>
  <si>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</si>
  <si>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</si>
  <si>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</si>
  <si>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</si>
  <si>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</si>
  <si>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</si>
  <si>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</si>
  <si>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</si>
  <si>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</si>
  <si>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</si>
  <si>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</si>
  <si>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</si>
  <si>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</si>
  <si>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</si>
  <si>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</si>
  <si>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</si>
  <si>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</si>
  <si>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</si>
  <si>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</si>
  <si>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</si>
  <si>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</si>
  <si>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</si>
  <si>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</si>
  <si>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</si>
  <si>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</si>
  <si>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</si>
  <si>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</si>
  <si>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</si>
  <si>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</si>
  <si>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</si>
  <si>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</si>
  <si>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</si>
  <si>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</si>
  <si>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</si>
  <si>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</si>
  <si>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</si>
  <si>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</si>
  <si>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</si>
  <si>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</si>
  <si>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</si>
  <si>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</si>
  <si>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</si>
  <si>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</si>
  <si>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</si>
  <si>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</si>
  <si>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</si>
  <si>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</si>
  <si>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</si>
  <si>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</si>
  <si>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</si>
  <si>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</si>
  <si>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</si>
  <si>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</si>
  <si>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</si>
  <si>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</si>
  <si>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</si>
  <si>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</si>
  <si>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</si>
  <si>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</si>
  <si>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</si>
  <si>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</si>
  <si>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</si>
  <si>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</si>
  <si>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</si>
  <si>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</si>
  <si>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</si>
  <si>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</si>
  <si>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</si>
  <si>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</si>
  <si>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</si>
  <si>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</si>
  <si>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</si>
  <si>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</si>
  <si>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</si>
  <si>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</si>
  <si>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</si>
  <si>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</si>
  <si>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</si>
  <si>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</si>
  <si>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</si>
  <si>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</si>
  <si>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</si>
  <si>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</si>
  <si>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</si>
  <si>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</si>
  <si>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</si>
  <si>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</si>
  <si>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</si>
  <si>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</si>
  <si>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</si>
  <si>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</si>
  <si>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</si>
  <si>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</si>
  <si>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</si>
  <si>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</si>
  <si>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</si>
  <si>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</si>
  <si>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</si>
  <si>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</si>
  <si>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</si>
  <si>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</si>
  <si>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</si>
  <si>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</si>
  <si>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</si>
  <si>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</si>
  <si>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</si>
  <si>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</si>
  <si>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</si>
  <si>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</si>
  <si>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</si>
  <si>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</si>
  <si>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</si>
  <si>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</si>
  <si>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</si>
  <si>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</si>
  <si>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</si>
  <si>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</si>
  <si>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</si>
  <si>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</si>
  <si>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</si>
  <si>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</si>
  <si>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</si>
  <si>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</si>
  <si>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</si>
  <si>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</si>
  <si>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</si>
  <si>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</si>
  <si>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</si>
  <si>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</si>
  <si>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</si>
  <si>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</si>
  <si>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</si>
  <si>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</si>
  <si>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</si>
  <si>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</si>
  <si>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</si>
  <si>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</si>
  <si>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</si>
  <si>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</si>
  <si>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</si>
  <si>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</si>
  <si>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</si>
  <si>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</si>
  <si>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</si>
  <si>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</si>
  <si>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</si>
  <si>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</si>
  <si>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</si>
  <si>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</si>
  <si>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</si>
  <si>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</si>
  <si>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</si>
  <si>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</si>
  <si>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</si>
  <si>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</si>
  <si>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</si>
  <si>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</si>
  <si>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</si>
  <si>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</si>
  <si>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</si>
  <si>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</si>
  <si>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</si>
  <si>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</si>
  <si>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</si>
  <si>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</si>
  <si>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</si>
  <si>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</si>
  <si>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</si>
  <si>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</si>
  <si>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</si>
  <si>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</si>
  <si>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</si>
  <si>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</si>
  <si>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</si>
  <si>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</si>
  <si>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</si>
  <si>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</si>
  <si>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</si>
  <si>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</si>
  <si>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</si>
  <si>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</si>
  <si>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</si>
  <si>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</si>
  <si>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</si>
  <si>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</si>
  <si>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</si>
  <si>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</si>
  <si>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</si>
  <si>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</si>
  <si>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</si>
  <si>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</si>
  <si>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</si>
  <si>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</si>
  <si>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</si>
  <si>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</si>
  <si>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</si>
  <si>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</si>
  <si>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</si>
  <si>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</si>
  <si>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</si>
  <si>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</si>
  <si>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</si>
  <si>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</si>
  <si>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</si>
  <si>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</si>
  <si>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</si>
  <si>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</si>
  <si>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</si>
  <si>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</si>
  <si>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</si>
  <si>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</si>
  <si>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</si>
  <si>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</si>
  <si>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</si>
  <si>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</si>
  <si>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</si>
  <si>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</si>
  <si>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</si>
  <si>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</si>
  <si>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</si>
  <si>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</si>
  <si>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</si>
  <si>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</si>
  <si>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</si>
  <si>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</si>
  <si>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</si>
  <si>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</si>
  <si>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</si>
  <si>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</si>
  <si>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</si>
  <si>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</si>
  <si>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</si>
  <si>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</si>
  <si>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</si>
  <si>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</si>
  <si>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</si>
  <si>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</si>
  <si>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</si>
  <si>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</si>
  <si>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</si>
  <si>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</si>
  <si>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</si>
  <si>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</si>
  <si>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</si>
  <si>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</si>
  <si>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</si>
  <si>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</si>
  <si>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</si>
  <si>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</si>
  <si>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</si>
  <si>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</si>
  <si>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</si>
  <si>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</si>
  <si>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</si>
  <si>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</si>
  <si>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</si>
  <si>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</si>
  <si>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</si>
  <si>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</si>
  <si>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</si>
  <si>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</si>
  <si>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</si>
  <si>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</si>
  <si>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</si>
  <si>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</si>
  <si>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</si>
  <si>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</si>
  <si>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</si>
  <si>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</si>
  <si>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</si>
  <si>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</si>
  <si>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</si>
  <si>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</si>
  <si>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</si>
  <si>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</si>
  <si>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</si>
  <si>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</si>
  <si>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</si>
  <si>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</si>
  <si>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</si>
  <si>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</si>
  <si>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</si>
  <si>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</si>
  <si>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</si>
  <si>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</si>
  <si>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</si>
  <si>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</si>
  <si>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</si>
  <si>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</si>
  <si>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</si>
  <si>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</si>
  <si>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</si>
  <si>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</si>
  <si>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</si>
  <si>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</si>
  <si>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</si>
  <si>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</si>
  <si>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</si>
  <si>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</si>
  <si>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</si>
  <si>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</si>
  <si>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</si>
  <si>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</si>
  <si>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</si>
  <si>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</si>
  <si>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</si>
  <si>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</si>
  <si>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</si>
  <si>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</si>
  <si>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</si>
  <si>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</si>
  <si>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</si>
  <si>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</si>
  <si>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</si>
  <si>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</si>
  <si>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</si>
  <si>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</si>
  <si>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</si>
  <si>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</si>
  <si>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</si>
  <si>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</si>
  <si>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</si>
  <si>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</si>
  <si>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</si>
  <si>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</si>
  <si>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</si>
  <si>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</si>
  <si>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</si>
  <si>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</si>
  <si>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</si>
  <si>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</si>
  <si>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</si>
  <si>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</si>
  <si>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</si>
  <si>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</si>
  <si>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</si>
  <si>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</si>
  <si>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</si>
  <si>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</si>
  <si>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</si>
  <si>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</si>
  <si>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</si>
  <si>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</si>
  <si>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</si>
  <si>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</si>
  <si>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</si>
  <si>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</si>
  <si>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</si>
  <si>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</si>
  <si>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</si>
  <si>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</si>
  <si>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</si>
  <si>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</si>
  <si>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</si>
  <si>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</si>
  <si>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</si>
  <si>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</si>
  <si>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</si>
  <si>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</si>
  <si>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</si>
  <si>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</si>
  <si>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</si>
  <si>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</si>
  <si>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</si>
  <si>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</si>
  <si>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</si>
  <si>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</si>
  <si>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</si>
  <si>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</si>
  <si>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</si>
  <si>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</si>
  <si>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</si>
  <si>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</si>
  <si>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</si>
  <si>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</si>
  <si>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</si>
  <si>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</si>
  <si>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</si>
  <si>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</si>
  <si>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</si>
  <si>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</si>
  <si>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</si>
  <si>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</si>
  <si>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</si>
  <si>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</si>
  <si>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</si>
  <si>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</si>
  <si>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</si>
  <si>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</si>
  <si>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</si>
  <si>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</si>
  <si>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</si>
  <si>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</si>
  <si>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</si>
  <si>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</si>
  <si>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</si>
  <si>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</si>
  <si>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</si>
  <si>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</si>
  <si>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</si>
  <si>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</si>
  <si>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</si>
  <si>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</si>
  <si>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</si>
  <si>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</si>
  <si>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</si>
  <si>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</si>
  <si>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</si>
  <si>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</si>
  <si>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</si>
  <si>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</si>
  <si>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</si>
  <si>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</si>
  <si>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</si>
  <si>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</si>
  <si>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</si>
  <si>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</si>
  <si>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</si>
  <si>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</si>
  <si>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</si>
  <si>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</si>
  <si>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</si>
  <si>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</si>
  <si>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</si>
  <si>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</si>
  <si>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</si>
  <si>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</si>
  <si>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</si>
  <si>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</si>
  <si>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</si>
  <si>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</si>
  <si>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</si>
  <si>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</si>
  <si>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</si>
  <si>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</si>
  <si>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</si>
  <si>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</si>
  <si>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</si>
  <si>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</si>
  <si>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</si>
  <si>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</si>
  <si>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</si>
  <si>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</si>
  <si>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</si>
  <si>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</si>
  <si>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</si>
  <si>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</si>
  <si>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</si>
  <si>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</si>
  <si>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</si>
  <si>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</si>
  <si>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</si>
  <si>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</si>
  <si>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</si>
  <si>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</si>
  <si>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</si>
  <si>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</si>
  <si>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</si>
  <si>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</si>
  <si>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</si>
  <si>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</si>
  <si>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</si>
  <si>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</si>
  <si>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</si>
  <si>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</si>
  <si>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</si>
  <si>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</si>
  <si>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</si>
  <si>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</si>
  <si>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</si>
  <si>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</si>
  <si>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</si>
  <si>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</si>
  <si>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</si>
  <si>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</si>
  <si>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</si>
  <si>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</si>
  <si>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</si>
  <si>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</si>
  <si>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</si>
  <si>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</si>
  <si>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</si>
  <si>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</si>
  <si>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</si>
  <si>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</si>
  <si>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</si>
  <si>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</si>
  <si>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</si>
  <si>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</si>
  <si>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</si>
  <si>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</si>
  <si>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</si>
  <si>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</si>
  <si>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</si>
  <si>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</si>
  <si>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</si>
  <si>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</si>
  <si>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</si>
  <si>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</si>
  <si>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</si>
  <si>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</si>
  <si>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</si>
  <si>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</si>
  <si>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</si>
  <si>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</si>
  <si>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</si>
  <si>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</si>
  <si>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</si>
  <si>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</si>
  <si>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</si>
  <si>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</si>
  <si>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</si>
  <si>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</si>
  <si>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</si>
  <si>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</si>
  <si>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</si>
  <si>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</si>
  <si>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</si>
  <si>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</si>
  <si>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</si>
  <si>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</si>
  <si>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</si>
  <si>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</si>
  <si>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</si>
  <si>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</si>
  <si>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</si>
  <si>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</si>
  <si>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</si>
  <si>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</si>
  <si>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</si>
  <si>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</si>
  <si>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</si>
  <si>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</si>
  <si>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</si>
  <si>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</si>
  <si>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</si>
  <si>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</si>
  <si>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</si>
  <si>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</si>
  <si>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</si>
  <si>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</si>
  <si>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</si>
  <si>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</si>
  <si>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</si>
  <si>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</si>
  <si>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</si>
  <si>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</si>
  <si>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</si>
  <si>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</si>
  <si>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</si>
  <si>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</si>
  <si>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</si>
  <si>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</si>
  <si>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</si>
  <si>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</si>
  <si>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</si>
  <si>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</si>
  <si>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</si>
  <si>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</si>
  <si>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</si>
  <si>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</si>
  <si>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</si>
  <si>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</si>
  <si>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</si>
  <si>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</si>
  <si>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</si>
  <si>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</si>
  <si>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</si>
  <si>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</si>
  <si>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</si>
  <si>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</si>
  <si>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</si>
  <si>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</si>
  <si>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</si>
  <si>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</si>
  <si>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</si>
  <si>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</si>
  <si>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</si>
  <si>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</si>
  <si>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</si>
  <si>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</si>
  <si>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</si>
  <si>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</si>
  <si>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</si>
  <si>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</si>
  <si>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</si>
  <si>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</si>
  <si>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</si>
  <si>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</si>
  <si>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</si>
  <si>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</si>
  <si>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</si>
  <si>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</si>
  <si>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</si>
  <si>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</si>
  <si>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</si>
  <si>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</si>
  <si>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</si>
  <si>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</si>
  <si>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</si>
  <si>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</si>
  <si>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</si>
  <si>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</si>
  <si>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</si>
  <si>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</si>
  <si>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</si>
  <si>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</si>
  <si>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</si>
  <si>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</si>
  <si>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</si>
  <si>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</si>
  <si>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</si>
  <si>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</si>
  <si>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</si>
  <si>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</si>
  <si>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</si>
  <si>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</si>
  <si>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</si>
  <si>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</si>
  <si>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</si>
  <si>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</si>
  <si>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</si>
  <si>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</si>
  <si>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</si>
  <si>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</si>
  <si>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</si>
  <si>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</si>
  <si>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</si>
  <si>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</si>
  <si>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</si>
  <si>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</si>
  <si>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</si>
  <si>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</si>
  <si>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</si>
  <si>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</si>
  <si>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</si>
  <si>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</si>
  <si>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</si>
  <si>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</si>
  <si>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</si>
  <si>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</si>
  <si>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</si>
  <si>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</si>
  <si>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</si>
  <si>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</si>
  <si>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</si>
  <si>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</si>
  <si>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</si>
  <si>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</si>
  <si>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</si>
  <si>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</si>
  <si>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</si>
  <si>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</si>
  <si>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</si>
  <si>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</si>
  <si>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</si>
  <si>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</si>
  <si>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</si>
  <si>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</si>
  <si>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</si>
  <si>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</si>
  <si>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</si>
  <si>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</si>
  <si>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</si>
  <si>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</si>
  <si>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</si>
  <si>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</si>
  <si>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</si>
  <si>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</si>
  <si>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</si>
  <si>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</si>
  <si>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</si>
  <si>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</si>
  <si>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</si>
  <si>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</si>
  <si>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</si>
  <si>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</si>
  <si>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</si>
  <si>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</si>
  <si>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</si>
  <si>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</si>
  <si>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</si>
  <si>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</si>
  <si>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</si>
  <si>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</si>
  <si>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</si>
  <si>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</si>
  <si>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</si>
  <si>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</si>
  <si>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</si>
  <si>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</si>
  <si>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</si>
  <si>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</si>
  <si>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</si>
  <si>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</si>
  <si>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</si>
  <si>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</si>
  <si>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</si>
  <si>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</si>
  <si>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</si>
  <si>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</si>
  <si>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</si>
  <si>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</si>
  <si>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</si>
  <si>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</si>
  <si>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</si>
  <si>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</si>
  <si>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</si>
  <si>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</si>
  <si>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</si>
  <si>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</si>
  <si>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</si>
  <si>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</si>
  <si>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</si>
  <si>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</si>
  <si>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</si>
  <si>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</si>
  <si>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</si>
  <si>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</si>
  <si>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</si>
  <si>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</si>
  <si>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</si>
  <si>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</si>
  <si>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</si>
  <si>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</si>
  <si>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</si>
  <si>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</si>
  <si>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</si>
  <si>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</si>
  <si>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</si>
  <si>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</si>
  <si>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</si>
  <si>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</si>
  <si>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</si>
  <si>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</si>
  <si>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</si>
  <si>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</si>
  <si>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</si>
  <si>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</si>
  <si>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</si>
  <si>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</si>
  <si>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</si>
  <si>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</si>
  <si>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</si>
  <si>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</si>
  <si>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</si>
  <si>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</si>
  <si>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</si>
  <si>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</si>
  <si>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</si>
  <si>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</si>
  <si>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</si>
  <si>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</si>
  <si>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</si>
  <si>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</si>
  <si>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</si>
  <si>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</si>
  <si>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</si>
  <si>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</si>
  <si>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</si>
  <si>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</si>
  <si>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</si>
  <si>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</si>
  <si>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</si>
  <si>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</si>
  <si>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</si>
  <si>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</si>
  <si>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</si>
  <si>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</si>
  <si>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</si>
  <si>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</si>
  <si>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</si>
  <si>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</si>
  <si>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</si>
  <si>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</si>
  <si>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</si>
  <si>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</si>
  <si>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</si>
  <si>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</si>
  <si>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</si>
  <si>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</si>
  <si>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</si>
  <si>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</si>
  <si>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</si>
  <si>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</si>
  <si>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</si>
  <si>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</si>
  <si>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</si>
  <si>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</si>
  <si>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</si>
  <si>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</si>
  <si>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</si>
  <si>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</si>
  <si>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</si>
  <si>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</si>
  <si>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</si>
  <si>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</si>
  <si>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</si>
  <si>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</si>
  <si>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</si>
  <si>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</si>
  <si>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</si>
  <si>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</si>
  <si>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</si>
  <si>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</si>
  <si>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</si>
  <si>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</si>
  <si>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</si>
  <si>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</si>
  <si>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</si>
  <si>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</si>
  <si>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</si>
  <si>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</si>
  <si>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</si>
  <si>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</si>
  <si>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</si>
  <si>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</si>
  <si>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</si>
  <si>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</si>
  <si>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</si>
  <si>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</si>
  <si>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</si>
  <si>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</si>
  <si>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</si>
  <si>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</si>
  <si>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</si>
  <si>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</si>
  <si>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</si>
  <si>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</si>
  <si>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</si>
  <si>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</si>
  <si>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</si>
  <si>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</si>
  <si>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</si>
  <si>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</si>
  <si>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</si>
  <si>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</si>
  <si>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</si>
  <si>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</si>
  <si>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</si>
  <si>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</si>
  <si>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</si>
  <si>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</si>
  <si>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</si>
  <si>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</si>
  <si>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</si>
  <si>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</si>
  <si>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</si>
  <si>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</si>
  <si>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</si>
  <si>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</si>
  <si>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</si>
  <si>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</si>
  <si>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</si>
  <si>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</si>
  <si>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</si>
  <si>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</si>
  <si>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</si>
  <si>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</si>
  <si>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</si>
  <si>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</si>
  <si>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</si>
  <si>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</si>
  <si>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</si>
  <si>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</si>
  <si>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</si>
  <si>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</si>
  <si>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</si>
  <si>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</si>
  <si>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</si>
  <si>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</si>
  <si>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</si>
  <si>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</si>
  <si>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</si>
  <si>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</si>
  <si>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</si>
  <si>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</si>
  <si>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</si>
  <si>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</si>
  <si>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</si>
  <si>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</si>
  <si>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</si>
  <si>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</si>
  <si>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</si>
  <si>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</si>
  <si>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</si>
  <si>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</si>
  <si>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</si>
  <si>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</si>
  <si>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</si>
  <si>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</si>
  <si>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</si>
  <si>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</si>
  <si>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</si>
  <si>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</si>
  <si>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</si>
  <si>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</si>
  <si>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</si>
  <si>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</si>
  <si>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</si>
  <si>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</si>
  <si>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</si>
  <si>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</si>
  <si>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</si>
  <si>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</si>
  <si>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</si>
  <si>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</si>
  <si>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</si>
  <si>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</si>
  <si>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</si>
  <si>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</si>
  <si>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</si>
  <si>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</si>
  <si>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</si>
  <si>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</si>
  <si>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</si>
  <si>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</si>
  <si>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</si>
  <si>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</si>
  <si>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</si>
  <si>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</si>
  <si>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</si>
  <si>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</si>
  <si>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</si>
  <si>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</si>
  <si>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</si>
  <si>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</si>
  <si>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</si>
  <si>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</si>
  <si>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</si>
  <si>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</si>
  <si>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</si>
  <si>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</si>
  <si>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</si>
  <si>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</si>
  <si>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</si>
  <si>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</si>
  <si>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</si>
  <si>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</si>
  <si>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</si>
  <si>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</si>
  <si>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</si>
  <si>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</si>
  <si>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</si>
  <si>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</si>
  <si>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</si>
  <si>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</si>
  <si>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</si>
  <si>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</si>
  <si>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</si>
  <si>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</si>
  <si>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</si>
  <si>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</si>
  <si>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</si>
  <si>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</si>
  <si>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</si>
  <si>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</si>
  <si>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</si>
  <si>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</si>
  <si>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</si>
  <si>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</si>
  <si>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</si>
  <si>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</si>
  <si>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</si>
  <si>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</si>
  <si>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</si>
  <si>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</si>
  <si>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</si>
  <si>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</si>
  <si>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</si>
  <si>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</si>
  <si>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</si>
  <si>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</si>
  <si>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</si>
  <si>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</si>
  <si>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</si>
  <si>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</si>
  <si>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</si>
  <si>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</si>
  <si>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</si>
  <si>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</si>
  <si>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</si>
  <si>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</si>
  <si>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</si>
  <si>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</si>
  <si>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</si>
  <si>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</si>
  <si>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</si>
  <si>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</si>
  <si>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</si>
  <si>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</si>
  <si>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</si>
  <si>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</si>
  <si>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</si>
  <si>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</si>
  <si>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</si>
  <si>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</si>
  <si>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</si>
  <si>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</si>
  <si>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</si>
  <si>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</si>
  <si>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</si>
  <si>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</si>
  <si>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</si>
  <si>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</si>
  <si>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</si>
  <si>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</si>
  <si>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</si>
  <si>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</si>
  <si>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</si>
  <si>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</si>
  <si>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</si>
  <si>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</si>
  <si>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</si>
  <si>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</si>
  <si>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</si>
  <si>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</si>
  <si>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</si>
  <si>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</si>
  <si>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</si>
  <si>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</si>
  <si>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</si>
  <si>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</si>
  <si>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</si>
  <si>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</si>
  <si>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</si>
  <si>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</si>
  <si>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</si>
  <si>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</si>
  <si>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</si>
  <si>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</si>
  <si>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</si>
  <si>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</si>
  <si>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</si>
  <si>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</si>
  <si>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</si>
  <si>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</si>
  <si>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</si>
  <si>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</si>
  <si>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</si>
  <si>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</si>
  <si>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</si>
  <si>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</si>
  <si>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</si>
  <si>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</si>
  <si>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</si>
  <si>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</si>
  <si>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</si>
  <si>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</si>
  <si>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</si>
  <si>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</si>
  <si>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</si>
  <si>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</si>
  <si>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</si>
  <si>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</si>
  <si>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</si>
  <si>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</si>
  <si>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</si>
  <si>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</si>
  <si>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</si>
  <si>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</si>
  <si>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</si>
  <si>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</si>
  <si>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</si>
  <si>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</si>
  <si>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</si>
  <si>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</si>
  <si>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</si>
  <si>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</si>
  <si>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</si>
  <si>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</si>
  <si>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</si>
  <si>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</si>
  <si>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</si>
  <si>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</si>
  <si>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</si>
  <si>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</si>
  <si>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</si>
  <si>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</si>
  <si>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</si>
  <si>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</si>
  <si>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</si>
  <si>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</si>
  <si>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</si>
  <si>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</si>
  <si>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</si>
  <si>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</si>
  <si>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</si>
  <si>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</si>
  <si>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</si>
  <si>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</si>
  <si>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</si>
  <si>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</si>
  <si>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</si>
  <si>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</si>
  <si>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</si>
  <si>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</si>
  <si>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</si>
  <si>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</si>
  <si>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</si>
  <si>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</si>
  <si>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</si>
  <si>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</si>
  <si>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</si>
  <si>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</si>
  <si>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</si>
  <si>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</si>
  <si>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</si>
  <si>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</si>
  <si>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</si>
  <si>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</si>
  <si>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</si>
  <si>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</si>
  <si>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</si>
  <si>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</si>
  <si>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</si>
  <si>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</si>
  <si>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</si>
  <si>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</si>
  <si>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</si>
  <si>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</si>
  <si>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</si>
  <si>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</si>
  <si>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</si>
  <si>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</si>
  <si>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</si>
  <si>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</si>
  <si>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</si>
  <si>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</si>
  <si>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</si>
  <si>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</si>
  <si>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</si>
  <si>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</si>
  <si>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</si>
  <si>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</si>
  <si>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</si>
  <si>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</si>
  <si>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</si>
  <si>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</si>
  <si>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</si>
  <si>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</si>
  <si>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</si>
  <si>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</si>
  <si>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</si>
  <si>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</si>
  <si>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</si>
  <si>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</si>
  <si>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</si>
  <si>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</si>
  <si>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</si>
  <si>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</si>
  <si>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</si>
  <si>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</si>
  <si>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</si>
  <si>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</si>
  <si>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</si>
  <si>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</si>
  <si>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</si>
  <si>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</si>
  <si>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</si>
  <si>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</si>
  <si>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</si>
  <si>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</si>
  <si>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</si>
  <si>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</si>
  <si>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</si>
  <si>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</si>
  <si>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</si>
  <si>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</si>
  <si>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</si>
  <si>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</si>
  <si>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</si>
  <si>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</si>
  <si>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</si>
  <si>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</si>
  <si>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</si>
  <si>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</si>
  <si>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</si>
  <si>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</si>
  <si>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</si>
  <si>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</si>
  <si>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</si>
  <si>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</si>
  <si>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</si>
  <si>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</si>
  <si>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</si>
  <si>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</si>
  <si>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</si>
  <si>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</si>
  <si>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</si>
  <si>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</si>
  <si>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</si>
  <si>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</si>
  <si>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</si>
  <si>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</si>
  <si>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</si>
  <si>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</si>
  <si>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</si>
  <si>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</si>
  <si>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</si>
  <si>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</si>
  <si>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</si>
  <si>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</si>
  <si>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</si>
  <si>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</si>
  <si>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</si>
  <si>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</si>
  <si>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</si>
  <si>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</si>
  <si>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</si>
  <si>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</si>
  <si>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</si>
  <si>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</si>
  <si>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</si>
  <si>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</si>
  <si>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</si>
  <si>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</si>
  <si>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</si>
  <si>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</si>
  <si>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</si>
  <si>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</si>
  <si>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</si>
  <si>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</si>
  <si>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</si>
  <si>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</si>
  <si>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</si>
  <si>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</si>
  <si>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</si>
  <si>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</si>
  <si>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</si>
  <si>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</si>
  <si>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</si>
  <si>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</si>
  <si>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</si>
  <si>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</si>
  <si>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</si>
  <si>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</si>
  <si>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</si>
  <si>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</si>
  <si>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</si>
  <si>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</si>
  <si>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</si>
  <si>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</si>
  <si>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</si>
  <si>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</si>
  <si>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</si>
  <si>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</si>
  <si>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</si>
  <si>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</si>
  <si>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</si>
  <si>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</si>
  <si>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</si>
  <si>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</si>
  <si>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</si>
  <si>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</si>
  <si>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</si>
  <si>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</si>
  <si>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</si>
  <si>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</si>
  <si>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</si>
  <si>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</si>
  <si>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</si>
  <si>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</si>
  <si>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</si>
  <si>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</si>
  <si>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</si>
  <si>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</si>
  <si>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</si>
  <si>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</si>
  <si>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</si>
  <si>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</si>
  <si>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</si>
  <si>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</si>
  <si>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</si>
  <si>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</si>
  <si>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</si>
  <si>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</si>
  <si>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</si>
  <si>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</si>
  <si>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</si>
  <si>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</si>
  <si>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</si>
  <si>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</si>
  <si>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</si>
  <si>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</si>
  <si>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</si>
  <si>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</si>
  <si>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</si>
  <si>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</si>
  <si>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</si>
  <si>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</si>
  <si>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</si>
  <si>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</si>
  <si>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</si>
  <si>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</si>
  <si>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</si>
  <si>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</si>
  <si>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</si>
  <si>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</si>
  <si>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</si>
  <si>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</si>
  <si>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</si>
  <si>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</si>
  <si>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</si>
  <si>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</si>
  <si>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</si>
  <si>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</si>
  <si>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</si>
  <si>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</si>
  <si>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</si>
  <si>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</si>
  <si>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</si>
  <si>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</si>
  <si>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</si>
  <si>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</si>
  <si>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</si>
  <si>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</si>
  <si>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</si>
  <si>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</si>
  <si>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</si>
  <si>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</si>
  <si>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</si>
  <si>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</si>
  <si>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</si>
  <si>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</si>
  <si>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</si>
  <si>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</si>
  <si>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</si>
  <si>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</si>
  <si>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</si>
  <si>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</si>
  <si>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</si>
  <si>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</si>
  <si>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</si>
  <si>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</si>
  <si>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</si>
  <si>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</si>
  <si>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</si>
  <si>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</si>
  <si>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</si>
  <si>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</si>
  <si>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</si>
  <si>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</si>
  <si>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</si>
  <si>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</si>
  <si>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</si>
  <si>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</si>
  <si>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</si>
  <si>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</si>
  <si>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</si>
  <si>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</si>
  <si>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</si>
  <si>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</si>
  <si>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</si>
  <si>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</si>
  <si>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</si>
  <si>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</si>
  <si>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</si>
  <si>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</si>
  <si>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</si>
  <si>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</si>
  <si>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</si>
  <si>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</si>
  <si>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</si>
  <si>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</si>
  <si>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</si>
  <si>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</si>
  <si>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</si>
  <si>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</si>
  <si>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</si>
  <si>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</si>
  <si>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</si>
  <si>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</si>
  <si>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</si>
  <si>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</si>
  <si>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</si>
  <si>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</si>
  <si>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</si>
  <si>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</si>
  <si>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</si>
  <si>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</si>
  <si>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</si>
  <si>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</si>
  <si>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</si>
  <si>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</si>
  <si>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</si>
  <si>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</si>
  <si>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</si>
  <si>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</si>
  <si>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</si>
  <si>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</si>
  <si>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</si>
  <si>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</si>
  <si>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</si>
  <si>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</si>
  <si>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</si>
  <si>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</si>
  <si>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</si>
  <si>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</si>
  <si>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</si>
  <si>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</si>
  <si>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</si>
  <si>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</si>
  <si>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</si>
  <si>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</si>
  <si>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</si>
  <si>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</si>
  <si>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</si>
  <si>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</si>
  <si>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</si>
  <si>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</si>
  <si>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</si>
  <si>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</si>
  <si>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</si>
  <si>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</si>
  <si>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</si>
  <si>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</si>
  <si>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</si>
  <si>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</si>
  <si>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</si>
  <si>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</si>
  <si>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</si>
  <si>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</si>
  <si>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</si>
  <si>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</si>
  <si>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</si>
  <si>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</si>
  <si>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</si>
  <si>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</si>
  <si>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</si>
  <si>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</si>
  <si>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</si>
  <si>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</si>
  <si>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</si>
  <si>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</si>
  <si>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</si>
  <si>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</si>
  <si>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</si>
  <si>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</si>
  <si>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</si>
  <si>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</si>
  <si>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</si>
  <si>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</si>
  <si>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</si>
  <si>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</si>
  <si>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</si>
  <si>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</si>
  <si>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</si>
  <si>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</si>
  <si>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</si>
  <si>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</si>
  <si>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</si>
  <si>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</si>
  <si>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</si>
  <si>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</si>
  <si>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</si>
  <si>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</si>
  <si>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</si>
  <si>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</si>
  <si>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</si>
  <si>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</si>
  <si>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</si>
  <si>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</si>
  <si>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</si>
  <si>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</si>
  <si>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</si>
  <si>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</si>
  <si>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</si>
  <si>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</si>
  <si>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</si>
  <si>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</si>
  <si>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</si>
  <si>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</si>
  <si>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</si>
  <si>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</si>
  <si>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</si>
  <si>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</si>
  <si>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</si>
  <si>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</si>
  <si>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</si>
  <si>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</si>
  <si>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</si>
  <si>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</si>
  <si>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</si>
  <si>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</si>
  <si>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</si>
  <si>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</si>
  <si>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</si>
  <si>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</si>
  <si>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</si>
  <si>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</si>
  <si>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</si>
  <si>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</si>
  <si>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</si>
  <si>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</si>
  <si>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</si>
  <si>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</si>
  <si>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</si>
  <si>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</si>
  <si>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</si>
  <si>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</si>
  <si>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</si>
  <si>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</si>
  <si>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</si>
  <si>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</si>
  <si>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</si>
  <si>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</si>
  <si>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</si>
  <si>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</si>
  <si>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</si>
  <si>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</si>
  <si>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</si>
  <si>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</si>
  <si>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</si>
  <si>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</si>
  <si>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</si>
  <si>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</si>
  <si>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</si>
  <si>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</si>
  <si>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</si>
  <si>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</si>
  <si>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</si>
  <si>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</si>
  <si>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</si>
  <si>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</si>
  <si>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</si>
  <si>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</si>
  <si>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</si>
  <si>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</si>
  <si>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</si>
  <si>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</si>
  <si>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</si>
  <si>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</si>
  <si>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</si>
  <si>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</si>
  <si>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</si>
  <si>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</si>
  <si>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</si>
  <si>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</si>
  <si>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</si>
  <si>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</si>
  <si>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</si>
  <si>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</si>
  <si>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</si>
  <si>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</si>
  <si>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</si>
  <si>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</si>
  <si>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</si>
  <si>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</si>
  <si>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</si>
  <si>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</si>
  <si>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</si>
  <si>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</si>
  <si>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</si>
  <si>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</si>
  <si>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</si>
  <si>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</si>
  <si>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</si>
  <si>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</si>
  <si>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</si>
  <si>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</si>
  <si>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</si>
  <si>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</si>
  <si>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</si>
  <si>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</si>
  <si>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</si>
  <si>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</si>
  <si>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</si>
  <si>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</si>
  <si>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</si>
  <si>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</si>
  <si>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</si>
  <si>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</si>
  <si>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</si>
  <si>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</si>
  <si>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</si>
  <si>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</si>
  <si>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</si>
  <si>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</si>
  <si>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</si>
  <si>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</si>
  <si>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</si>
  <si>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</si>
  <si>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</si>
  <si>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</si>
  <si>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</si>
  <si>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</si>
  <si>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</si>
  <si>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</si>
  <si>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</si>
  <si>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</si>
  <si>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</si>
  <si>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</si>
  <si>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</si>
  <si>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</si>
  <si>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</si>
  <si>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</si>
  <si>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</si>
  <si>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</si>
  <si>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</si>
  <si>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</si>
  <si>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</si>
  <si>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</si>
  <si>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</si>
  <si>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</si>
  <si>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</si>
  <si>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</si>
  <si>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</si>
  <si>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</si>
  <si>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</si>
  <si>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</si>
  <si>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</si>
  <si>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</si>
  <si>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</si>
  <si>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</si>
  <si>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</si>
  <si>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</si>
  <si>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</si>
  <si>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</si>
  <si>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</si>
  <si>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</si>
  <si>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</si>
  <si>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</si>
  <si>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</si>
  <si>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</si>
  <si>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</si>
  <si>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</si>
  <si>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</si>
  <si>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</si>
  <si>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</si>
  <si>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</si>
  <si>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</si>
  <si>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</si>
  <si>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</si>
  <si>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</si>
  <si>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</si>
  <si>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</si>
  <si>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</si>
  <si>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</si>
  <si>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</si>
  <si>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</si>
  <si>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</si>
  <si>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</si>
  <si>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</si>
  <si>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</si>
  <si>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</si>
  <si>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</si>
  <si>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</si>
  <si>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</si>
  <si>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</si>
  <si>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</si>
  <si>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</si>
  <si>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</si>
  <si>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</si>
  <si>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</si>
  <si>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</si>
  <si>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</si>
  <si>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</si>
  <si>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</si>
  <si>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</si>
  <si>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</si>
  <si>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</si>
  <si>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</si>
  <si>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</si>
  <si>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</si>
  <si>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</si>
  <si>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</si>
  <si>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</si>
  <si>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</si>
  <si>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</si>
  <si>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</si>
  <si>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</si>
  <si>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</si>
  <si>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</si>
  <si>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</si>
  <si>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</si>
  <si>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</si>
  <si>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</si>
  <si>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</si>
  <si>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</si>
  <si>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</si>
  <si>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</si>
  <si>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</si>
  <si>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</si>
  <si>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</si>
  <si>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</si>
  <si>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</si>
  <si>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</si>
  <si>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</si>
  <si>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</si>
  <si>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</si>
  <si>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</si>
  <si>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</si>
  <si>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</si>
  <si>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</si>
  <si>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</si>
  <si>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</si>
  <si>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</si>
  <si>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</si>
  <si>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</si>
  <si>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</si>
  <si>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</si>
  <si>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</si>
  <si>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</si>
  <si>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</si>
  <si>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</si>
  <si>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</si>
  <si>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</si>
  <si>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</si>
  <si>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</si>
  <si>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</si>
  <si>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</si>
  <si>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</si>
  <si>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</si>
  <si>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</si>
  <si>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</si>
  <si>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</si>
  <si>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</si>
  <si>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</si>
  <si>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</si>
  <si>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</si>
  <si>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</si>
  <si>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</si>
  <si>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</si>
  <si>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</si>
  <si>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</si>
  <si>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</si>
  <si>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</si>
  <si>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</si>
  <si>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</si>
  <si>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</si>
  <si>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</si>
  <si>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</si>
  <si>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</si>
  <si>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</si>
  <si>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</si>
  <si>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</si>
  <si>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</si>
  <si>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</si>
  <si>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</si>
  <si>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</si>
  <si>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</si>
  <si>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</si>
  <si>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</si>
  <si>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</si>
  <si>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</si>
  <si>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</si>
  <si>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</si>
  <si>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</si>
  <si>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</si>
  <si>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</si>
  <si>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</si>
  <si>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</si>
  <si>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</si>
  <si>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</si>
  <si>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</si>
  <si>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</si>
  <si>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</si>
  <si>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</si>
  <si>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</si>
  <si>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</si>
  <si>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</si>
  <si>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</si>
  <si>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</si>
  <si>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</si>
  <si>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</si>
  <si>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</si>
  <si>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</si>
  <si>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</si>
  <si>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</si>
  <si>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</si>
  <si>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</si>
  <si>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</si>
  <si>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</si>
  <si>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</si>
  <si>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</si>
  <si>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</si>
  <si>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</si>
  <si>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</si>
  <si>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</si>
  <si>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</si>
  <si>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</si>
  <si>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</si>
  <si>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</si>
  <si>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</si>
  <si>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</si>
  <si>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</si>
  <si>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</si>
  <si>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</si>
  <si>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</si>
  <si>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</si>
  <si>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</si>
  <si>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</si>
  <si>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</si>
  <si>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</si>
  <si>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</si>
  <si>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</si>
  <si>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</si>
  <si>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</si>
  <si>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</si>
  <si>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</si>
  <si>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</si>
  <si>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</si>
  <si>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</si>
  <si>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</si>
  <si>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</si>
  <si>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</si>
  <si>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</si>
  <si>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</si>
  <si>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</si>
  <si>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</si>
  <si>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</si>
  <si>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</si>
  <si>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</si>
  <si>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</si>
  <si>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</si>
  <si>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</si>
  <si>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</si>
  <si>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</si>
  <si>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</si>
  <si>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</si>
  <si>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</si>
  <si>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</si>
  <si>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</si>
  <si>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</si>
  <si>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</si>
  <si>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</si>
  <si>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</si>
  <si>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</si>
  <si>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</si>
  <si>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</si>
  <si>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</si>
  <si>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</si>
  <si>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</si>
  <si>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</si>
  <si>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</si>
  <si>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</si>
  <si>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</si>
  <si>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</si>
  <si>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</si>
  <si>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</si>
  <si>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</si>
  <si>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</si>
  <si>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</si>
  <si>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</si>
  <si>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</si>
  <si>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</si>
  <si>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</si>
  <si>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</si>
  <si>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</si>
  <si>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</si>
  <si>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</si>
  <si>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</si>
  <si>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</si>
  <si>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</si>
  <si>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</si>
  <si>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</si>
  <si>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</si>
  <si>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</si>
  <si>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</si>
  <si>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</si>
  <si>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</si>
  <si>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</si>
  <si>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</si>
  <si>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</si>
  <si>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</si>
  <si>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</si>
  <si>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</si>
  <si>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</si>
  <si>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</si>
  <si>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</si>
  <si>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</si>
  <si>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</si>
  <si>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</si>
  <si>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</si>
  <si>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</si>
  <si>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</si>
  <si>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</si>
  <si>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</si>
  <si>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</si>
  <si>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</si>
  <si>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</si>
  <si>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</si>
  <si>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</si>
  <si>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</si>
  <si>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</si>
  <si>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</si>
  <si>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</si>
  <si>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</si>
  <si>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</si>
  <si>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</si>
  <si>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</si>
  <si>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</si>
  <si>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</si>
  <si>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</si>
  <si>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</si>
  <si>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</si>
  <si>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</si>
  <si>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</si>
  <si>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</si>
  <si>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</si>
  <si>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</si>
  <si>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</si>
  <si>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</si>
  <si>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</si>
  <si>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</si>
  <si>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</si>
  <si>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</si>
  <si>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</si>
  <si>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</si>
  <si>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</si>
  <si>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</si>
  <si>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</si>
  <si>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</si>
  <si>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</si>
  <si>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</si>
  <si>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</si>
  <si>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</si>
  <si>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</si>
  <si>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</si>
  <si>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</si>
  <si>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</si>
  <si>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</si>
  <si>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</si>
  <si>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</si>
  <si>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</si>
  <si>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</si>
  <si>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</si>
  <si>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</si>
  <si>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</si>
  <si>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</si>
  <si>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</si>
  <si>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</si>
  <si>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</si>
  <si>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</si>
  <si>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</si>
  <si>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</si>
  <si>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</si>
  <si>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</si>
  <si>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</si>
  <si>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</si>
  <si>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</si>
  <si>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</si>
  <si>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</si>
  <si>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</si>
  <si>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</si>
  <si>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</si>
  <si>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</si>
  <si>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</si>
  <si>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</si>
  <si>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</si>
  <si>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</si>
  <si>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</si>
  <si>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</si>
  <si>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</si>
  <si>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</si>
  <si>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</si>
  <si>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</si>
  <si>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</si>
  <si>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</si>
  <si>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</si>
  <si>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</si>
  <si>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</si>
  <si>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</si>
  <si>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</si>
  <si>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</si>
  <si>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</si>
  <si>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</si>
  <si>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</si>
  <si>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</si>
  <si>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</si>
  <si>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</si>
  <si>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</si>
  <si>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</si>
  <si>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</si>
  <si>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</si>
  <si>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</si>
  <si>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</si>
  <si>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</si>
  <si>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</si>
  <si>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</si>
  <si>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</si>
  <si>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</si>
  <si>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</si>
  <si>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</si>
  <si>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</si>
  <si>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</si>
  <si>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</si>
  <si>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</si>
  <si>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</si>
  <si>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</si>
  <si>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</si>
  <si>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</si>
  <si>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</si>
  <si>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</si>
  <si>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</si>
  <si>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</si>
  <si>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</si>
  <si>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</si>
  <si>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</si>
  <si>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</si>
  <si>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</si>
  <si>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</si>
  <si>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</si>
  <si>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</si>
  <si>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</si>
  <si>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</si>
  <si>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</si>
  <si>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</si>
  <si>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</si>
  <si>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</si>
  <si>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</si>
  <si>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</si>
  <si>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</si>
  <si>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</si>
  <si>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</si>
  <si>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</si>
  <si>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</si>
  <si>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</si>
  <si>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</si>
  <si>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</si>
  <si>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</si>
  <si>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</si>
  <si>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</si>
  <si>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</si>
  <si>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</si>
  <si>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</si>
  <si>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</si>
  <si>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</si>
  <si>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</si>
  <si>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</si>
  <si>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</si>
  <si>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</si>
  <si>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</si>
  <si>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</si>
  <si>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</si>
  <si>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</si>
  <si>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</si>
  <si>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</si>
  <si>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</si>
  <si>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</si>
  <si>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</si>
  <si>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</si>
  <si>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</si>
  <si>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</si>
  <si>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</si>
  <si>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</si>
  <si>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</si>
  <si>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</si>
  <si>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</si>
  <si>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</si>
  <si>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</si>
  <si>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</si>
  <si>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</si>
  <si>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</si>
  <si>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</si>
  <si>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</si>
  <si>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</si>
  <si>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</si>
  <si>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</si>
  <si>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</si>
  <si>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</si>
  <si>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</si>
  <si>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</si>
  <si>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</si>
  <si>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</si>
  <si>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</si>
  <si>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</si>
  <si>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</si>
  <si>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</si>
  <si>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</si>
  <si>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</si>
  <si>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</si>
  <si>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</si>
  <si>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</si>
  <si>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</si>
  <si>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</si>
  <si>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</si>
  <si>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</si>
  <si>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</si>
  <si>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</si>
  <si>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</si>
  <si>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</si>
  <si>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</si>
  <si>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</si>
  <si>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</si>
  <si>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</si>
  <si>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</si>
  <si>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</si>
  <si>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</si>
  <si>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</si>
  <si>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</si>
  <si>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</si>
  <si>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</si>
  <si>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</si>
  <si>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</si>
  <si>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</si>
  <si>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</si>
  <si>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</si>
  <si>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</si>
  <si>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</si>
  <si>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</si>
  <si>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</si>
  <si>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</si>
  <si>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</si>
  <si>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</si>
  <si>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</si>
  <si>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</si>
  <si>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</si>
  <si>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</si>
  <si>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</si>
  <si>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</si>
  <si>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</si>
  <si>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</si>
  <si>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</si>
  <si>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</si>
  <si>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</si>
  <si>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</si>
  <si>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</si>
  <si>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</si>
  <si>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</si>
  <si>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</si>
  <si>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</si>
  <si>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</si>
  <si>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</si>
  <si>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</si>
  <si>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</si>
  <si>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</si>
  <si>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</si>
  <si>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</si>
  <si>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</si>
  <si>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</si>
  <si>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</si>
  <si>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</si>
  <si>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</si>
  <si>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</si>
  <si>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</si>
  <si>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</si>
  <si>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</si>
  <si>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</si>
  <si>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</si>
  <si>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</si>
  <si>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</si>
  <si>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</si>
  <si>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</si>
  <si>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</si>
  <si>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</si>
  <si>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</si>
  <si>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</si>
  <si>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</si>
  <si>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</si>
  <si>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</si>
  <si>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</si>
  <si>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</si>
  <si>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</si>
  <si>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</si>
  <si>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</si>
  <si>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</si>
  <si>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</si>
  <si>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</si>
  <si>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</si>
  <si>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</si>
  <si>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</si>
  <si>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</si>
  <si>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</si>
  <si>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</si>
  <si>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</si>
  <si>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</si>
  <si>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</si>
  <si>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</si>
  <si>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</si>
  <si>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</si>
  <si>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</si>
  <si>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</si>
  <si>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</si>
  <si>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</si>
  <si>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</si>
  <si>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</si>
  <si>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</si>
  <si>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</si>
  <si>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</si>
  <si>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</si>
  <si>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</si>
  <si>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</si>
  <si>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</si>
  <si>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</si>
  <si>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</si>
  <si>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</si>
  <si>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</si>
  <si>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</si>
  <si>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</si>
  <si>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</si>
  <si>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</si>
  <si>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</si>
  <si>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</si>
  <si>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</si>
  <si>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</si>
  <si>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</si>
  <si>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</si>
  <si>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</si>
  <si>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</si>
  <si>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</si>
  <si>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</si>
  <si>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</si>
  <si>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</si>
  <si>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</si>
  <si>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</si>
  <si>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</si>
  <si>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</si>
  <si>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</si>
  <si>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</si>
  <si>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</si>
  <si>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</si>
  <si>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</si>
  <si>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</si>
  <si>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</si>
  <si>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</si>
  <si>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</si>
  <si>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</si>
  <si>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</si>
  <si>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</si>
  <si>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</si>
  <si>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</si>
  <si>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</si>
  <si>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</si>
  <si>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</si>
  <si>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</si>
  <si>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</si>
  <si>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</si>
  <si>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</si>
  <si>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</si>
  <si>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</si>
  <si>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</si>
  <si>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</si>
  <si>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</si>
  <si>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</si>
  <si>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</si>
  <si>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</si>
  <si>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</si>
  <si>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</si>
  <si>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</si>
  <si>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</si>
  <si>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</si>
  <si>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</si>
  <si>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</si>
  <si>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</si>
  <si>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</si>
  <si>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</si>
  <si>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</si>
  <si>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</si>
  <si>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</si>
  <si>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</si>
  <si>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</si>
  <si>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</si>
  <si>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</si>
  <si>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</si>
  <si>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</si>
  <si>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</si>
  <si>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</si>
  <si>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</si>
  <si>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</si>
  <si>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</si>
  <si>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</si>
  <si>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</si>
  <si>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</si>
  <si>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</si>
  <si>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</si>
  <si>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</si>
  <si>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</si>
  <si>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</si>
  <si>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</si>
  <si>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</si>
  <si>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</si>
  <si>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</si>
  <si>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</si>
  <si>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</si>
  <si>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</si>
  <si>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</si>
  <si>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</si>
  <si>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</si>
  <si>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</si>
  <si>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</si>
  <si>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</si>
  <si>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</si>
  <si>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</si>
  <si>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</si>
  <si>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</si>
  <si>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</si>
  <si>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</si>
  <si>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</si>
  <si>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</si>
  <si>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</si>
  <si>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</si>
  <si>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</si>
  <si>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</si>
  <si>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</si>
  <si>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</si>
  <si>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</si>
  <si>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</si>
  <si>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</si>
  <si>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</si>
  <si>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</si>
  <si>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</si>
  <si>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</si>
  <si>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</si>
  <si>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</si>
  <si>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</si>
  <si>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</si>
  <si>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</si>
  <si>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</si>
  <si>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</si>
  <si>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</si>
  <si>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</si>
  <si>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</si>
  <si>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</si>
  <si>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</si>
  <si>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</si>
  <si>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</si>
  <si>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</si>
  <si>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</si>
  <si>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</si>
  <si>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</si>
  <si>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</si>
  <si>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</si>
  <si>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</si>
  <si>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</si>
  <si>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</si>
  <si>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</si>
  <si>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</si>
  <si>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</si>
  <si>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</si>
  <si>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</si>
  <si>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</si>
  <si>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</si>
  <si>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</si>
  <si>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</si>
  <si>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</si>
  <si>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</si>
  <si>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</si>
  <si>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</si>
  <si>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</si>
  <si>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</si>
  <si>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</si>
  <si>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</si>
  <si>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</si>
  <si>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</si>
  <si>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</si>
  <si>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</si>
  <si>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</si>
  <si>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</si>
  <si>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</si>
  <si>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</si>
  <si>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</si>
  <si>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</si>
  <si>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</si>
  <si>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</si>
  <si>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</si>
  <si>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</si>
  <si>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</si>
  <si>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</si>
  <si>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</si>
  <si>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</si>
  <si>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</si>
  <si>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</si>
  <si>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</si>
  <si>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</si>
  <si>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</si>
  <si>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</si>
  <si>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</si>
  <si>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</si>
  <si>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</si>
  <si>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</si>
  <si>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</si>
  <si>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</si>
  <si>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</si>
  <si>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</si>
  <si>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</si>
  <si>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</si>
  <si>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</si>
  <si>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</si>
  <si>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</si>
  <si>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</si>
  <si>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</si>
  <si>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</si>
  <si>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</si>
  <si>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</si>
  <si>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</si>
  <si>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</si>
  <si>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</si>
  <si>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</si>
  <si>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</si>
  <si>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</si>
  <si>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</si>
  <si>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</si>
  <si>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</si>
  <si>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</si>
  <si>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</si>
  <si>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</si>
  <si>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</si>
  <si>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</si>
  <si>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</si>
  <si>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</si>
  <si>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</si>
  <si>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</si>
  <si>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</si>
  <si>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</si>
  <si>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</si>
  <si>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</si>
  <si>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</si>
  <si>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</si>
  <si>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</si>
  <si>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</si>
  <si>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</si>
  <si>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</si>
  <si>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</si>
  <si>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</si>
  <si>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</si>
  <si>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</si>
  <si>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</si>
  <si>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</si>
  <si>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</si>
  <si>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</si>
  <si>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</si>
  <si>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</si>
  <si>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</si>
  <si>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</si>
  <si>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</si>
  <si>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</si>
  <si>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</si>
  <si>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</si>
  <si>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</si>
  <si>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</si>
  <si>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</si>
  <si>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</si>
  <si>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</si>
  <si>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</si>
  <si>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</si>
  <si>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</si>
  <si>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</si>
  <si>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</si>
  <si>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</si>
  <si>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</si>
  <si>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</si>
  <si>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</si>
  <si>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</si>
  <si>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</si>
  <si>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</si>
  <si>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</si>
  <si>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</si>
  <si>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</si>
  <si>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</si>
  <si>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</si>
  <si>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</si>
  <si>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</si>
  <si>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</si>
  <si>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</si>
  <si>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</si>
  <si>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</si>
  <si>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</si>
  <si>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</si>
  <si>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</si>
  <si>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</si>
  <si>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</si>
  <si>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</si>
  <si>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</si>
  <si>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</si>
  <si>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</si>
  <si>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</si>
  <si>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</si>
  <si>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</si>
  <si>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</si>
  <si>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</si>
  <si>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</si>
  <si>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</si>
  <si>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</si>
  <si>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</si>
  <si>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</si>
  <si>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</si>
  <si>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</si>
  <si>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</si>
  <si>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</si>
  <si>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</si>
  <si>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</si>
  <si>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</si>
  <si>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</si>
  <si>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</si>
  <si>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</si>
  <si>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</si>
  <si>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</si>
  <si>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</si>
  <si>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</si>
  <si>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</si>
  <si>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</si>
  <si>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</si>
  <si>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</si>
  <si>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</si>
  <si>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</si>
  <si>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</si>
  <si>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</si>
  <si>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</si>
  <si>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</si>
  <si>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</si>
  <si>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</si>
  <si>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</si>
  <si>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</si>
  <si>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</si>
  <si>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</si>
  <si>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</si>
  <si>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</si>
  <si>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</si>
  <si>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</si>
  <si>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</si>
  <si>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</si>
  <si>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</si>
  <si>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</si>
  <si>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</si>
  <si>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</si>
  <si>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</si>
  <si>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</si>
  <si>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</si>
  <si>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</si>
  <si>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</si>
  <si>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</si>
  <si>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</si>
  <si>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</si>
  <si>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</si>
  <si>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</si>
  <si>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</si>
  <si>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</si>
  <si>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</si>
  <si>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</si>
  <si>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</si>
  <si>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</si>
  <si>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</si>
  <si>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</si>
  <si>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</si>
  <si>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</si>
  <si>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</si>
  <si>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</si>
  <si>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</si>
  <si>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</si>
  <si>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</si>
  <si>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</si>
  <si>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</si>
  <si>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</si>
  <si>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</si>
  <si>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</si>
  <si>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</si>
  <si>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</si>
  <si>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</si>
  <si>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</si>
  <si>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</si>
  <si>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</si>
  <si>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</si>
  <si>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</si>
  <si>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</si>
  <si>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</si>
  <si>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</si>
  <si>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</si>
  <si>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</si>
  <si>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</si>
  <si>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</si>
  <si>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</si>
  <si>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</si>
  <si>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</si>
  <si>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</si>
  <si>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</si>
  <si>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</si>
  <si>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</si>
  <si>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</si>
  <si>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</si>
  <si>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</si>
  <si>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</si>
  <si>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</si>
  <si>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</si>
  <si>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</si>
  <si>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</si>
  <si>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</si>
  <si>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</si>
  <si>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</si>
  <si>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</si>
  <si>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</si>
  <si>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</si>
  <si>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</si>
  <si>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</si>
  <si>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</si>
  <si>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</si>
  <si>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</si>
  <si>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</si>
  <si>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</si>
  <si>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</si>
  <si>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</si>
  <si>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</si>
  <si>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</si>
  <si>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</si>
  <si>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</si>
  <si>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</si>
  <si>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</si>
  <si>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</si>
  <si>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</si>
  <si>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</si>
  <si>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</si>
  <si>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</si>
  <si>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</si>
  <si>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</si>
  <si>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</si>
  <si>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</si>
  <si>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</si>
  <si>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</si>
  <si>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</si>
  <si>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</si>
  <si>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</si>
  <si>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</si>
  <si>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</si>
  <si>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</si>
  <si>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</si>
  <si>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</si>
  <si>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</si>
  <si>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</si>
  <si>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</si>
  <si>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</si>
  <si>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</si>
  <si>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</si>
  <si>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</si>
  <si>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</si>
  <si>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</si>
  <si>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</si>
  <si>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</si>
  <si>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</si>
  <si>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</si>
  <si>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</si>
  <si>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</si>
  <si>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</si>
  <si>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</si>
  <si>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</si>
  <si>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</si>
  <si>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</si>
  <si>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</si>
  <si>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</si>
  <si>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</si>
  <si>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</si>
  <si>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</si>
  <si>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</si>
  <si>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</si>
  <si>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</si>
  <si>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</si>
  <si>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</si>
  <si>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</si>
  <si>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</si>
  <si>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</si>
  <si>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</si>
  <si>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</si>
  <si>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</si>
  <si>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</si>
  <si>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</si>
  <si>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</si>
  <si>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</si>
  <si>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</si>
  <si>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</si>
  <si>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</si>
  <si>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</si>
  <si>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</si>
  <si>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</si>
  <si>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</si>
  <si>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</si>
  <si>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</si>
  <si>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</si>
  <si>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</si>
  <si>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</si>
  <si>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</si>
  <si>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</si>
  <si>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</si>
  <si>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</si>
  <si>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</si>
  <si>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</si>
  <si>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</si>
  <si>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</si>
  <si>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</si>
  <si>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</si>
  <si>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</si>
  <si>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</si>
  <si>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</si>
  <si>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</si>
  <si>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</si>
  <si>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</si>
  <si>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</si>
  <si>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</si>
  <si>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</si>
  <si>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</si>
  <si>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</si>
  <si>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</si>
  <si>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</si>
  <si>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</si>
  <si>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</si>
  <si>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</si>
  <si>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</si>
  <si>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</si>
  <si>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</si>
  <si>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</si>
  <si>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</si>
  <si>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</si>
  <si>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</si>
  <si>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</si>
  <si>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</si>
  <si>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</si>
  <si>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</si>
  <si>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</si>
  <si>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</si>
  <si>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</si>
  <si>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</si>
  <si>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</si>
  <si>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</si>
  <si>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</si>
  <si>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</si>
  <si>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</si>
  <si>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</si>
  <si>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</si>
  <si>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</si>
  <si>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</si>
  <si>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</si>
  <si>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</si>
  <si>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</si>
  <si>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</si>
  <si>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</si>
  <si>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</si>
  <si>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</si>
  <si>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</si>
  <si>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</si>
  <si>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</si>
  <si>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</si>
  <si>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</si>
  <si>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</si>
  <si>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</si>
  <si>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</si>
  <si>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</si>
  <si>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</si>
  <si>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</si>
  <si>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</si>
  <si>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</si>
  <si>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</si>
  <si>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</si>
  <si>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</si>
  <si>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</si>
  <si>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</si>
  <si>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</si>
  <si>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</si>
  <si>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</si>
  <si>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</si>
  <si>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</si>
  <si>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</si>
  <si>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</si>
  <si>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</si>
  <si>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</si>
  <si>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</si>
  <si>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</si>
  <si>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</si>
  <si>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</si>
  <si>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</si>
  <si>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</si>
  <si>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</si>
  <si>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</si>
  <si>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</si>
  <si>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</si>
  <si>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</si>
  <si>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</si>
  <si>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</si>
  <si>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</si>
  <si>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</si>
  <si>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</si>
  <si>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</si>
  <si>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</si>
  <si>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</si>
  <si>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</si>
  <si>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</si>
  <si>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</si>
  <si>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</si>
  <si>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</si>
  <si>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</si>
  <si>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</si>
  <si>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</si>
  <si>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</si>
  <si>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</si>
  <si>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</si>
  <si>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</si>
  <si>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</si>
  <si>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</si>
  <si>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</si>
  <si>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</si>
  <si>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</si>
  <si>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</si>
  <si>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</si>
  <si>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</si>
  <si>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</si>
  <si>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</si>
  <si>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</si>
  <si>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</si>
  <si>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</si>
  <si>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</si>
  <si>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</si>
  <si>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</si>
  <si>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</si>
  <si>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</si>
  <si>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</si>
  <si>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</si>
  <si>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</si>
  <si>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</si>
  <si>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</si>
  <si>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</si>
  <si>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</si>
  <si>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</si>
  <si>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</si>
  <si>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</si>
  <si>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</si>
  <si>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</si>
  <si>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</si>
  <si>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</si>
  <si>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</si>
  <si>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</si>
  <si>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</si>
  <si>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</si>
  <si>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</si>
  <si>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</si>
  <si>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</si>
  <si>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</si>
  <si>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</si>
  <si>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</si>
  <si>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</si>
  <si>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</si>
  <si>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</si>
  <si>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</si>
  <si>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</si>
  <si>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</si>
  <si>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</si>
  <si>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</si>
  <si>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</si>
  <si>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</si>
  <si>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</si>
  <si>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</si>
  <si>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</si>
  <si>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</si>
  <si>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</si>
  <si>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</si>
  <si>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</si>
  <si>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</si>
  <si>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</si>
  <si>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</si>
  <si>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</si>
  <si>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</si>
  <si>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</si>
  <si>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</si>
  <si>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</si>
  <si>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</si>
  <si>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</si>
  <si>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</si>
  <si>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</si>
  <si>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</si>
  <si>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</si>
  <si>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</si>
  <si>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</si>
  <si>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</si>
  <si>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</si>
  <si>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</si>
  <si>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</si>
  <si>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</si>
  <si>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</si>
  <si>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</si>
  <si>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</si>
  <si>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</si>
  <si>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</si>
  <si>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</si>
  <si>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</si>
  <si>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</si>
  <si>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</si>
  <si>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</si>
  <si>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</si>
  <si>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</si>
  <si>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</si>
  <si>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</si>
  <si>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</si>
  <si>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</si>
  <si>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</si>
  <si>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</si>
  <si>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</si>
  <si>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</si>
  <si>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</si>
  <si>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</si>
  <si>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</si>
  <si>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</si>
  <si>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</si>
  <si>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</si>
  <si>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</si>
  <si>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</si>
  <si>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</si>
  <si>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</si>
  <si>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</si>
  <si>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</si>
  <si>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</si>
  <si>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</si>
  <si>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</si>
  <si>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</si>
  <si>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</si>
  <si>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</si>
  <si>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</si>
  <si>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</si>
  <si>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</si>
  <si>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</si>
  <si>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</si>
  <si>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</si>
  <si>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</si>
  <si>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</si>
  <si>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</si>
  <si>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</si>
  <si>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</si>
  <si>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</si>
  <si>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</si>
  <si>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</si>
  <si>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</si>
  <si>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</si>
  <si>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</si>
  <si>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</si>
  <si>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</si>
  <si>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</si>
  <si>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</si>
  <si>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</si>
  <si>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</si>
  <si>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</si>
  <si>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</si>
  <si>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</si>
  <si>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</si>
  <si>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</si>
  <si>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</si>
  <si>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</si>
  <si>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</si>
  <si>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</si>
  <si>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</si>
  <si>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</si>
  <si>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</si>
  <si>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</si>
  <si>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</si>
  <si>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</si>
  <si>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</si>
  <si>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</si>
  <si>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</si>
  <si>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</si>
  <si>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</si>
  <si>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</si>
  <si>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</si>
  <si>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</si>
  <si>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</si>
  <si>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</si>
  <si>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</si>
  <si>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</si>
  <si>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</si>
  <si>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</si>
  <si>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</si>
  <si>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</si>
  <si>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</si>
  <si>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</si>
  <si>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</si>
  <si>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</si>
  <si>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</si>
  <si>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</si>
  <si>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</si>
  <si>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</si>
  <si>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</si>
  <si>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</si>
  <si>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</si>
  <si>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</si>
  <si>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</si>
  <si>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</si>
  <si>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</si>
  <si>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</si>
  <si>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</si>
  <si>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</si>
  <si>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</si>
  <si>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</si>
  <si>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</si>
  <si>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</si>
  <si>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</si>
  <si>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</si>
  <si>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</si>
  <si>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</si>
  <si>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</si>
  <si>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</si>
  <si>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</si>
  <si>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</si>
  <si>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</si>
  <si>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</si>
  <si>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</si>
  <si>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</si>
  <si>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</si>
  <si>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</si>
  <si>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</si>
  <si>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</si>
  <si>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</si>
  <si>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</si>
  <si>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</si>
  <si>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</si>
  <si>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</si>
  <si>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</si>
  <si>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</si>
  <si>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</si>
  <si>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</si>
  <si>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</si>
  <si>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</si>
  <si>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</si>
  <si>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</si>
  <si>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</si>
  <si>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</si>
  <si>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</si>
  <si>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</si>
  <si>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</si>
  <si>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</si>
  <si>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</si>
  <si>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</si>
  <si>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</si>
  <si>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</si>
  <si>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</si>
  <si>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</si>
  <si>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</si>
  <si>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</si>
  <si>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</si>
  <si>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</si>
  <si>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</si>
  <si>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</si>
  <si>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</si>
  <si>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</si>
  <si>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</si>
  <si>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</si>
  <si>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</si>
  <si>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</si>
  <si>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</si>
  <si>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</si>
  <si>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</si>
  <si>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</si>
  <si>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</si>
  <si>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</si>
  <si>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</si>
  <si>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</si>
  <si>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</si>
  <si>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</si>
  <si>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</si>
  <si>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</si>
  <si>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</si>
  <si>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</si>
  <si>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</si>
  <si>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</si>
  <si>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</si>
  <si>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</si>
  <si>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</si>
  <si>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</si>
  <si>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</si>
  <si>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</si>
  <si>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</si>
  <si>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</si>
  <si>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</si>
  <si>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</si>
  <si>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</si>
  <si>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</si>
  <si>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</si>
  <si>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</si>
  <si>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</si>
  <si>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</si>
  <si>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</si>
  <si>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</si>
  <si>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</si>
  <si>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</si>
  <si>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</si>
  <si>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</si>
  <si>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</si>
  <si>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</si>
  <si>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</si>
  <si>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</si>
  <si>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</si>
  <si>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</si>
  <si>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</si>
  <si>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</si>
  <si>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</si>
  <si>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</si>
  <si>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</si>
  <si>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</si>
  <si>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</si>
  <si>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</si>
  <si>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</si>
  <si>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</si>
  <si>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</si>
  <si>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</si>
  <si>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</si>
  <si>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</si>
  <si>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</si>
  <si>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</si>
  <si>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</si>
  <si>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</si>
  <si>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</si>
  <si>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</si>
  <si>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</si>
  <si>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</si>
  <si>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</si>
  <si>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</si>
  <si>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</si>
  <si>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</si>
  <si>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</si>
  <si>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</si>
  <si>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</si>
  <si>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</si>
  <si>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</si>
  <si>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</si>
  <si>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</si>
  <si>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</si>
  <si>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</si>
  <si>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</si>
  <si>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</si>
  <si>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</si>
  <si>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</si>
  <si>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</si>
  <si>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</si>
  <si>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</si>
  <si>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</si>
  <si>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</si>
  <si>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</si>
  <si>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</si>
  <si>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</si>
  <si>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</si>
  <si>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</si>
  <si>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</si>
  <si>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</si>
  <si>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</si>
  <si>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</si>
  <si>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</si>
  <si>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</si>
  <si>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</si>
  <si>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</si>
  <si>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</si>
  <si>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</si>
  <si>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</si>
  <si>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</si>
  <si>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</si>
  <si>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</si>
  <si>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</si>
  <si>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</si>
  <si>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</si>
  <si>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</si>
  <si>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</si>
  <si>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</si>
  <si>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</si>
  <si>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</si>
  <si>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</si>
  <si>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</si>
  <si>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</si>
  <si>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</si>
  <si>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</si>
  <si>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</si>
  <si>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</si>
  <si>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</si>
  <si>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</si>
  <si>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</si>
  <si>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</si>
  <si>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</si>
  <si>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</si>
  <si>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</si>
  <si>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</si>
  <si>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</si>
  <si>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</si>
  <si>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</si>
  <si>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</si>
  <si>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</si>
  <si>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</si>
  <si>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</si>
  <si>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</si>
  <si>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</si>
  <si>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</si>
  <si>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</si>
  <si>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</si>
  <si>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</si>
  <si>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</si>
  <si>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</si>
  <si>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</si>
  <si>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</si>
  <si>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</si>
  <si>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</si>
  <si>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</si>
  <si>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</si>
  <si>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</si>
  <si>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</si>
  <si>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</si>
  <si>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</si>
  <si>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</si>
  <si>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</si>
  <si>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</si>
  <si>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</si>
  <si>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</si>
  <si>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</si>
  <si>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</si>
  <si>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</si>
  <si>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</si>
  <si>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</si>
  <si>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</si>
  <si>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</si>
  <si>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</si>
  <si>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</si>
  <si>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</si>
  <si>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</si>
  <si>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</si>
  <si>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</si>
  <si>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</si>
  <si>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</si>
  <si>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</si>
  <si>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</si>
  <si>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</si>
  <si>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</si>
  <si>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</si>
  <si>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</si>
  <si>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</si>
  <si>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</si>
  <si>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</si>
  <si>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</si>
  <si>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</si>
  <si>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</si>
  <si>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</si>
  <si>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</si>
  <si>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</si>
  <si>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</si>
  <si>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</si>
  <si>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</si>
  <si>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</si>
  <si>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</si>
  <si>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</si>
  <si>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</si>
  <si>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</si>
  <si>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</si>
  <si>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</si>
  <si>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</si>
  <si>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</si>
  <si>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</si>
  <si>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</si>
  <si>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</si>
  <si>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</si>
  <si>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</si>
  <si>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</si>
  <si>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</si>
  <si>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</si>
  <si>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</si>
  <si>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</si>
  <si>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</si>
  <si>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</si>
  <si>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</si>
  <si>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</si>
  <si>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</si>
  <si>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</si>
  <si>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</si>
  <si>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</si>
  <si>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</si>
  <si>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</si>
  <si>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</si>
  <si>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</si>
  <si>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</si>
  <si>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</si>
  <si>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</si>
  <si>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</si>
  <si>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</si>
  <si>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</si>
  <si>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</si>
  <si>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</si>
  <si>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</si>
  <si>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</si>
  <si>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</si>
  <si>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</si>
  <si>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</si>
  <si>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</si>
  <si>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</si>
  <si>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</si>
  <si>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</si>
  <si>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</si>
  <si>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</si>
  <si>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</si>
  <si>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</si>
  <si>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</si>
  <si>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</si>
  <si>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</si>
  <si>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</si>
  <si>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</si>
  <si>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</si>
  <si>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</si>
  <si>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</si>
  <si>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</si>
  <si>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</si>
  <si>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</si>
  <si>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</si>
  <si>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</si>
  <si>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</si>
  <si>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</si>
  <si>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</si>
  <si>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</si>
  <si>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</si>
  <si>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</si>
  <si>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</si>
  <si>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</si>
  <si>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</si>
  <si>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</si>
  <si>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</si>
  <si>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</si>
  <si>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</si>
  <si>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</si>
  <si>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</si>
  <si>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</si>
  <si>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</si>
  <si>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</si>
  <si>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</si>
  <si>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</si>
  <si>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</si>
  <si>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</si>
  <si>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</si>
  <si>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</si>
  <si>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</si>
  <si>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</si>
  <si>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</si>
  <si>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</si>
  <si>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</si>
  <si>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</si>
  <si>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</si>
  <si>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</si>
  <si>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</si>
  <si>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</si>
  <si>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</si>
  <si>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</si>
  <si>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</si>
  <si>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</si>
  <si>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</si>
  <si>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</si>
  <si>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</si>
  <si>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</si>
  <si>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</si>
  <si>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</si>
  <si>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</si>
  <si>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</si>
  <si>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</si>
  <si>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</si>
  <si>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</si>
  <si>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</si>
  <si>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</si>
  <si>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</si>
  <si>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</si>
  <si>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</si>
  <si>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</si>
  <si>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</si>
  <si>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</si>
  <si>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</si>
  <si>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</si>
  <si>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</si>
  <si>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</si>
  <si>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</si>
  <si>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</si>
  <si>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</si>
  <si>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</si>
  <si>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</si>
  <si>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</si>
  <si>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</si>
  <si>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</si>
  <si>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</si>
  <si>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</si>
  <si>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</si>
  <si>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</si>
  <si>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</si>
  <si>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</si>
  <si>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</si>
  <si>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</si>
  <si>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</si>
  <si>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</si>
  <si>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</si>
  <si>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</si>
  <si>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</si>
  <si>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</si>
  <si>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</si>
  <si>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</si>
  <si>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</si>
  <si>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</si>
  <si>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</si>
  <si>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</si>
  <si>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</si>
  <si>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</si>
  <si>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</si>
  <si>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</si>
  <si>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</si>
  <si>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</si>
  <si>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</si>
  <si>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</si>
  <si>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</si>
  <si>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</si>
  <si>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</si>
  <si>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</si>
  <si>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</si>
  <si>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</si>
  <si>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</si>
  <si>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</si>
  <si>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</si>
  <si>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</si>
  <si>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</si>
  <si>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</si>
  <si>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</si>
  <si>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</si>
  <si>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</si>
  <si>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</si>
  <si>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</si>
  <si>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</si>
  <si>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</si>
  <si>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</si>
  <si>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</si>
  <si>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</si>
  <si>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</si>
  <si>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</si>
  <si>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</si>
  <si>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</si>
  <si>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</si>
  <si>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</si>
  <si>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</si>
  <si>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</si>
  <si>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</si>
  <si>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</si>
  <si>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</si>
  <si>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</si>
  <si>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</si>
  <si>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</si>
  <si>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</si>
  <si>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</si>
  <si>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</si>
  <si>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</si>
  <si>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</si>
  <si>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</si>
  <si>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</si>
  <si>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</si>
  <si>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</si>
  <si>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</si>
  <si>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</si>
  <si>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</si>
  <si>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</si>
  <si>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</si>
  <si>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</si>
  <si>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</si>
  <si>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</si>
  <si>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</si>
  <si>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</si>
  <si>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</si>
  <si>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</si>
  <si>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</si>
  <si>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</si>
  <si>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</si>
  <si>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</si>
  <si>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</si>
  <si>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</si>
  <si>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</si>
  <si>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</si>
  <si>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</si>
  <si>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</si>
  <si>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</si>
  <si>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</si>
  <si>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</si>
  <si>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</si>
  <si>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</si>
  <si>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</si>
  <si>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</si>
  <si>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</si>
  <si>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</si>
  <si>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</si>
  <si>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</si>
  <si>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</si>
  <si>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</si>
  <si>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</si>
  <si>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</si>
  <si>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</si>
  <si>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</si>
  <si>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</si>
  <si>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</si>
  <si>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</si>
  <si>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</si>
  <si>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</si>
  <si>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</si>
  <si>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</si>
  <si>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</si>
  <si>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</si>
  <si>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</si>
  <si>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</si>
  <si>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</si>
  <si>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</si>
  <si>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</si>
  <si>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</si>
  <si>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</si>
  <si>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</si>
  <si>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</si>
  <si>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</si>
  <si>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</si>
  <si>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</si>
  <si>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</si>
  <si>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</si>
  <si>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</si>
  <si>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</si>
  <si>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</si>
  <si>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</si>
  <si>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</si>
  <si>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</si>
  <si>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</si>
  <si>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</si>
  <si>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</si>
  <si>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</si>
  <si>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</si>
  <si>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</si>
  <si>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</si>
  <si>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</si>
  <si>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</si>
  <si>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</si>
  <si>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</si>
  <si>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</si>
  <si>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</si>
  <si>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</si>
  <si>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</si>
  <si>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</si>
  <si>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</si>
  <si>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</si>
  <si>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</si>
  <si>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</si>
  <si>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</si>
  <si>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</si>
  <si>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</si>
  <si>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</si>
  <si>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</si>
  <si>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</si>
  <si>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</si>
  <si>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</si>
  <si>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</si>
  <si>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</si>
  <si>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</si>
  <si>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</si>
  <si>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</si>
  <si>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</si>
  <si>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</si>
  <si>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</si>
  <si>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</si>
  <si>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</si>
  <si>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</si>
  <si>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</si>
  <si>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</si>
  <si>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</si>
  <si>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</si>
  <si>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</si>
  <si>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</si>
  <si>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</si>
  <si>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</si>
  <si>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</si>
  <si>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</si>
  <si>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</si>
  <si>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</si>
  <si>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</si>
  <si>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</si>
  <si>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</si>
  <si>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</si>
  <si>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</si>
  <si>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</si>
  <si>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</si>
  <si>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</si>
  <si>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</si>
  <si>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</si>
  <si>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</si>
  <si>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</si>
  <si>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</si>
  <si>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</si>
  <si>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</si>
  <si>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</si>
  <si>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</si>
  <si>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</si>
  <si>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</si>
  <si>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</si>
  <si>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</si>
  <si>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</si>
  <si>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</si>
  <si>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</si>
  <si>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</si>
  <si>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</si>
  <si>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</si>
  <si>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</si>
  <si>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</si>
  <si>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</si>
  <si>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</si>
  <si>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</si>
  <si>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</si>
  <si>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</si>
  <si>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</si>
  <si>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</si>
  <si>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</si>
  <si>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</si>
  <si>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</si>
  <si>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</si>
  <si>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</si>
  <si>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</si>
  <si>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</si>
  <si>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</si>
  <si>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</si>
  <si>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</si>
  <si>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</si>
  <si>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</si>
  <si>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</si>
  <si>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</si>
  <si>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</si>
  <si>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</si>
  <si>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</si>
  <si>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</si>
  <si>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</si>
  <si>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</si>
  <si>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</si>
  <si>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</si>
  <si>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</si>
  <si>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</si>
  <si>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</si>
  <si>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</si>
  <si>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</si>
  <si>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</si>
  <si>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</si>
  <si>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</si>
  <si>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</si>
  <si>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</si>
  <si>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</si>
  <si>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</si>
  <si>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</si>
  <si>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</si>
  <si>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</si>
  <si>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</si>
  <si>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</si>
  <si>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</si>
  <si>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</si>
  <si>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</si>
  <si>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</si>
  <si>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</si>
  <si>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</si>
  <si>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</si>
  <si>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</si>
  <si>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</si>
  <si>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</si>
  <si>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</si>
  <si>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</si>
  <si>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</si>
  <si>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</si>
  <si>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</si>
  <si>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</si>
  <si>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</si>
  <si>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</si>
  <si>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</si>
  <si>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</si>
  <si>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</si>
  <si>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</si>
  <si>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</si>
  <si>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</si>
  <si>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</si>
  <si>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</si>
  <si>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</si>
  <si>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</si>
  <si>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</si>
  <si>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</si>
  <si>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</si>
  <si>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</si>
  <si>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</si>
  <si>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</si>
  <si>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</si>
  <si>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</si>
  <si>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</si>
  <si>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</si>
  <si>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</si>
  <si>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</si>
  <si>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</si>
  <si>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</si>
  <si>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</si>
  <si>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</si>
  <si>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</si>
  <si>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</si>
  <si>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</si>
  <si>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</si>
  <si>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</si>
  <si>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</si>
  <si>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</si>
  <si>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</si>
  <si>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</si>
  <si>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</si>
  <si>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</si>
  <si>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</si>
  <si>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</si>
  <si>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</si>
  <si>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</si>
  <si>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</si>
  <si>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</si>
  <si>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</si>
  <si>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</si>
  <si>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</si>
  <si>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</si>
  <si>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</si>
  <si>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</si>
  <si>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</si>
  <si>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</si>
  <si>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</si>
  <si>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</si>
  <si>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</si>
  <si>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</si>
  <si>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</si>
  <si>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</si>
  <si>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</si>
  <si>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</si>
  <si>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</si>
  <si>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</si>
  <si>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</si>
  <si>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</si>
  <si>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</si>
  <si>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</si>
  <si>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</si>
  <si>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</si>
  <si>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</si>
  <si>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</si>
  <si>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</si>
  <si>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</si>
  <si>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</si>
  <si>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</si>
  <si>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</si>
  <si>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</si>
  <si>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</si>
  <si>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</si>
  <si>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</si>
  <si>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</si>
  <si>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</si>
  <si>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</si>
  <si>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</si>
  <si>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</si>
  <si>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</si>
  <si>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</si>
  <si>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</si>
  <si>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</si>
  <si>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</si>
  <si>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</si>
  <si>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</si>
  <si>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</si>
  <si>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</si>
  <si>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</si>
  <si>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</si>
  <si>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</si>
  <si>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</si>
  <si>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</si>
  <si>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</si>
  <si>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</si>
  <si>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</si>
  <si>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</si>
  <si>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</si>
  <si>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</si>
  <si>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</si>
  <si>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</si>
  <si>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</si>
  <si>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</si>
  <si>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</si>
  <si>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</si>
  <si>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</si>
  <si>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</si>
  <si>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</si>
  <si>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</si>
  <si>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</si>
  <si>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</si>
  <si>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</si>
  <si>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</si>
  <si>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</si>
  <si>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</si>
  <si>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</si>
  <si>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</si>
  <si>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</si>
  <si>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</si>
  <si>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</si>
  <si>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</si>
  <si>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</si>
  <si>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</si>
  <si>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</si>
  <si>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</si>
  <si>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</si>
  <si>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</si>
  <si>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</si>
  <si>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</si>
  <si>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</si>
  <si>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</si>
  <si>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</si>
  <si>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</si>
  <si>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</si>
  <si>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</si>
  <si>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</si>
  <si>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</si>
  <si>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</si>
  <si>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</si>
  <si>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</si>
  <si>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</si>
  <si>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</si>
  <si>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</si>
  <si>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</si>
  <si>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</si>
  <si>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</si>
  <si>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</si>
  <si>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</si>
  <si>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</si>
  <si>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</si>
  <si>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</si>
  <si>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</si>
  <si>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</si>
  <si>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</si>
  <si>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</si>
  <si>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</si>
  <si>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</si>
  <si>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</si>
  <si>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</si>
  <si>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</si>
  <si>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</si>
  <si>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</si>
  <si>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</si>
  <si>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</si>
  <si>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</si>
  <si>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</si>
  <si>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</si>
  <si>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</si>
  <si>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</si>
  <si>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</si>
  <si>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</si>
  <si>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</si>
  <si>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</si>
  <si>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</si>
  <si>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</si>
  <si>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</si>
  <si>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</si>
  <si>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</si>
  <si>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</si>
  <si>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</si>
  <si>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</si>
  <si>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</si>
  <si>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</si>
  <si>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</si>
  <si>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</si>
  <si>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</si>
  <si>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</si>
  <si>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</si>
  <si>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</si>
  <si>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</si>
  <si>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</si>
  <si>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</si>
  <si>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</si>
  <si>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</si>
  <si>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</si>
  <si>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</si>
  <si>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</si>
  <si>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</si>
  <si>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</si>
  <si>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</si>
  <si>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</si>
  <si>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</si>
  <si>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</si>
  <si>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</si>
  <si>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</si>
  <si>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</si>
  <si>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</si>
  <si>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</si>
  <si>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</si>
  <si>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</si>
  <si>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</si>
  <si>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</si>
  <si>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</si>
  <si>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</si>
  <si>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</si>
  <si>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</si>
  <si>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</si>
  <si>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</si>
  <si>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</si>
  <si>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</si>
  <si>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</si>
  <si>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</si>
  <si>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</si>
  <si>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</si>
  <si>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</si>
  <si>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</si>
  <si>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</si>
  <si>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</si>
  <si>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</si>
  <si>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</si>
  <si>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</si>
  <si>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</si>
  <si>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</si>
  <si>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</si>
  <si>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</si>
  <si>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</si>
  <si>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</si>
  <si>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</si>
  <si>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</si>
  <si>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</si>
  <si>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</si>
  <si>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</si>
  <si>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</si>
  <si>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</si>
  <si>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</si>
  <si>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</si>
  <si>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</si>
  <si>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</si>
  <si>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</si>
  <si>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</si>
  <si>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</si>
  <si>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</si>
  <si>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</si>
  <si>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</si>
  <si>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</si>
  <si>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</si>
  <si>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</si>
  <si>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</si>
  <si>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</si>
  <si>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</si>
  <si>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</si>
  <si>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</si>
  <si>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</si>
  <si>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</si>
  <si>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</si>
  <si>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</si>
  <si>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</si>
  <si>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</si>
  <si>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</si>
  <si>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</si>
  <si>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</si>
  <si>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</si>
  <si>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</si>
  <si>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</si>
  <si>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</si>
  <si>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</si>
  <si>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</si>
  <si>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</si>
  <si>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</si>
  <si>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</si>
  <si>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</si>
  <si>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</si>
  <si>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</si>
  <si>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</si>
  <si>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</si>
  <si>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</si>
  <si>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</si>
  <si>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</si>
  <si>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</si>
  <si>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</si>
  <si>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</si>
  <si>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</si>
  <si>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</si>
  <si>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</si>
  <si>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</si>
  <si>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</si>
  <si>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</si>
  <si>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</si>
  <si>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</si>
  <si>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</si>
  <si>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</si>
  <si>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</si>
  <si>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</si>
  <si>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</si>
  <si>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</si>
  <si>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</si>
  <si>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</si>
  <si>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</si>
  <si>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</si>
  <si>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</si>
  <si>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</si>
  <si>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</si>
  <si>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</si>
  <si>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</si>
  <si>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</si>
  <si>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</si>
  <si>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</si>
  <si>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</si>
  <si>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</si>
  <si>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</si>
  <si>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</si>
  <si>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</si>
  <si>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</si>
  <si>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</si>
  <si>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</si>
  <si>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</si>
  <si>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</si>
  <si>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</si>
  <si>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</si>
  <si>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</si>
  <si>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</si>
  <si>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</si>
  <si>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</si>
  <si>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</si>
  <si>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</si>
  <si>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</si>
  <si>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</si>
  <si>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</si>
  <si>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</si>
  <si>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</si>
  <si>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</si>
  <si>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</si>
  <si>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</si>
  <si>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</si>
  <si>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</si>
  <si>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</si>
  <si>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</si>
  <si>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</si>
  <si>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</si>
  <si>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</si>
  <si>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</si>
  <si>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</si>
  <si>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</si>
  <si>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</si>
  <si>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</si>
  <si>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</si>
  <si>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</si>
  <si>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</si>
  <si>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</si>
  <si>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</si>
  <si>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</si>
  <si>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</si>
  <si>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</si>
  <si>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</si>
  <si>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</si>
  <si>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</si>
  <si>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</si>
  <si>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</si>
  <si>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</si>
  <si>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</si>
  <si>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</si>
  <si>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</si>
  <si>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</si>
  <si>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</si>
  <si>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</si>
  <si>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</si>
  <si>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</si>
  <si>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</si>
  <si>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</si>
  <si>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</si>
  <si>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</si>
  <si>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</si>
  <si>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</si>
  <si>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</si>
  <si>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</si>
  <si>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</si>
  <si>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</si>
  <si>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</si>
  <si>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</si>
  <si>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</si>
  <si>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</si>
  <si>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</si>
  <si>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</si>
  <si>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</si>
  <si>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</si>
  <si>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</si>
  <si>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</si>
  <si>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</si>
  <si>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</si>
  <si>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</si>
  <si>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</si>
  <si>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</si>
  <si>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</si>
  <si>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</si>
  <si>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</si>
  <si>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</si>
  <si>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</si>
  <si>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</si>
  <si>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</si>
  <si>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</si>
  <si>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</si>
  <si>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</si>
  <si>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</si>
  <si>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</si>
  <si>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</si>
  <si>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</si>
  <si>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</si>
  <si>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</si>
  <si>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</si>
  <si>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</si>
  <si>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</si>
  <si>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</si>
  <si>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</si>
  <si>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</si>
  <si>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</si>
  <si>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</si>
  <si>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</si>
  <si>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</si>
  <si>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</si>
  <si>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</si>
  <si>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</si>
  <si>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</si>
  <si>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</si>
  <si>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</si>
  <si>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</si>
  <si>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</si>
  <si>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</si>
  <si>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</si>
  <si>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</si>
  <si>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</si>
  <si>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</si>
  <si>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</si>
  <si>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</si>
  <si>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</si>
  <si>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</si>
  <si>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</si>
  <si>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</si>
  <si>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</si>
  <si>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</si>
  <si>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</si>
  <si>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</si>
  <si>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</si>
  <si>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</si>
  <si>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</si>
  <si>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</si>
  <si>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</si>
  <si>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</si>
  <si>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</si>
  <si>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</si>
  <si>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</si>
  <si>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</si>
  <si>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</si>
  <si>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</si>
  <si>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</si>
  <si>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</si>
  <si>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</si>
  <si>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</si>
  <si>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</si>
  <si>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</si>
  <si>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</si>
  <si>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</si>
  <si>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</si>
  <si>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</si>
  <si>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</si>
  <si>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</si>
  <si>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</si>
  <si>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</si>
  <si>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</si>
  <si>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</si>
  <si>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</si>
  <si>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</si>
  <si>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</si>
  <si>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</si>
  <si>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</si>
  <si>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</si>
  <si>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</si>
  <si>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</si>
  <si>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</si>
  <si>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</si>
  <si>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</si>
  <si>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</si>
  <si>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</si>
  <si>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</si>
  <si>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</si>
  <si>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</si>
  <si>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</si>
  <si>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</si>
  <si>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</si>
  <si>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</si>
  <si>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</si>
  <si>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</si>
  <si>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</si>
  <si>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</si>
  <si>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</si>
  <si>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</si>
  <si>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</si>
  <si>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</si>
  <si>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</si>
  <si>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</si>
  <si>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</si>
  <si>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</si>
  <si>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</si>
  <si>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</si>
  <si>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</si>
  <si>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</si>
  <si>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</si>
  <si>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</si>
  <si>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</si>
  <si>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</si>
  <si>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</si>
  <si>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</si>
  <si>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</si>
  <si>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</si>
  <si>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</si>
  <si>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</si>
  <si>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</si>
  <si>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</si>
  <si>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</si>
  <si>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</si>
  <si>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</si>
  <si>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</si>
  <si>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</si>
  <si>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</si>
  <si>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</si>
  <si>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</si>
  <si>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</si>
  <si>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</si>
  <si>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</si>
  <si>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</si>
  <si>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</si>
  <si>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</si>
  <si>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</si>
  <si>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</si>
  <si>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</si>
  <si>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</si>
  <si>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</si>
  <si>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</si>
  <si>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</si>
  <si>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</si>
  <si>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</si>
  <si>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</si>
  <si>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</si>
  <si>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</si>
  <si>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</si>
  <si>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</si>
  <si>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</si>
  <si>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</si>
  <si>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</si>
  <si>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</si>
  <si>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</si>
  <si>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</si>
  <si>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</si>
  <si>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</si>
  <si>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</si>
  <si>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</si>
  <si>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</si>
  <si>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</si>
  <si>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</si>
  <si>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</si>
  <si>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</si>
  <si>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</si>
  <si>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</si>
  <si>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</si>
  <si>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</si>
  <si>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</si>
  <si>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</si>
  <si>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</si>
  <si>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</si>
  <si>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</si>
  <si>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</si>
  <si>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</si>
  <si>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</si>
  <si>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</si>
  <si>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</si>
  <si>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</si>
  <si>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</si>
  <si>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</si>
  <si>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</si>
  <si>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</si>
  <si>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</si>
  <si>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</si>
  <si>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</si>
  <si>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</si>
  <si>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</si>
  <si>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</si>
  <si>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</si>
  <si>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</si>
  <si>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</si>
  <si>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</si>
  <si>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</si>
  <si>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</si>
  <si>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</si>
  <si>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</si>
  <si>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</si>
  <si>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</si>
  <si>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</si>
  <si>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</si>
  <si>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</si>
  <si>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</si>
  <si>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</si>
  <si>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</si>
  <si>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</si>
  <si>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</si>
  <si>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</si>
  <si>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</si>
  <si>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</si>
  <si>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</si>
  <si>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</si>
  <si>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</si>
  <si>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</si>
  <si>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</si>
  <si>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</si>
  <si>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</si>
  <si>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</si>
  <si>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</si>
  <si>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</si>
  <si>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</si>
  <si>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</si>
  <si>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</si>
  <si>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</si>
  <si>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</si>
  <si>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</si>
  <si>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</si>
  <si>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</si>
  <si>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</si>
  <si>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</si>
  <si>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</si>
  <si>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</si>
  <si>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</si>
  <si>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</si>
  <si>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</si>
  <si>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</si>
  <si>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</si>
  <si>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</si>
  <si>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</si>
  <si>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</si>
  <si>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</si>
  <si>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</si>
  <si>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</si>
  <si>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</si>
  <si>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</si>
  <si>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</si>
  <si>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</si>
  <si>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</si>
  <si>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</si>
  <si>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</si>
  <si>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</si>
  <si>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</si>
  <si>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</si>
  <si>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</si>
  <si>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</si>
  <si>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</si>
  <si>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</si>
  <si>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</si>
  <si>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</si>
  <si>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</si>
  <si>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</si>
  <si>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</si>
  <si>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</si>
  <si>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</si>
  <si>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</si>
  <si>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</si>
  <si>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</si>
  <si>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</si>
  <si>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</si>
  <si>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</si>
  <si>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</si>
  <si>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</si>
  <si>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</si>
  <si>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</si>
  <si>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</si>
  <si>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</si>
  <si>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</si>
  <si>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</si>
  <si>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</si>
  <si>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</si>
  <si>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</si>
  <si>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</si>
  <si>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</si>
  <si>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</si>
  <si>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</si>
  <si>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</si>
  <si>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</si>
  <si>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</si>
  <si>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</si>
  <si>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</si>
  <si>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</si>
  <si>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</si>
  <si>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</si>
  <si>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</si>
  <si>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</si>
  <si>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</si>
  <si>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</si>
  <si>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</si>
  <si>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</si>
  <si>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</si>
  <si>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</si>
  <si>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</si>
  <si>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</si>
  <si>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</si>
  <si>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</si>
  <si>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</si>
  <si>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</si>
  <si>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</si>
  <si>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</si>
  <si>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</si>
  <si>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</si>
  <si>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</si>
  <si>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</si>
  <si>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</si>
  <si>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</si>
  <si>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</si>
  <si>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</si>
  <si>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</si>
  <si>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</si>
  <si>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</si>
  <si>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</si>
  <si>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</si>
  <si>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</si>
  <si>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</si>
  <si>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</si>
  <si>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</si>
  <si>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</si>
  <si>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</si>
  <si>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</si>
  <si>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</si>
  <si>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</si>
  <si>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</si>
  <si>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</si>
  <si>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</si>
  <si>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</si>
  <si>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</si>
  <si>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</si>
  <si>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</si>
  <si>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</si>
  <si>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</si>
  <si>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</si>
  <si>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</si>
  <si>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</si>
  <si>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</si>
  <si>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</si>
  <si>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</si>
  <si>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</si>
  <si>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</si>
  <si>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</si>
  <si>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</si>
  <si>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</si>
  <si>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</si>
  <si>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</si>
  <si>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</si>
  <si>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</si>
  <si>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</si>
  <si>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</si>
  <si>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</si>
  <si>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</si>
  <si>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</si>
  <si>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</si>
  <si>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</si>
  <si>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</si>
  <si>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</si>
  <si>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</si>
  <si>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</si>
  <si>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</si>
  <si>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</si>
  <si>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</si>
  <si>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</si>
  <si>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</si>
  <si>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</si>
  <si>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</si>
  <si>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</si>
  <si>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</si>
  <si>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</si>
  <si>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</si>
  <si>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</si>
  <si>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</si>
  <si>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</si>
  <si>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</si>
  <si>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</si>
  <si>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</si>
  <si>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</si>
  <si>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</si>
  <si>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</si>
  <si>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</si>
  <si>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</si>
  <si>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</si>
  <si>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</si>
  <si>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</si>
  <si>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</si>
  <si>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</si>
  <si>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</si>
  <si>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</si>
  <si>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</si>
  <si>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</si>
  <si>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</si>
  <si>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</si>
  <si>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</si>
  <si>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</si>
  <si>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</si>
  <si>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</si>
  <si>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</si>
  <si>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</si>
  <si>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</si>
  <si>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</si>
  <si>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</si>
  <si>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</si>
  <si>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</si>
  <si>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</si>
  <si>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</si>
  <si>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</si>
  <si>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</si>
  <si>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</si>
  <si>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</si>
  <si>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</si>
  <si>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</si>
  <si>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</si>
  <si>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</si>
  <si>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</si>
  <si>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</si>
  <si>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</si>
  <si>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</si>
  <si>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</si>
  <si>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</si>
  <si>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</si>
  <si>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</si>
  <si>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</si>
  <si>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</si>
  <si>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</si>
  <si>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</si>
  <si>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</si>
  <si>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</si>
  <si>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</si>
  <si>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</si>
  <si>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</si>
  <si>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</si>
  <si>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</si>
  <si>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</si>
  <si>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</si>
  <si>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</si>
  <si>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</si>
  <si>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</si>
  <si>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</si>
  <si>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</si>
  <si>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</si>
  <si>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</si>
  <si>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</si>
  <si>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</si>
  <si>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</si>
  <si>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</si>
  <si>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</si>
  <si>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</si>
  <si>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</si>
  <si>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</si>
  <si>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</si>
  <si>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</si>
  <si>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</si>
  <si>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</si>
  <si>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</si>
  <si>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</si>
  <si>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</si>
  <si>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</si>
  <si>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</si>
  <si>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</si>
  <si>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</si>
  <si>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</si>
  <si>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</si>
  <si>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</si>
  <si>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</si>
  <si>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</si>
  <si>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</si>
  <si>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</si>
  <si>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</si>
  <si>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</si>
  <si>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</si>
  <si>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</si>
  <si>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</si>
  <si>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</si>
  <si>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</si>
  <si>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</si>
  <si>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</si>
  <si>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</si>
  <si>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</si>
  <si>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</si>
  <si>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</si>
  <si>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</si>
  <si>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</si>
  <si>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</si>
  <si>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</si>
  <si>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</si>
  <si>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</si>
  <si>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</si>
  <si>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</si>
  <si>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</si>
  <si>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</si>
  <si>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</si>
  <si>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</si>
  <si>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</si>
  <si>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</si>
  <si>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</si>
  <si>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</si>
  <si>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</si>
  <si>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</si>
  <si>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</si>
  <si>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</si>
  <si>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</si>
  <si>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</si>
  <si>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</si>
  <si>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</si>
  <si>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</si>
  <si>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</si>
  <si>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</si>
  <si>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</si>
  <si>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</si>
  <si>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</si>
  <si>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</si>
  <si>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</si>
  <si>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</si>
  <si>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</si>
  <si>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</si>
  <si>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</si>
  <si>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</si>
  <si>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</si>
  <si>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</si>
  <si>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</si>
  <si>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</si>
  <si>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</si>
  <si>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</si>
  <si>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</si>
  <si>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</si>
  <si>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</si>
  <si>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</si>
  <si>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</si>
  <si>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</si>
  <si>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</si>
  <si>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</si>
  <si>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</si>
  <si>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</si>
  <si>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</si>
  <si>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</si>
  <si>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</si>
  <si>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</si>
  <si>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</si>
  <si>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</si>
  <si>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</si>
  <si>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</si>
  <si>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</si>
  <si>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</si>
  <si>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</si>
  <si>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</si>
  <si>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</si>
  <si>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</si>
  <si>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</si>
  <si>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</si>
  <si>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</si>
  <si>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</si>
  <si>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</si>
  <si>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</si>
  <si>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</si>
  <si>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</si>
  <si>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</si>
  <si>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</si>
  <si>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</si>
  <si>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</si>
  <si>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</si>
  <si>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</si>
  <si>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</si>
  <si>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</si>
  <si>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</si>
  <si>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</si>
  <si>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</si>
  <si>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</si>
  <si>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</si>
  <si>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</si>
  <si>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</si>
  <si>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</si>
  <si>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</si>
  <si>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</si>
  <si>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</si>
  <si>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</si>
  <si>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</si>
  <si>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</si>
  <si>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</si>
  <si>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</si>
  <si>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</si>
  <si>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</si>
  <si>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</si>
  <si>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</si>
  <si>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</si>
  <si>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</si>
  <si>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</si>
  <si>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</si>
  <si>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</si>
  <si>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</si>
  <si>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</si>
  <si>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</si>
  <si>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</si>
  <si>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</si>
  <si>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</si>
  <si>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</si>
  <si>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</si>
  <si>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</si>
  <si>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</si>
  <si>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</si>
  <si>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</si>
  <si>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</si>
  <si>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</si>
  <si>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</si>
  <si>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</si>
  <si>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</si>
  <si>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</si>
  <si>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</si>
  <si>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</si>
  <si>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</si>
  <si>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</si>
  <si>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</si>
  <si>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</si>
  <si>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</si>
  <si>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</si>
  <si>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</si>
  <si>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</si>
  <si>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</si>
  <si>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</si>
  <si>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</si>
  <si>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</si>
  <si>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</si>
  <si>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</si>
  <si>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</si>
  <si>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</si>
  <si>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</si>
  <si>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</si>
  <si>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</si>
  <si>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</si>
  <si>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</si>
  <si>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</si>
  <si>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</si>
  <si>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</si>
  <si>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</si>
  <si>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</si>
  <si>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</si>
  <si>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</si>
  <si>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</si>
  <si>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</si>
  <si>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</si>
  <si>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</si>
  <si>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</si>
  <si>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</si>
  <si>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</si>
  <si>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</si>
  <si>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</si>
  <si>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</si>
  <si>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</si>
  <si>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</si>
  <si>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</si>
  <si>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</si>
  <si>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</si>
  <si>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</si>
  <si>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</si>
  <si>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</si>
  <si>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</si>
  <si>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</si>
  <si>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</si>
  <si>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</si>
  <si>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</si>
  <si>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</si>
  <si>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</si>
  <si>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</si>
  <si>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</si>
  <si>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</si>
  <si>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</si>
  <si>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</si>
  <si>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</si>
  <si>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</si>
  <si>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</si>
  <si>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</si>
  <si>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</si>
  <si>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</si>
  <si>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</si>
  <si>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</si>
  <si>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</si>
  <si>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</si>
  <si>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</si>
  <si>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</si>
  <si>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</si>
  <si>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</si>
  <si>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</si>
  <si>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</si>
  <si>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</si>
  <si>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</si>
  <si>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</si>
  <si>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</si>
  <si>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</si>
  <si>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</si>
  <si>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</si>
  <si>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</si>
  <si>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</si>
  <si>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</si>
  <si>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</si>
  <si>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</si>
  <si>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</si>
  <si>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</si>
  <si>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</si>
  <si>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</si>
  <si>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</si>
  <si>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</si>
  <si>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</si>
  <si>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</si>
  <si>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</si>
  <si>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</si>
  <si>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</si>
  <si>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</si>
  <si>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</si>
  <si>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</si>
  <si>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</si>
  <si>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</si>
  <si>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</si>
  <si>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</si>
  <si>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</si>
  <si>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</si>
  <si>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</si>
  <si>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</si>
  <si>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</si>
  <si>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</si>
  <si>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</si>
  <si>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</si>
  <si>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</si>
  <si>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</si>
  <si>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</si>
  <si>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</si>
  <si>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</si>
  <si>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</si>
  <si>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</si>
  <si>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</si>
  <si>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</si>
  <si>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</si>
  <si>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</si>
  <si>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</si>
  <si>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</si>
  <si>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</si>
  <si>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</si>
  <si>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</si>
  <si>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</si>
  <si>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</si>
  <si>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</si>
  <si>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</si>
  <si>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</si>
  <si>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</si>
  <si>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</si>
  <si>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</si>
  <si>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</si>
  <si>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</si>
  <si>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</si>
  <si>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</si>
  <si>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</si>
  <si>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</si>
  <si>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</si>
  <si>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</si>
  <si>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</si>
  <si>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</si>
  <si>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</si>
  <si>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</si>
  <si>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</si>
  <si>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</si>
  <si>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</si>
  <si>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</si>
  <si>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</si>
  <si>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</si>
  <si>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</si>
  <si>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</si>
  <si>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</si>
  <si>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</si>
  <si>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</si>
  <si>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</si>
  <si>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</si>
  <si>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</si>
  <si>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</si>
  <si>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</si>
  <si>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</si>
  <si>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</si>
  <si>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</si>
  <si>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</si>
  <si>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</si>
  <si>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</si>
  <si>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</si>
  <si>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</si>
  <si>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</si>
  <si>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</si>
  <si>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</si>
  <si>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</si>
  <si>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</si>
  <si>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</si>
  <si>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</si>
  <si>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</si>
  <si>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</si>
  <si>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</si>
  <si>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</si>
  <si>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</si>
  <si>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</si>
  <si>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</si>
  <si>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</si>
  <si>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</si>
  <si>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</si>
  <si>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</si>
  <si>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</si>
  <si>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</si>
  <si>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</si>
  <si>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</si>
  <si>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</si>
  <si>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</si>
  <si>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</si>
  <si>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</si>
  <si>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</si>
  <si>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</si>
  <si>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</si>
  <si>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</si>
  <si>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</si>
  <si>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</si>
  <si>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</si>
  <si>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</si>
  <si>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</si>
  <si>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</si>
  <si>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</si>
  <si>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</si>
  <si>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</si>
  <si>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</si>
  <si>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</si>
  <si>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</si>
  <si>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</si>
  <si>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</si>
  <si>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</si>
  <si>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</si>
  <si>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</si>
  <si>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</si>
  <si>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</si>
  <si>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</si>
  <si>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</si>
  <si>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</si>
  <si>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</si>
  <si>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</si>
  <si>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</si>
  <si>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</si>
  <si>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</si>
  <si>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</si>
  <si>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</si>
  <si>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</si>
  <si>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</si>
  <si>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</si>
  <si>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</si>
  <si>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</si>
  <si>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</si>
  <si>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</si>
  <si>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</si>
  <si>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</si>
  <si>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</si>
  <si>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</si>
  <si>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</si>
  <si>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</si>
  <si>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</si>
  <si>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</si>
  <si>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</si>
  <si>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</si>
  <si>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</si>
  <si>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</si>
  <si>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</si>
  <si>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</si>
  <si>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</si>
  <si>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</si>
  <si>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</si>
  <si>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</si>
  <si>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</si>
  <si>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</si>
  <si>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</si>
  <si>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</si>
  <si>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</si>
  <si>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</si>
  <si>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</si>
  <si>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</si>
  <si>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</si>
  <si>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</si>
  <si>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</si>
  <si>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</si>
  <si>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</si>
  <si>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</si>
  <si>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</si>
  <si>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</si>
  <si>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</si>
  <si>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</si>
  <si>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</si>
  <si>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</si>
  <si>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</si>
  <si>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</si>
  <si>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</si>
  <si>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</si>
  <si>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</si>
  <si>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</si>
  <si>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</si>
  <si>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</si>
  <si>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</si>
  <si>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</si>
  <si>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</si>
  <si>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</si>
  <si>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</si>
  <si>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</si>
  <si>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</si>
  <si>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</si>
  <si>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</si>
  <si>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</si>
  <si>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</si>
  <si>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</si>
  <si>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</si>
  <si>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</si>
  <si>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</si>
  <si>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</si>
  <si>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</si>
  <si>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</si>
  <si>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</si>
  <si>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</si>
  <si>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</si>
  <si>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</si>
  <si>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</si>
  <si>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</si>
  <si>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</si>
  <si>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</si>
  <si>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</si>
  <si>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</si>
  <si>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</si>
  <si>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</si>
  <si>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</si>
  <si>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</si>
  <si>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</si>
  <si>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</si>
  <si>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</si>
  <si>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</si>
  <si>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</si>
  <si>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</si>
  <si>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</si>
  <si>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</si>
  <si>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</si>
  <si>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</si>
  <si>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</si>
  <si>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</si>
  <si>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</si>
  <si>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</si>
  <si>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</si>
  <si>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</si>
  <si>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</si>
  <si>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</si>
  <si>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</si>
  <si>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</si>
  <si>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</si>
  <si>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</si>
  <si>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</si>
  <si>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</si>
  <si>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</si>
  <si>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</si>
  <si>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</si>
  <si>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</si>
  <si>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</si>
  <si>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</si>
  <si>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</si>
  <si>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</si>
  <si>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</si>
  <si>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</si>
  <si>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</si>
  <si>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</si>
  <si>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</si>
  <si>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</si>
  <si>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</si>
  <si>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</si>
  <si>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</si>
  <si>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</si>
  <si>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</si>
  <si>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</si>
  <si>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</si>
  <si>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</si>
  <si>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</si>
  <si>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</si>
  <si>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</si>
  <si>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</si>
  <si>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</si>
  <si>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</si>
  <si>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</si>
  <si>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</si>
  <si>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</si>
  <si>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</si>
  <si>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</si>
  <si>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</si>
  <si>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</si>
  <si>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</si>
  <si>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</si>
  <si>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</si>
  <si>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</si>
  <si>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</si>
  <si>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</si>
  <si>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</si>
  <si>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</si>
  <si>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</si>
  <si>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</si>
  <si>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</si>
  <si>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</si>
  <si>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</si>
  <si>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</si>
  <si>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</si>
  <si>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</si>
  <si>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</si>
  <si>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</si>
  <si>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</si>
  <si>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</si>
  <si>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</si>
  <si>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</si>
  <si>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</si>
  <si>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</si>
  <si>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</si>
  <si>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</si>
  <si>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</si>
  <si>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</si>
  <si>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</si>
  <si>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</si>
  <si>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</si>
  <si>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</si>
  <si>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</si>
  <si>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</si>
  <si>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</si>
  <si>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</si>
  <si>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</si>
  <si>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</si>
  <si>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</si>
  <si>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</si>
  <si>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</si>
  <si>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</si>
  <si>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</si>
  <si>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</si>
  <si>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</si>
  <si>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</si>
  <si>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</si>
  <si>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</si>
  <si>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</si>
  <si>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</si>
  <si>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</si>
  <si>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</si>
  <si>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</si>
  <si>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</si>
  <si>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</si>
  <si>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</si>
  <si>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</si>
  <si>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</si>
  <si>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</si>
  <si>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</si>
  <si>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</si>
  <si>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</si>
  <si>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</si>
  <si>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</si>
  <si>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</si>
  <si>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</si>
  <si>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</si>
  <si>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</si>
  <si>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</si>
  <si>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</si>
  <si>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</si>
  <si>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</si>
  <si>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</si>
  <si>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</si>
  <si>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</si>
  <si>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</si>
  <si>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</si>
  <si>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</si>
  <si>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</si>
  <si>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</si>
  <si>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</si>
  <si>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</si>
  <si>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</si>
  <si>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</si>
  <si>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</si>
  <si>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</si>
  <si>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</si>
  <si>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</si>
  <si>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</si>
  <si>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</si>
  <si>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</si>
  <si>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</si>
  <si>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</si>
  <si>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</si>
  <si>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</si>
  <si>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</si>
  <si>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</si>
  <si>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</si>
  <si>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</si>
  <si>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</si>
  <si>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</si>
  <si>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</si>
  <si>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</si>
  <si>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</si>
  <si>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</si>
  <si>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</si>
  <si>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</si>
  <si>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</si>
  <si>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</si>
  <si>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</si>
  <si>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</si>
  <si>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</si>
  <si>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</si>
  <si>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</si>
  <si>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</si>
  <si>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</si>
  <si>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</si>
  <si>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</si>
  <si>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</si>
  <si>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</si>
  <si>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</si>
  <si>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</si>
  <si>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</si>
  <si>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</si>
  <si>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</si>
  <si>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</si>
  <si>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</si>
  <si>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</si>
  <si>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</si>
  <si>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</si>
  <si>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</si>
  <si>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</si>
  <si>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</si>
  <si>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</si>
  <si>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</si>
  <si>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</si>
  <si>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</si>
  <si>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</si>
  <si>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</si>
  <si>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</si>
  <si>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</si>
  <si>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</si>
  <si>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</si>
  <si>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</si>
  <si>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</si>
  <si>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</si>
  <si>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</si>
  <si>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</si>
  <si>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</si>
  <si>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</si>
  <si>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</si>
  <si>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</si>
  <si>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</si>
  <si>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</si>
  <si>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</si>
  <si>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</si>
  <si>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</si>
  <si>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</si>
  <si>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</si>
  <si>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</si>
  <si>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</si>
  <si>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</si>
  <si>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</si>
  <si>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</si>
  <si>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</si>
  <si>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</si>
  <si>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</si>
  <si>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</si>
  <si>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</si>
  <si>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</si>
  <si>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</si>
  <si>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</si>
  <si>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</si>
  <si>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</si>
  <si>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</si>
  <si>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</si>
  <si>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</si>
  <si>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</si>
  <si>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</si>
  <si>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</si>
  <si>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</si>
  <si>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</si>
  <si>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</si>
  <si>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</si>
  <si>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</si>
  <si>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</si>
  <si>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</si>
  <si>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</si>
  <si>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</si>
  <si>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</si>
  <si>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</si>
  <si>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</si>
  <si>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</si>
  <si>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</si>
  <si>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</si>
  <si>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</si>
  <si>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</si>
  <si>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</si>
  <si>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</si>
  <si>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</si>
  <si>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</si>
  <si>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</si>
  <si>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</si>
  <si>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</si>
  <si>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</si>
  <si>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</si>
  <si>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</si>
  <si>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</si>
  <si>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</si>
  <si>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</si>
  <si>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</si>
  <si>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</si>
  <si>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</si>
  <si>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</si>
  <si>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</si>
  <si>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</si>
  <si>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</si>
  <si>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</si>
  <si>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</si>
  <si>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</si>
  <si>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</si>
  <si>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</si>
  <si>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</si>
  <si>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</si>
  <si>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</si>
  <si>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</si>
  <si>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</si>
  <si>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</si>
  <si>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</si>
  <si>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</si>
  <si>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</si>
  <si>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</si>
  <si>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</si>
  <si>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</si>
  <si>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</si>
  <si>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</si>
  <si>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</si>
  <si>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</si>
  <si>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</si>
  <si>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</si>
  <si>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</si>
  <si>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</si>
  <si>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</si>
  <si>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</si>
  <si>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</si>
  <si>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</si>
  <si>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</si>
  <si>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</si>
  <si>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</si>
  <si>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</si>
  <si>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</si>
  <si>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</si>
  <si>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</si>
  <si>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</si>
  <si>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</si>
  <si>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</si>
  <si>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</si>
  <si>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</si>
  <si>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</si>
  <si>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</si>
  <si>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</si>
  <si>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</si>
  <si>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</si>
  <si>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</si>
  <si>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</si>
  <si>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</si>
  <si>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</si>
  <si>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</si>
  <si>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</si>
  <si>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</si>
  <si>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</si>
  <si>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</si>
  <si>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</si>
  <si>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</si>
  <si>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</si>
  <si>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</si>
  <si>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</si>
  <si>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</si>
  <si>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</si>
  <si>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</si>
  <si>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</si>
  <si>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</si>
  <si>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</si>
  <si>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</si>
  <si>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</si>
  <si>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</si>
  <si>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</si>
  <si>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</si>
  <si>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</si>
  <si>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</si>
  <si>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</si>
  <si>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</si>
  <si>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</si>
  <si>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</si>
  <si>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</si>
  <si>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</si>
  <si>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</si>
  <si>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</si>
  <si>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</si>
  <si>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</si>
  <si>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</si>
  <si>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</si>
  <si>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</si>
  <si>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</si>
  <si>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</si>
  <si>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</si>
  <si>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</si>
  <si>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</si>
  <si>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</si>
  <si>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</si>
  <si>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</si>
  <si>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</si>
  <si>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</si>
  <si>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</si>
  <si>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</si>
  <si>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</si>
  <si>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</si>
  <si>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</si>
  <si>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</si>
  <si>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</si>
  <si>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</si>
  <si>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</si>
  <si>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</si>
  <si>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</si>
  <si>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</si>
  <si>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</si>
  <si>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</si>
  <si>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</si>
  <si>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</si>
  <si>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</si>
  <si>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</si>
  <si>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</si>
  <si>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</si>
  <si>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</si>
  <si>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</si>
  <si>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</si>
  <si>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</si>
  <si>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</si>
  <si>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</si>
  <si>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</si>
  <si>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</si>
  <si>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</si>
  <si>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</si>
  <si>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</si>
  <si>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</si>
  <si>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</si>
  <si>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</si>
  <si>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</si>
  <si>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</si>
  <si>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</si>
  <si>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</si>
  <si>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</si>
  <si>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</si>
  <si>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</si>
  <si>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</si>
  <si>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</si>
  <si>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</si>
  <si>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</si>
  <si>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</si>
  <si>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</si>
  <si>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</si>
  <si>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</si>
  <si>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</si>
  <si>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</si>
  <si>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</si>
  <si>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</si>
  <si>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</si>
  <si>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</si>
  <si>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</si>
  <si>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</si>
  <si>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</si>
  <si>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</si>
  <si>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</si>
  <si>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</si>
  <si>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</si>
  <si>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</si>
  <si>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</si>
  <si>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</si>
  <si>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</si>
  <si>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</si>
  <si>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</si>
  <si>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</si>
  <si>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</si>
  <si>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</si>
  <si>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</si>
  <si>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</si>
  <si>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</si>
  <si>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</si>
  <si>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</si>
  <si>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</si>
  <si>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</si>
  <si>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</si>
  <si>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</si>
  <si>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</si>
  <si>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</si>
  <si>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</si>
  <si>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</si>
  <si>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</si>
  <si>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</si>
  <si>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</si>
  <si>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</si>
  <si>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</si>
  <si>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</si>
  <si>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</si>
  <si>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</si>
  <si>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</si>
  <si>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</si>
  <si>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</si>
  <si>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</si>
  <si>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</si>
  <si>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</si>
  <si>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</si>
  <si>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</si>
  <si>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</si>
  <si>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</si>
  <si>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</si>
  <si>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</si>
  <si>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</si>
  <si>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</si>
  <si>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</si>
  <si>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</si>
  <si>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</si>
  <si>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</si>
  <si>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</si>
  <si>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</si>
  <si>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</si>
  <si>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</si>
  <si>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</si>
  <si>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</si>
  <si>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</si>
  <si>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</si>
  <si>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</si>
  <si>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</si>
  <si>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</si>
  <si>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</si>
  <si>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</si>
  <si>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</si>
  <si>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</si>
  <si>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</si>
  <si>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</si>
  <si>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</si>
  <si>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</si>
  <si>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</si>
  <si>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</si>
  <si>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</si>
  <si>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</si>
  <si>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</si>
  <si>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</si>
  <si>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</si>
  <si>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</si>
  <si>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</si>
  <si>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</si>
  <si>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</si>
  <si>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</si>
  <si>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</si>
  <si>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</si>
  <si>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</si>
  <si>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</si>
  <si>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</si>
  <si>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</si>
  <si>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</si>
  <si>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</si>
  <si>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</si>
  <si>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</si>
  <si>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</si>
  <si>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</si>
  <si>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</si>
  <si>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</si>
  <si>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</si>
  <si>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</si>
  <si>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</si>
  <si>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</si>
  <si>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</si>
  <si>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</si>
  <si>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</si>
  <si>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</si>
  <si>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</si>
  <si>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</si>
  <si>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</si>
  <si>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</si>
  <si>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</si>
  <si>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</si>
  <si>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</si>
  <si>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</si>
  <si>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</si>
  <si>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</si>
  <si>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</si>
  <si>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</si>
  <si>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</si>
  <si>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</si>
  <si>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</si>
  <si>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</si>
  <si>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</si>
  <si>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</si>
  <si>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</si>
  <si>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</si>
  <si>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</si>
  <si>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</si>
  <si>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</si>
  <si>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</si>
  <si>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</si>
  <si>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</si>
  <si>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</si>
  <si>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</si>
  <si>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</si>
  <si>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</si>
  <si>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</si>
  <si>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</si>
  <si>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</si>
  <si>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</si>
  <si>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</si>
  <si>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</si>
  <si>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</si>
  <si>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</si>
  <si>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</si>
  <si>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</si>
  <si>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</si>
  <si>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</si>
  <si>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</si>
  <si>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</si>
  <si>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</si>
  <si>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</si>
  <si>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</si>
  <si>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</si>
  <si>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</si>
  <si>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</si>
  <si>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</si>
  <si>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</si>
  <si>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</si>
  <si>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</si>
  <si>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</si>
  <si>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</si>
  <si>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</si>
  <si>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</si>
  <si>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</si>
  <si>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</si>
  <si>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</si>
  <si>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</si>
  <si>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</si>
  <si>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</si>
  <si>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</si>
  <si>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</si>
  <si>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</si>
  <si>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</si>
  <si>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</si>
  <si>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</si>
  <si>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</si>
  <si>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</si>
  <si>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</si>
  <si>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</si>
  <si>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</si>
  <si>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</si>
  <si>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</si>
  <si>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</si>
  <si>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</si>
  <si>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</si>
  <si>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</si>
  <si>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</si>
  <si>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</si>
  <si>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</si>
  <si>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</si>
  <si>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</si>
  <si>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</si>
  <si>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</si>
  <si>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</si>
  <si>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</si>
  <si>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</si>
  <si>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</si>
  <si>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</si>
  <si>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</si>
  <si>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</si>
  <si>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</si>
  <si>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</si>
  <si>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</si>
  <si>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</si>
  <si>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</si>
  <si>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</si>
  <si>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</si>
  <si>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</si>
  <si>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</si>
  <si>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</si>
  <si>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</si>
  <si>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</si>
  <si>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</si>
  <si>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</si>
  <si>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</si>
  <si>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</si>
  <si>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</si>
  <si>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</si>
  <si>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</si>
  <si>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</si>
  <si>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</si>
  <si>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</si>
  <si>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</si>
  <si>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</si>
  <si>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</si>
  <si>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</si>
  <si>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</si>
  <si>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</si>
  <si>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</si>
  <si>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</si>
  <si>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</si>
  <si>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</si>
  <si>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</si>
  <si>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</si>
  <si>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</si>
  <si>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</si>
  <si>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</si>
  <si>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</si>
  <si>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</si>
  <si>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</si>
  <si>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</si>
  <si>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</si>
  <si>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</si>
  <si>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</si>
  <si>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</si>
  <si>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</si>
  <si>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</si>
  <si>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</si>
  <si>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</si>
  <si>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</si>
  <si>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</si>
  <si>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</si>
  <si>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</si>
  <si>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</si>
  <si>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</si>
  <si>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</si>
  <si>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</si>
  <si>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</si>
  <si>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</si>
  <si>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</si>
  <si>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</si>
  <si>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</si>
  <si>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</si>
  <si>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</si>
  <si>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</si>
  <si>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</si>
  <si>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</si>
  <si>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</si>
  <si>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</si>
  <si>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</si>
  <si>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</si>
  <si>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</si>
  <si>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</si>
  <si>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</si>
  <si>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</si>
  <si>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</si>
  <si>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</si>
  <si>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</si>
  <si>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</si>
  <si>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</si>
  <si>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</si>
  <si>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</si>
  <si>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</si>
  <si>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</si>
  <si>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</si>
  <si>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</si>
  <si>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</si>
  <si>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</si>
  <si>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</si>
  <si>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</si>
  <si>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</si>
  <si>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</si>
  <si>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</si>
  <si>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</si>
  <si>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</si>
  <si>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</si>
  <si>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</si>
  <si>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</si>
  <si>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</si>
  <si>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</si>
  <si>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</si>
  <si>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</si>
  <si>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</si>
  <si>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</si>
  <si>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</si>
  <si>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</si>
  <si>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</si>
  <si>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</si>
  <si>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</si>
  <si>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</si>
  <si>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</si>
  <si>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</si>
  <si>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</si>
  <si>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</si>
  <si>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</si>
  <si>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</si>
  <si>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</si>
  <si>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</si>
  <si>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</si>
  <si>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</si>
  <si>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</si>
  <si>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</si>
  <si>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</si>
  <si>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</si>
  <si>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</si>
  <si>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</si>
  <si>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</si>
  <si>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</si>
  <si>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</si>
  <si>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</si>
  <si>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</si>
  <si>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</si>
  <si>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</si>
  <si>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</si>
  <si>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</si>
  <si>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</si>
  <si>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</si>
  <si>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</si>
  <si>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</si>
  <si>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</si>
  <si>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</si>
  <si>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</si>
  <si>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</si>
  <si>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</si>
  <si>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</si>
  <si>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</si>
  <si>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</si>
  <si>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</si>
  <si>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</si>
  <si>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</si>
  <si>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</si>
  <si>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</si>
  <si>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</si>
  <si>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</si>
  <si>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</si>
  <si>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</si>
  <si>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</si>
  <si>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</si>
  <si>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</si>
  <si>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</si>
  <si>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</si>
  <si>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</si>
  <si>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</si>
  <si>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</si>
  <si>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</si>
  <si>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</si>
  <si>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</si>
  <si>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</si>
  <si>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</si>
  <si>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</si>
  <si>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</si>
  <si>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</si>
  <si>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</si>
  <si>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</si>
  <si>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</si>
  <si>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</si>
  <si>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</si>
  <si>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</si>
  <si>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</si>
  <si>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</si>
  <si>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</si>
  <si>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</si>
  <si>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</si>
  <si>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</si>
  <si>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</si>
  <si>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</si>
  <si>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</si>
  <si>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</si>
  <si>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</si>
  <si>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</si>
  <si>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</si>
  <si>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</si>
  <si>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</si>
  <si>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</si>
  <si>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</si>
  <si>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</si>
  <si>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</si>
  <si>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</si>
  <si>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</si>
  <si>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</si>
  <si>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</si>
  <si>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</si>
  <si>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</si>
  <si>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</si>
  <si>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</si>
  <si>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</si>
  <si>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</si>
  <si>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</si>
  <si>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</si>
  <si>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</si>
  <si>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</si>
  <si>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</si>
  <si>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</si>
  <si>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</si>
  <si>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</si>
  <si>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</si>
  <si>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</si>
  <si>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</si>
  <si>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</si>
  <si>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</si>
  <si>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</si>
  <si>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</si>
  <si>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</si>
  <si>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</si>
  <si>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</si>
  <si>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</si>
  <si>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</si>
  <si>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</si>
  <si>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</si>
  <si>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</si>
  <si>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</si>
  <si>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</si>
  <si>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</si>
  <si>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</si>
  <si>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</si>
  <si>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</si>
  <si>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</si>
  <si>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</si>
  <si>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</si>
  <si>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</si>
  <si>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</si>
  <si>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</si>
  <si>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</si>
  <si>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</si>
  <si>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</si>
  <si>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</si>
  <si>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</si>
  <si>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</si>
  <si>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</si>
  <si>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</si>
  <si>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</si>
  <si>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</si>
  <si>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</si>
  <si>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</si>
  <si>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</si>
  <si>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</si>
  <si>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</si>
  <si>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</si>
  <si>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</si>
  <si>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</si>
  <si>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</si>
  <si>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</si>
  <si>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</si>
  <si>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</si>
  <si>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</si>
  <si>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</si>
  <si>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</si>
  <si>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</si>
  <si>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</si>
  <si>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</si>
  <si>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</si>
  <si>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</si>
  <si>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</si>
  <si>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</si>
  <si>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</si>
  <si>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</si>
  <si>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</si>
  <si>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</si>
  <si>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</si>
  <si>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</si>
  <si>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</si>
  <si>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</si>
  <si>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</si>
  <si>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</si>
  <si>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</si>
  <si>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</si>
  <si>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</si>
  <si>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</si>
  <si>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</si>
  <si>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</si>
  <si>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</si>
  <si>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</si>
  <si>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</si>
  <si>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</si>
  <si>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</si>
  <si>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</si>
  <si>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</si>
  <si>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</si>
  <si>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</si>
  <si>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</si>
  <si>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</si>
  <si>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</si>
  <si>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</si>
  <si>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</si>
  <si>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</si>
  <si>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</si>
  <si>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</si>
  <si>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</si>
  <si>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</si>
  <si>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</si>
  <si>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</si>
  <si>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</si>
  <si>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</si>
  <si>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</si>
  <si>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</si>
  <si>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</si>
  <si>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</si>
  <si>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</si>
  <si>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</si>
  <si>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</si>
  <si>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</si>
  <si>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</si>
  <si>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</si>
  <si>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</si>
  <si>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</si>
  <si>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</si>
  <si>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</si>
  <si>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</si>
  <si>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</si>
  <si>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</si>
  <si>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</si>
  <si>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</si>
  <si>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</si>
  <si>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</si>
  <si>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</si>
  <si>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</si>
  <si>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</si>
  <si>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</si>
  <si>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</si>
  <si>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</si>
  <si>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</si>
  <si>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</si>
  <si>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</si>
  <si>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</si>
  <si>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</si>
  <si>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</si>
  <si>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</si>
  <si>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</si>
  <si>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</si>
  <si>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</si>
  <si>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</si>
  <si>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</si>
  <si>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</si>
  <si>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</si>
  <si>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</si>
  <si>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</si>
  <si>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</si>
  <si>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</si>
  <si>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</si>
  <si>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</si>
  <si>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</si>
  <si>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</si>
  <si>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</si>
  <si>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</si>
  <si>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</si>
  <si>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</si>
  <si>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</si>
  <si>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</si>
  <si>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</si>
  <si>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</si>
  <si>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</si>
  <si>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</si>
  <si>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</si>
  <si>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</si>
  <si>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</si>
  <si>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</si>
  <si>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</si>
  <si>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</si>
  <si>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</si>
  <si>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</si>
  <si>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</si>
  <si>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</si>
  <si>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</si>
  <si>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</si>
  <si>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</si>
  <si>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</si>
  <si>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</si>
  <si>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</si>
  <si>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</si>
  <si>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</si>
  <si>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</si>
  <si>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</si>
  <si>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</si>
  <si>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</si>
  <si>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</si>
  <si>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</si>
  <si>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</si>
  <si>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</si>
  <si>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</si>
  <si>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</si>
  <si>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</si>
  <si>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</si>
  <si>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</si>
  <si>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</si>
  <si>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</si>
  <si>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</si>
  <si>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</si>
  <si>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</si>
  <si>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</si>
  <si>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</si>
  <si>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</si>
  <si>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</si>
  <si>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</si>
  <si>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</si>
  <si>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</si>
  <si>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</si>
  <si>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</si>
  <si>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</si>
  <si>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</si>
  <si>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</si>
  <si>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</si>
  <si>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</si>
  <si>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</si>
  <si>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</si>
  <si>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</si>
  <si>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</si>
  <si>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</si>
  <si>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</si>
  <si>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</si>
  <si>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</si>
  <si>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</si>
  <si>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</si>
  <si>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</si>
  <si>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</si>
  <si>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</si>
  <si>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</si>
  <si>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</si>
  <si>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</si>
  <si>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</si>
  <si>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</si>
  <si>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</si>
  <si>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</si>
  <si>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</si>
  <si>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</si>
  <si>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</si>
  <si>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</si>
  <si>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</si>
  <si>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</si>
  <si>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</si>
  <si>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</si>
  <si>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</si>
  <si>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</si>
  <si>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</si>
  <si>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</si>
  <si>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</si>
  <si>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</si>
  <si>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</si>
  <si>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</si>
  <si>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</si>
  <si>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</si>
  <si>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</si>
  <si>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</si>
  <si>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</si>
  <si>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</si>
  <si>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</si>
  <si>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</si>
  <si>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</si>
  <si>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</si>
  <si>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</si>
  <si>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</si>
  <si>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</si>
  <si>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</si>
  <si>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</si>
  <si>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</si>
  <si>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</si>
  <si>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</si>
  <si>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</si>
  <si>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</si>
  <si>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</si>
  <si>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</si>
  <si>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</si>
  <si>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</si>
  <si>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</si>
  <si>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</si>
  <si>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</si>
  <si>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</si>
  <si>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</si>
  <si>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</si>
  <si>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</si>
  <si>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</si>
  <si>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</si>
  <si>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</si>
  <si>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</si>
  <si>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</si>
  <si>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</si>
  <si>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</si>
  <si>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</si>
  <si>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</si>
  <si>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</si>
  <si>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</si>
  <si>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</si>
  <si>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</si>
  <si>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</si>
  <si>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</si>
  <si>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</si>
  <si>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</si>
  <si>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</si>
  <si>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</si>
  <si>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</si>
  <si>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</si>
  <si>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</si>
  <si>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</si>
  <si>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</si>
  <si>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</si>
  <si>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</si>
  <si>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</si>
  <si>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</si>
  <si>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</si>
  <si>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</si>
  <si>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</si>
  <si>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</si>
  <si>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</si>
  <si>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</si>
  <si>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</si>
  <si>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</si>
  <si>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</si>
  <si>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</si>
  <si>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</si>
  <si>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</si>
  <si>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</si>
  <si>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</si>
  <si>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</si>
  <si>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</si>
  <si>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</si>
  <si>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</si>
  <si>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</si>
  <si>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</si>
  <si>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</si>
  <si>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</si>
  <si>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</si>
  <si>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</si>
  <si>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</si>
  <si>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</si>
  <si>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</si>
  <si>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</si>
  <si>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</si>
  <si>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</si>
  <si>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</si>
  <si>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</si>
  <si>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</si>
  <si>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</si>
  <si>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</si>
  <si>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</si>
  <si>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</si>
  <si>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</si>
  <si>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</si>
  <si>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</si>
  <si>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</si>
  <si>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</si>
  <si>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</si>
  <si>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</si>
  <si>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</si>
  <si>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</si>
  <si>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</si>
  <si>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</si>
  <si>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</si>
  <si>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</si>
  <si>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</si>
  <si>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</si>
  <si>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</si>
  <si>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</si>
  <si>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</si>
  <si>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</si>
  <si>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</si>
  <si>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</si>
  <si>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</si>
  <si>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</si>
  <si>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</si>
  <si>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</si>
  <si>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</si>
  <si>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</si>
  <si>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</si>
  <si>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</si>
  <si>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</si>
  <si>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</si>
  <si>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</si>
  <si>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</si>
  <si>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</si>
  <si>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</si>
  <si>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</si>
  <si>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</si>
  <si>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</si>
  <si>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</si>
  <si>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</si>
  <si>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</si>
  <si>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</si>
  <si>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</si>
  <si>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</si>
  <si>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</si>
  <si>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</si>
  <si>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</si>
  <si>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</si>
  <si>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</si>
  <si>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</si>
  <si>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</si>
  <si>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</si>
  <si>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</si>
  <si>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</si>
  <si>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</si>
  <si>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</si>
  <si>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</si>
  <si>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</si>
  <si>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</si>
  <si>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</si>
  <si>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</si>
  <si>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</si>
  <si>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</si>
  <si>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</si>
  <si>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</si>
  <si>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</si>
  <si>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</si>
  <si>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</si>
  <si>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</si>
  <si>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</si>
  <si>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</si>
  <si>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</si>
  <si>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</si>
  <si>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</si>
  <si>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</si>
  <si>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</si>
  <si>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</si>
  <si>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</si>
  <si>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</si>
  <si>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</si>
  <si>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</si>
  <si>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</si>
  <si>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</si>
  <si>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</si>
  <si>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</si>
  <si>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</si>
  <si>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</si>
  <si>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</si>
  <si>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</si>
  <si>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</si>
  <si>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</si>
  <si>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</si>
  <si>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</si>
  <si>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</si>
  <si>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</si>
  <si>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</si>
  <si>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</si>
  <si>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</si>
  <si>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</si>
  <si>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</si>
  <si>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</si>
  <si>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</si>
  <si>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</si>
  <si>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</si>
  <si>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</si>
  <si>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</si>
  <si>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</si>
  <si>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</si>
  <si>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</si>
  <si>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</si>
  <si>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</si>
  <si>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</si>
  <si>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</si>
  <si>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</si>
  <si>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</si>
  <si>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</si>
  <si>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</si>
  <si>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</si>
  <si>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</si>
  <si>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</si>
  <si>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</si>
  <si>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</si>
  <si>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</si>
  <si>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</si>
  <si>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</si>
  <si>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</si>
  <si>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</si>
  <si>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</si>
  <si>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</si>
  <si>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</si>
  <si>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</si>
  <si>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</si>
  <si>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</si>
  <si>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</si>
  <si>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</si>
  <si>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</si>
  <si>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</si>
  <si>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</si>
  <si>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</si>
  <si>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</si>
  <si>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</si>
  <si>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</si>
  <si>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</si>
  <si>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</si>
  <si>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</si>
  <si>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</si>
  <si>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</si>
  <si>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</si>
  <si>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</si>
  <si>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</si>
  <si>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</si>
  <si>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</si>
  <si>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</si>
  <si>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</si>
  <si>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</si>
  <si>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</si>
  <si>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</si>
  <si>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</si>
  <si>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</si>
  <si>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</si>
  <si>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</si>
  <si>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</si>
  <si>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</si>
  <si>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</si>
  <si>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</si>
  <si>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</si>
  <si>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</si>
  <si>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</si>
  <si>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</si>
  <si>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</si>
  <si>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</si>
  <si>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</si>
  <si>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</si>
  <si>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</si>
  <si>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</si>
  <si>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</si>
  <si>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</si>
  <si>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</si>
  <si>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</si>
  <si>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</si>
  <si>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</si>
  <si>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</si>
  <si>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</si>
  <si>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</si>
  <si>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</si>
  <si>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</si>
  <si>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</si>
  <si>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</si>
  <si>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</si>
  <si>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</si>
  <si>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</si>
  <si>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</si>
  <si>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</si>
  <si>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</si>
  <si>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</si>
  <si>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</si>
  <si>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</si>
  <si>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</si>
  <si>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</si>
  <si>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</si>
  <si>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</si>
  <si>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</si>
  <si>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</si>
  <si>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</si>
  <si>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</si>
  <si>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</si>
  <si>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</si>
  <si>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</si>
  <si>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</si>
  <si>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</si>
  <si>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</si>
  <si>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</si>
  <si>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</si>
  <si>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</si>
  <si>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</si>
  <si>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</si>
  <si>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</si>
  <si>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</si>
  <si>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</si>
  <si>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</si>
  <si>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</si>
  <si>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</si>
  <si>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</si>
  <si>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</si>
  <si>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</si>
  <si>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</si>
  <si>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</si>
  <si>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</si>
  <si>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</si>
  <si>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</si>
  <si>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</si>
  <si>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</si>
  <si>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</si>
  <si>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</si>
  <si>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</si>
  <si>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</si>
  <si>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</si>
  <si>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</si>
  <si>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</si>
  <si>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</si>
  <si>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</si>
  <si>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</si>
  <si>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</si>
  <si>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</si>
  <si>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</si>
  <si>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</si>
  <si>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</si>
  <si>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</si>
  <si>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</si>
  <si>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</si>
  <si>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</si>
  <si>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</si>
  <si>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</si>
  <si>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</si>
  <si>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</si>
  <si>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</si>
  <si>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</si>
  <si>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</si>
  <si>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</si>
  <si>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</si>
  <si>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</si>
  <si>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</si>
  <si>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</si>
  <si>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</si>
  <si>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</si>
  <si>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</si>
  <si>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</si>
  <si>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</si>
  <si>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</si>
  <si>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</si>
  <si>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</si>
  <si>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</si>
  <si>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</si>
  <si>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</si>
  <si>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</si>
  <si>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</si>
  <si>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</si>
  <si>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</si>
  <si>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</si>
  <si>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</si>
  <si>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</si>
  <si>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</si>
  <si>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</si>
  <si>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</si>
  <si>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</si>
  <si>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</si>
  <si>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</si>
  <si>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</si>
  <si>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</si>
  <si>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</si>
  <si>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</si>
  <si>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</si>
  <si>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</si>
  <si>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</si>
  <si>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</si>
  <si>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</si>
  <si>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</si>
  <si>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</si>
  <si>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</si>
  <si>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</si>
  <si>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</si>
  <si>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</si>
  <si>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</si>
  <si>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</si>
  <si>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</si>
  <si>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</si>
  <si>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</si>
  <si>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</si>
  <si>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</si>
  <si>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</si>
  <si>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</si>
  <si>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</si>
  <si>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</si>
  <si>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</si>
  <si>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</si>
  <si>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</si>
  <si>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</si>
  <si>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</si>
  <si>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</si>
  <si>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</si>
  <si>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</si>
  <si>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</si>
  <si>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</si>
  <si>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</si>
  <si>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</si>
  <si>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</si>
  <si>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</si>
  <si>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</si>
  <si>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</si>
  <si>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</si>
  <si>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</si>
  <si>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</si>
  <si>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</si>
  <si>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</si>
  <si>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</si>
  <si>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</si>
  <si>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</si>
  <si>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</si>
  <si>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</si>
  <si>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</si>
  <si>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</si>
  <si>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</si>
  <si>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</si>
  <si>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</si>
  <si>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</si>
  <si>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</si>
  <si>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</si>
  <si>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</si>
  <si>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</si>
  <si>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</si>
  <si>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</si>
  <si>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</si>
  <si>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</si>
  <si>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</si>
  <si>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</si>
  <si>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</si>
  <si>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</si>
  <si>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</si>
  <si>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</si>
  <si>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</si>
  <si>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</si>
  <si>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</si>
  <si>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</si>
  <si>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</si>
  <si>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</si>
  <si>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</si>
  <si>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</si>
  <si>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</si>
  <si>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</si>
  <si>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</si>
  <si>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</si>
  <si>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</si>
  <si>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</si>
  <si>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</si>
  <si>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</si>
  <si>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</si>
  <si>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</si>
  <si>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</si>
  <si>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</si>
  <si>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</si>
  <si>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</si>
  <si>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</si>
  <si>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</si>
  <si>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</si>
  <si>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</si>
  <si>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</si>
  <si>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</si>
  <si>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</si>
  <si>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</si>
  <si>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</si>
  <si>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</si>
  <si>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</si>
  <si>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</si>
  <si>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</si>
  <si>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</si>
  <si>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</si>
  <si>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</si>
  <si>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</si>
  <si>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</si>
  <si>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</si>
  <si>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</si>
  <si>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</si>
  <si>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</si>
  <si>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</si>
  <si>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</si>
  <si>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</si>
  <si>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</si>
  <si>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</si>
  <si>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</si>
  <si>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</si>
  <si>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</si>
  <si>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</si>
  <si>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</si>
  <si>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</si>
  <si>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</si>
  <si>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</si>
  <si>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</si>
  <si>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</si>
  <si>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</si>
  <si>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</si>
  <si>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</si>
  <si>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</si>
  <si>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</si>
  <si>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</si>
  <si>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</si>
  <si>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</si>
  <si>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</si>
  <si>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</si>
  <si>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</si>
  <si>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</si>
  <si>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</si>
  <si>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</si>
  <si>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</si>
  <si>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</si>
  <si>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</si>
  <si>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</si>
  <si>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</si>
  <si>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</si>
  <si>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</si>
  <si>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</si>
  <si>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</si>
  <si>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</si>
  <si>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</si>
  <si>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</si>
  <si>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</si>
  <si>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</si>
  <si>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</si>
  <si>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</si>
  <si>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</si>
  <si>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</si>
  <si>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</si>
  <si>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</si>
  <si>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</si>
  <si>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</si>
  <si>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</si>
  <si>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</si>
  <si>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</si>
  <si>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</si>
  <si>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</si>
  <si>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</si>
  <si>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</si>
  <si>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</si>
  <si>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</si>
  <si>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</si>
  <si>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</si>
  <si>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</si>
  <si>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</si>
  <si>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</si>
  <si>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</si>
  <si>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</si>
  <si>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</si>
  <si>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</si>
  <si>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</si>
  <si>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</si>
  <si>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</si>
  <si>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</si>
  <si>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</si>
  <si>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</si>
  <si>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</si>
  <si>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</si>
  <si>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</si>
  <si>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</si>
  <si>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</si>
  <si>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</si>
  <si>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</si>
  <si>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</si>
  <si>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</si>
  <si>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</si>
  <si>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</si>
  <si>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</si>
  <si>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</si>
  <si>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</si>
  <si>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</si>
  <si>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</si>
  <si>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</si>
  <si>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</si>
  <si>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</si>
  <si>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</si>
  <si>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</si>
  <si>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</si>
  <si>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</si>
  <si>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</si>
  <si>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</si>
  <si>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</si>
  <si>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</si>
  <si>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</si>
  <si>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</si>
  <si>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</si>
  <si>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</si>
  <si>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</si>
  <si>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</si>
  <si>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</si>
  <si>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</si>
  <si>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</si>
  <si>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</si>
  <si>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</si>
  <si>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</si>
  <si>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</si>
  <si>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</si>
  <si>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</si>
  <si>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</si>
  <si>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</si>
  <si>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</si>
  <si>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</si>
  <si>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</si>
  <si>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</si>
  <si>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</si>
  <si>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</si>
  <si>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</si>
  <si>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</si>
  <si>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</si>
  <si>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</si>
  <si>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</si>
  <si>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</si>
  <si>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</si>
  <si>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</si>
  <si>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</si>
  <si>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</si>
  <si>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</si>
  <si>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</si>
  <si>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</si>
  <si>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</si>
  <si>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</si>
  <si>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</si>
  <si>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</si>
  <si>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</si>
  <si>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</si>
  <si>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</si>
  <si>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</si>
  <si>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</si>
  <si>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</si>
  <si>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</si>
  <si>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</si>
  <si>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</si>
  <si>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</si>
  <si>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</si>
  <si>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</si>
  <si>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</si>
  <si>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</si>
  <si>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</si>
  <si>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</si>
  <si>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</si>
  <si>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</si>
  <si>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</si>
  <si>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</si>
  <si>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</si>
  <si>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</si>
  <si>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</si>
  <si>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</si>
  <si>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</si>
  <si>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</si>
  <si>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</si>
  <si>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</si>
  <si>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</si>
  <si>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</si>
  <si>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</si>
  <si>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</si>
  <si>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</si>
  <si>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</si>
  <si>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</si>
  <si>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</si>
  <si>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</si>
  <si>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</si>
  <si>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</si>
  <si>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</si>
  <si>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</si>
  <si>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</si>
  <si>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</si>
  <si>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</si>
  <si>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</si>
  <si>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</si>
  <si>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</si>
  <si>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</si>
  <si>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</si>
  <si>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</si>
  <si>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</si>
  <si>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</si>
  <si>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</si>
  <si>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</si>
  <si>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</si>
  <si>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</si>
  <si>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</si>
  <si>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</si>
  <si>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</si>
  <si>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</si>
  <si>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</si>
  <si>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</si>
  <si>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</si>
  <si>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</si>
  <si>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</si>
  <si>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</si>
  <si>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</si>
  <si>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</si>
  <si>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</si>
  <si>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</si>
  <si>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</si>
  <si>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</si>
  <si>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</si>
  <si>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</si>
  <si>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</si>
  <si>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</si>
  <si>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</si>
  <si>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</si>
  <si>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</si>
  <si>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</si>
  <si>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</si>
  <si>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</si>
  <si>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</si>
  <si>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</si>
  <si>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</si>
  <si>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</si>
  <si>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</si>
  <si>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</si>
  <si>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</si>
  <si>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</si>
  <si>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</si>
  <si>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</si>
  <si>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</si>
  <si>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</si>
  <si>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</si>
  <si>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</si>
  <si>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</si>
  <si>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</si>
  <si>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</si>
  <si>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</si>
  <si>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</si>
  <si>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</si>
  <si>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</si>
  <si>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</si>
  <si>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</si>
  <si>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</si>
  <si>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</si>
  <si>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</si>
  <si>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</si>
  <si>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</si>
  <si>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</si>
  <si>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</si>
  <si>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</si>
  <si>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</si>
  <si>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</si>
  <si>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</si>
  <si>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</si>
  <si>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</si>
  <si>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</si>
  <si>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</si>
  <si>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</si>
  <si>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</si>
  <si>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</si>
  <si>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</si>
  <si>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</si>
  <si>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</si>
  <si>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</si>
  <si>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</si>
  <si>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</si>
  <si>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</si>
  <si>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</si>
  <si>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</si>
  <si>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</si>
  <si>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</si>
  <si>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</si>
  <si>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</si>
  <si>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</si>
  <si>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</si>
  <si>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</si>
  <si>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</si>
  <si>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</si>
  <si>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</si>
  <si>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</si>
  <si>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</si>
  <si>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</si>
  <si>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</si>
  <si>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</si>
  <si>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</si>
  <si>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</si>
  <si>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</si>
  <si>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</si>
  <si>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</si>
  <si>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</si>
  <si>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</si>
  <si>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</si>
  <si>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</si>
  <si>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</si>
  <si>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</si>
  <si>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</si>
  <si>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</si>
  <si>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</si>
  <si>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</si>
  <si>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</si>
  <si>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</si>
  <si>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</si>
  <si>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</si>
  <si>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</si>
  <si>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</si>
  <si>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</si>
  <si>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</si>
  <si>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</si>
  <si>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</si>
  <si>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</si>
  <si>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</si>
  <si>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</si>
  <si>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</si>
  <si>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</si>
  <si>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</si>
  <si>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</si>
  <si>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</si>
  <si>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</si>
  <si>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</si>
  <si>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</si>
  <si>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</si>
  <si>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</si>
  <si>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</si>
  <si>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</si>
  <si>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</si>
  <si>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</si>
  <si>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</si>
  <si>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</si>
  <si>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</si>
  <si>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</si>
  <si>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</si>
  <si>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</si>
  <si>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</si>
  <si>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</si>
  <si>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</si>
  <si>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</si>
  <si>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</si>
  <si>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</si>
  <si>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</si>
  <si>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</si>
  <si>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</si>
  <si>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</si>
  <si>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</si>
  <si>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</si>
  <si>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</si>
  <si>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</si>
  <si>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</si>
  <si>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</si>
  <si>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</si>
  <si>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</si>
  <si>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</si>
  <si>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</si>
  <si>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</si>
  <si>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</si>
  <si>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</si>
  <si>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</si>
  <si>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</si>
  <si>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</si>
  <si>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</si>
  <si>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</si>
  <si>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</si>
  <si>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</si>
  <si>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</si>
  <si>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</si>
  <si>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</si>
  <si>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</si>
  <si>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</si>
  <si>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</si>
  <si>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</si>
  <si>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</si>
  <si>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</si>
  <si>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</si>
  <si>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</si>
  <si>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</si>
  <si>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</si>
  <si>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</si>
  <si>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</si>
  <si>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</si>
  <si>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</si>
  <si>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</si>
  <si>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</si>
  <si>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</si>
  <si>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</si>
  <si>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</si>
  <si>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</si>
  <si>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</si>
  <si>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</si>
  <si>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</si>
  <si>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</si>
  <si>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</si>
  <si>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</si>
  <si>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</si>
  <si>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</si>
  <si>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</si>
  <si>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</si>
  <si>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</si>
  <si>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</si>
  <si>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</si>
  <si>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</si>
  <si>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</si>
  <si>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</si>
  <si>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</si>
  <si>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</si>
  <si>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</si>
  <si>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</si>
  <si>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</si>
  <si>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</si>
  <si>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</si>
  <si>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</si>
  <si>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</si>
  <si>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</si>
  <si>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</si>
  <si>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</si>
  <si>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</si>
  <si>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</si>
  <si>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</si>
  <si>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</si>
  <si>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</si>
  <si>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</si>
  <si>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</si>
  <si>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</si>
  <si>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</si>
  <si>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</si>
  <si>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</si>
  <si>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</si>
  <si>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</si>
  <si>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</si>
  <si>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</si>
  <si>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</si>
  <si>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</si>
  <si>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</si>
  <si>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</si>
  <si>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</si>
  <si>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</si>
  <si>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</si>
  <si>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</si>
  <si>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</si>
  <si>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</si>
  <si>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</si>
  <si>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</si>
  <si>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</si>
  <si>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</si>
  <si>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</si>
  <si>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</si>
  <si>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</si>
  <si>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</si>
  <si>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</si>
  <si>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</si>
  <si>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</si>
  <si>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</si>
  <si>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</si>
  <si>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</si>
  <si>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</si>
  <si>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</si>
  <si>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</si>
  <si>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</si>
  <si>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</si>
  <si>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</si>
  <si>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</si>
  <si>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</si>
  <si>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</si>
  <si>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</si>
  <si>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</si>
  <si>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</si>
  <si>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</si>
  <si>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</si>
  <si>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</si>
  <si>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</si>
  <si>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</si>
  <si>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</si>
  <si>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</si>
  <si>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</si>
  <si>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</si>
  <si>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</si>
  <si>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</si>
  <si>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</si>
  <si>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</si>
  <si>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</si>
  <si>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</si>
  <si>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</si>
  <si>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</si>
  <si>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</si>
  <si>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</si>
  <si>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</si>
  <si>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</si>
  <si>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</si>
  <si>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</si>
  <si>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</si>
  <si>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</si>
  <si>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</si>
  <si>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</si>
  <si>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</si>
  <si>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</si>
  <si>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</si>
  <si>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</si>
  <si>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</si>
  <si>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</si>
  <si>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</si>
  <si>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</si>
  <si>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</si>
  <si>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</si>
  <si>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</si>
  <si>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</si>
  <si>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</si>
  <si>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</si>
  <si>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</si>
  <si>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</si>
  <si>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</si>
  <si>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</si>
  <si>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</si>
  <si>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</si>
  <si>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</si>
  <si>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</si>
  <si>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</si>
  <si>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</si>
  <si>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</si>
  <si>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</si>
  <si>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</si>
  <si>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</si>
  <si>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</si>
  <si>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</si>
  <si>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</si>
  <si>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</si>
  <si>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</si>
  <si>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</si>
  <si>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</si>
  <si>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</si>
  <si>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</si>
  <si>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</si>
  <si>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</si>
  <si>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</si>
  <si>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</si>
  <si>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</si>
  <si>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</si>
  <si>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</si>
  <si>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</si>
  <si>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</si>
  <si>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</si>
  <si>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</si>
  <si>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</si>
  <si>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</si>
  <si>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</si>
  <si>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</si>
  <si>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</si>
  <si>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</si>
  <si>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</si>
  <si>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</si>
  <si>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</si>
  <si>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</si>
  <si>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</si>
  <si>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</si>
  <si>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</si>
  <si>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</si>
  <si>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</si>
  <si>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</si>
  <si>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</si>
  <si>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</si>
  <si>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</si>
  <si>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</si>
  <si>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</si>
  <si>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</si>
  <si>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</si>
  <si>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</si>
  <si>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</si>
  <si>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</si>
  <si>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</si>
  <si>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</si>
  <si>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</si>
  <si>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</si>
  <si>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</si>
  <si>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</si>
  <si>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</si>
  <si>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</si>
  <si>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</si>
  <si>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</si>
  <si>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</si>
  <si>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</si>
  <si>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</si>
  <si>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</si>
  <si>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</si>
  <si>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</si>
  <si>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</si>
  <si>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</si>
  <si>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</si>
  <si>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</si>
  <si>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</si>
  <si>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</si>
  <si>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</si>
  <si>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</si>
  <si>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</si>
  <si>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</si>
  <si>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</si>
  <si>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</si>
  <si>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</si>
  <si>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</si>
  <si>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</si>
  <si>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</si>
  <si>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</si>
  <si>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</si>
  <si>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</si>
  <si>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</si>
  <si>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</si>
  <si>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</si>
  <si>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</si>
  <si>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</si>
  <si>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</si>
  <si>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</si>
  <si>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</si>
  <si>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</si>
  <si>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</si>
  <si>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</si>
  <si>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</si>
  <si>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</si>
  <si>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</si>
  <si>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</si>
  <si>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</si>
  <si>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</si>
  <si>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</si>
  <si>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</si>
  <si>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</si>
  <si>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</si>
  <si>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</si>
  <si>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</si>
  <si>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</si>
  <si>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</si>
  <si>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</si>
  <si>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</si>
  <si>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</si>
  <si>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</si>
  <si>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</si>
  <si>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</si>
  <si>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</si>
  <si>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</si>
  <si>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</si>
  <si>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</si>
  <si>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</si>
  <si>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</si>
  <si>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</si>
  <si>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</si>
  <si>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</si>
  <si>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</si>
  <si>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</si>
  <si>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</si>
  <si>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</si>
  <si>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</si>
  <si>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</si>
  <si>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</si>
  <si>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</si>
  <si>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</si>
  <si>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</si>
  <si>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</si>
  <si>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</si>
  <si>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</si>
  <si>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</si>
  <si>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</si>
  <si>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</si>
  <si>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</si>
  <si>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</si>
  <si>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</si>
  <si>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</si>
  <si>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</si>
  <si>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</si>
  <si>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</si>
  <si>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</si>
  <si>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</si>
  <si>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</si>
  <si>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</si>
  <si>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</si>
  <si>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</si>
  <si>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</si>
  <si>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</si>
  <si>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</si>
  <si>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</si>
  <si>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</si>
  <si>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</si>
  <si>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</si>
  <si>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</si>
  <si>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</si>
  <si>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</si>
  <si>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</si>
  <si>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</si>
  <si>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</si>
  <si>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</si>
  <si>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</si>
  <si>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</si>
  <si>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</si>
  <si>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</si>
  <si>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</si>
  <si>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</si>
  <si>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</si>
  <si>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</si>
  <si>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</si>
  <si>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</si>
  <si>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</si>
  <si>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</si>
  <si>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</si>
  <si>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</si>
  <si>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</si>
  <si>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</si>
  <si>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</si>
  <si>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</si>
  <si>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</si>
  <si>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</si>
  <si>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</si>
  <si>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</si>
  <si>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</si>
  <si>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</si>
  <si>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</si>
  <si>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</si>
  <si>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</si>
  <si>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</si>
  <si>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</si>
  <si>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</si>
  <si>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</si>
  <si>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</si>
  <si>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</si>
  <si>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</si>
  <si>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</si>
  <si>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</si>
  <si>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</si>
  <si>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</si>
  <si>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</si>
  <si>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</si>
  <si>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</si>
  <si>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</si>
  <si>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</si>
  <si>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</si>
  <si>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</si>
  <si>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</si>
  <si>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</si>
  <si>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</si>
  <si>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</si>
  <si>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</si>
  <si>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</si>
  <si>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</si>
  <si>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</si>
  <si>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</si>
  <si>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</si>
  <si>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</si>
  <si>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</si>
  <si>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</si>
  <si>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</si>
  <si>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</si>
  <si>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</si>
  <si>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</si>
  <si>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</si>
  <si>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</si>
  <si>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</si>
  <si>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</si>
  <si>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</si>
  <si>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</si>
  <si>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</si>
  <si>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</si>
  <si>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</si>
  <si>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</si>
  <si>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</si>
  <si>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</si>
  <si>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</si>
  <si>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</si>
  <si>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</si>
  <si>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</si>
  <si>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</si>
  <si>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</si>
  <si>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</si>
  <si>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</si>
  <si>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</si>
  <si>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</si>
  <si>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</si>
  <si>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</si>
  <si>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</si>
  <si>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</si>
  <si>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</si>
  <si>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</si>
  <si>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</si>
  <si>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</si>
  <si>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</si>
  <si>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</si>
  <si>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</si>
  <si>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</si>
  <si>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</si>
  <si>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</si>
  <si>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</si>
  <si>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</si>
  <si>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</si>
  <si>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</si>
  <si>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</si>
  <si>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</si>
  <si>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</si>
  <si>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</si>
  <si>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</si>
  <si>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</si>
  <si>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</si>
  <si>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</si>
  <si>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</si>
  <si>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</si>
  <si>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</si>
  <si>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</si>
  <si>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</si>
  <si>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</si>
  <si>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</si>
  <si>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</si>
  <si>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</si>
  <si>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</si>
  <si>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</si>
  <si>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</si>
  <si>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</si>
  <si>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</si>
  <si>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</si>
  <si>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</si>
  <si>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</si>
  <si>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</si>
  <si>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</si>
  <si>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</si>
  <si>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</si>
  <si>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</si>
  <si>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</si>
  <si>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</si>
  <si>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</si>
  <si>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</si>
  <si>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</si>
  <si>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</si>
  <si>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</si>
  <si>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</si>
  <si>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</si>
  <si>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</si>
  <si>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</si>
  <si>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</si>
  <si>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</si>
  <si>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</si>
  <si>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</si>
  <si>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</si>
  <si>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</si>
  <si>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</si>
  <si>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</si>
  <si>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</si>
  <si>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</si>
  <si>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</si>
  <si>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</si>
  <si>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</si>
  <si>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</si>
  <si>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</si>
  <si>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</si>
  <si>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</si>
  <si>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</si>
  <si>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</si>
  <si>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</si>
  <si>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</si>
  <si>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</si>
  <si>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</si>
  <si>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</si>
  <si>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</si>
  <si>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</si>
  <si>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</si>
  <si>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</si>
  <si>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</si>
  <si>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</si>
  <si>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</si>
  <si>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</si>
  <si>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</si>
  <si>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</si>
  <si>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</si>
  <si>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</si>
  <si>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</si>
  <si>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</si>
  <si>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</si>
  <si>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</si>
  <si>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</si>
  <si>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</si>
  <si>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</si>
  <si>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</si>
  <si>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</si>
  <si>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</si>
  <si>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</si>
  <si>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</si>
  <si>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</si>
  <si>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</si>
  <si>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</si>
  <si>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</si>
  <si>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</si>
  <si>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</si>
  <si>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</si>
  <si>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</si>
  <si>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</si>
  <si>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</si>
  <si>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</si>
  <si>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</si>
  <si>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</si>
  <si>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</si>
  <si>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</si>
  <si>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</si>
  <si>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</si>
  <si>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</si>
  <si>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</si>
  <si>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</si>
  <si>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</si>
  <si>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</si>
  <si>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</si>
  <si>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</si>
  <si>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</si>
  <si>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</si>
  <si>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</si>
  <si>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</si>
  <si>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</si>
  <si>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category</t>
  </si>
  <si>
    <t>States</t>
  </si>
  <si>
    <t>Sum of Quantity</t>
  </si>
  <si>
    <t>Count of Order ID</t>
  </si>
  <si>
    <t>Sum of 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</si>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</sst>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Green]\▲0.00%;[Red]\ \▼0.00%"/>
    <numFmt numFmtId="165" formatCode="&quot;$&quot;\ 0.00,\ &quot;K&quot;"/>
    <numFmt numFmtId="166" formatCode="&quot;#&quot;\ 0"/>
    <numFmt numFmtId="167" formatCode="&quot;$&quot;\ 0.00"/>
    <numFmt numFmtId="168" formatCode="[Green]\`\▲0.00%;[Red]\ \▼0.00%\`"/>
  </numFmts>
  <fonts count="9"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Calibri"/>
      <family val="2"/>
    </font>
    <font>
      <sz val="10"/>
      <color theme="1"/>
      <name val="Lato Black"/>
      <family val="2"/>
    </font>
    <font>
      <sz val="12"/>
      <color theme="1"/>
      <name val="Calibri"/>
      <family val="2"/>
      <scheme val="minor"/>
    </font>
  </fonts>
  <fills count="2">
    <fill>
      <patternFill patternType="none"/>
    </fill>
    <fill>
      <patternFill patternType="gray125"/>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4">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0" fontId="0" fillId="0" borderId="2" xfId="0" applyBorder="1" applyAlignment="1">
      <alignment horizontal="left"/>
    </xf>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0" fontId="1" fillId="0" borderId="0" xfId="0" applyFont="1"/>
    <xf numFmtId="165" fontId="1" fillId="0" borderId="0" xfId="0" applyNumberFormat="1" applyFont="1"/>
    <xf numFmtId="166" fontId="0" fillId="0" borderId="0" xfId="0" applyNumberFormat="1"/>
    <xf numFmtId="10" fontId="0" fillId="0" borderId="0" xfId="2" applyNumberFormat="1" applyFont="1"/>
    <xf numFmtId="0" fontId="0" fillId="0" borderId="11" xfId="0" applyBorder="1"/>
    <xf numFmtId="0" fontId="0" fillId="0" borderId="3" xfId="0" applyBorder="1" applyAlignment="1">
      <alignment horizontal="left"/>
    </xf>
    <xf numFmtId="167" fontId="0" fillId="0" borderId="0" xfId="0" applyNumberFormat="1"/>
    <xf numFmtId="167" fontId="0" fillId="0" borderId="0" xfId="1" applyNumberFormat="1" applyFont="1"/>
    <xf numFmtId="0" fontId="6" fillId="0" borderId="0" xfId="0" applyFont="1"/>
    <xf numFmtId="168" fontId="0" fillId="0" borderId="0" xfId="0" applyNumberFormat="1" applyAlignment="1">
      <alignment horizontal="center"/>
    </xf>
    <xf numFmtId="168" fontId="7" fillId="0" borderId="0" xfId="0" applyNumberFormat="1" applyFont="1" applyAlignment="1">
      <alignment horizontal="center"/>
    </xf>
    <xf numFmtId="0" fontId="8" fillId="0" borderId="0" xfId="0" applyFont="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7" xfId="0" applyNumberFormat="1" applyBorder="1"/>
    <xf numFmtId="0" fontId="0" fillId="0" borderId="9" xfId="0" applyNumberFormat="1" applyBorder="1"/>
    <xf numFmtId="0" fontId="0" fillId="0" borderId="11" xfId="0" applyNumberFormat="1" applyBorder="1"/>
    <xf numFmtId="0" fontId="0" fillId="0" borderId="2" xfId="0" applyNumberFormat="1" applyBorder="1"/>
    <xf numFmtId="0" fontId="0" fillId="0" borderId="12" xfId="0" applyNumberFormat="1" applyBorder="1"/>
    <xf numFmtId="0" fontId="0" fillId="0" borderId="10"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3">
    <cellStyle name="Currency" xfId="1" builtinId="4"/>
    <cellStyle name="Normal" xfId="0" builtinId="0"/>
    <cellStyle name="Percent" xfId="2" builtinId="5"/>
  </cellStyles>
  <dxfs count="101">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ont>
        <color theme="0"/>
      </font>
      <border>
        <bottom style="thin">
          <color theme="4"/>
        </bottom>
        <vertical/>
        <horizontal/>
      </border>
    </dxf>
    <dxf>
      <font>
        <color theme="1"/>
      </font>
      <fill>
        <patternFill>
          <bgColor theme="1" tint="0.14996795556505021"/>
        </patternFill>
      </fill>
      <border diagonalUp="0" diagonalDown="0">
        <left/>
        <right/>
        <top/>
        <bottom/>
        <vertical/>
        <horizontal/>
      </border>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numFmt numFmtId="165"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CD1C13F3-165E-4650-9149-2F8B4D13B1E4}">
      <tableStyleElement type="wholeTable" dxfId="85"/>
      <tableStyleElement type="headerRow" dxfId="84"/>
    </tableStyle>
    <tableStyle name="Data-style" pivot="0" count="3" xr9:uid="{00000000-0011-0000-FFFF-FFFF00000000}">
      <tableStyleElement type="headerRow" dxfId="100"/>
      <tableStyleElement type="firstRowStripe" dxfId="99"/>
      <tableStyleElement type="secondRowStripe" dxfId="98"/>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51181102362206"/>
          <c:y val="9.6738955116643946E-2"/>
          <c:w val="0.51874890638670168"/>
          <c:h val="0.77695457411398994"/>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extLst>
            <c:ext xmlns:c16="http://schemas.microsoft.com/office/drawing/2014/chart" uri="{C3380CC4-5D6E-409C-BE32-E72D297353CC}">
              <c16:uniqueId val="{00000001-A669-4325-8134-8309D6C2029A}"/>
            </c:ext>
          </c:extLst>
        </c:ser>
        <c:dLbls>
          <c:showLegendKey val="0"/>
          <c:showVal val="0"/>
          <c:showCatName val="0"/>
          <c:showSerName val="0"/>
          <c:showPercent val="0"/>
          <c:showBubbleSize val="0"/>
        </c:dLbls>
        <c:axId val="1612363680"/>
        <c:axId val="161463208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extLst>
            <c:ext xmlns:c16="http://schemas.microsoft.com/office/drawing/2014/chart" uri="{C3380CC4-5D6E-409C-BE32-E72D297353CC}">
              <c16:uniqueId val="{00000000-A669-4325-8134-8309D6C2029A}"/>
            </c:ext>
          </c:extLst>
        </c:ser>
        <c:dLbls>
          <c:showLegendKey val="0"/>
          <c:showVal val="0"/>
          <c:showCatName val="0"/>
          <c:showSerName val="0"/>
          <c:showPercent val="0"/>
          <c:showBubbleSize val="0"/>
        </c:dLbls>
        <c:gapWidth val="219"/>
        <c:overlap val="-27"/>
        <c:axId val="1606673568"/>
        <c:axId val="1614643600"/>
      </c:barChart>
      <c:catAx>
        <c:axId val="160667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43600"/>
        <c:crosses val="autoZero"/>
        <c:auto val="1"/>
        <c:lblAlgn val="ctr"/>
        <c:lblOffset val="100"/>
        <c:noMultiLvlLbl val="0"/>
      </c:catAx>
      <c:valAx>
        <c:axId val="16146436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673568"/>
        <c:crosses val="autoZero"/>
        <c:crossBetween val="between"/>
      </c:valAx>
      <c:valAx>
        <c:axId val="1614632080"/>
        <c:scaling>
          <c:orientation val="minMax"/>
        </c:scaling>
        <c:delete val="0"/>
        <c:axPos val="r"/>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363680"/>
        <c:crosses val="max"/>
        <c:crossBetween val="between"/>
      </c:valAx>
      <c:catAx>
        <c:axId val="1612363680"/>
        <c:scaling>
          <c:orientation val="minMax"/>
        </c:scaling>
        <c:delete val="1"/>
        <c:axPos val="b"/>
        <c:numFmt formatCode="General" sourceLinked="1"/>
        <c:majorTickMark val="out"/>
        <c:minorTickMark val="none"/>
        <c:tickLblPos val="nextTo"/>
        <c:crossAx val="16146320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07-4A58-9490-1F4D81D4F2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07-4A58-9490-1F4D81D4F2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07-4A58-9490-1F4D81D4F2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0.32432339323338166</c:v>
                </c:pt>
                <c:pt idx="1">
                  <c:v>0.32666947370322391</c:v>
                </c:pt>
                <c:pt idx="2">
                  <c:v>0.34900713306339437</c:v>
                </c:pt>
              </c:numCache>
            </c:numRef>
          </c:val>
          <c:extLst>
            <c:ext xmlns:c16="http://schemas.microsoft.com/office/drawing/2014/chart" uri="{C3380CC4-5D6E-409C-BE32-E72D297353CC}">
              <c16:uniqueId val="{00000000-BCB2-40DA-8D47-355C4C7BCF7A}"/>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Machines</c:v>
                </c:pt>
                <c:pt idx="1">
                  <c:v>Tables</c:v>
                </c:pt>
                <c:pt idx="2">
                  <c:v>Storage</c:v>
                </c:pt>
                <c:pt idx="3">
                  <c:v>Phones</c:v>
                </c:pt>
                <c:pt idx="4">
                  <c:v>Chairs</c:v>
                </c:pt>
              </c:strCache>
            </c:strRef>
          </c:cat>
          <c:val>
            <c:numRef>
              <c:f>'Top 5'!$B$4:$B$9</c:f>
              <c:numCache>
                <c:formatCode>General</c:formatCode>
                <c:ptCount val="5"/>
                <c:pt idx="0">
                  <c:v>60276.75499999999</c:v>
                </c:pt>
                <c:pt idx="1">
                  <c:v>70871.717499999984</c:v>
                </c:pt>
                <c:pt idx="2">
                  <c:v>79790.998000000007</c:v>
                </c:pt>
                <c:pt idx="3">
                  <c:v>91153.414000000033</c:v>
                </c:pt>
                <c:pt idx="4">
                  <c:v>99140.877999999968</c:v>
                </c:pt>
              </c:numCache>
            </c:numRef>
          </c:val>
          <c:extLst>
            <c:ext xmlns:c16="http://schemas.microsoft.com/office/drawing/2014/chart" uri="{C3380CC4-5D6E-409C-BE32-E72D297353CC}">
              <c16:uniqueId val="{00000000-36A6-4918-BF28-EA821BE2C576}"/>
            </c:ext>
          </c:extLst>
        </c:ser>
        <c:dLbls>
          <c:showLegendKey val="0"/>
          <c:showVal val="0"/>
          <c:showCatName val="0"/>
          <c:showSerName val="0"/>
          <c:showPercent val="0"/>
          <c:showBubbleSize val="0"/>
        </c:dLbls>
        <c:gapWidth val="182"/>
        <c:axId val="2026812400"/>
        <c:axId val="2116513936"/>
      </c:barChart>
      <c:catAx>
        <c:axId val="202681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13936"/>
        <c:crosses val="autoZero"/>
        <c:auto val="1"/>
        <c:lblAlgn val="ctr"/>
        <c:lblOffset val="100"/>
        <c:noMultiLvlLbl val="0"/>
      </c:catAx>
      <c:valAx>
        <c:axId val="211651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81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smooth val="0"/>
          <c:extLst>
            <c:ext xmlns:c16="http://schemas.microsoft.com/office/drawing/2014/chart" uri="{C3380CC4-5D6E-409C-BE32-E72D297353CC}">
              <c16:uniqueId val="{00000000-112E-4189-9CB8-5A1EBCA52038}"/>
            </c:ext>
          </c:extLst>
        </c:ser>
        <c:dLbls>
          <c:showLegendKey val="0"/>
          <c:showVal val="0"/>
          <c:showCatName val="0"/>
          <c:showSerName val="0"/>
          <c:showPercent val="0"/>
          <c:showBubbleSize val="0"/>
        </c:dLbls>
        <c:smooth val="0"/>
        <c:axId val="1942756159"/>
        <c:axId val="1602045551"/>
      </c:lineChart>
      <c:catAx>
        <c:axId val="1942756159"/>
        <c:scaling>
          <c:orientation val="minMax"/>
        </c:scaling>
        <c:delete val="1"/>
        <c:axPos val="b"/>
        <c:numFmt formatCode="General" sourceLinked="1"/>
        <c:majorTickMark val="none"/>
        <c:minorTickMark val="none"/>
        <c:tickLblPos val="nextTo"/>
        <c:crossAx val="1602045551"/>
        <c:crosses val="autoZero"/>
        <c:auto val="1"/>
        <c:lblAlgn val="ctr"/>
        <c:lblOffset val="100"/>
        <c:noMultiLvlLbl val="0"/>
      </c:catAx>
      <c:valAx>
        <c:axId val="1602045551"/>
        <c:scaling>
          <c:orientation val="minMax"/>
        </c:scaling>
        <c:delete val="1"/>
        <c:axPos val="l"/>
        <c:numFmt formatCode="General" sourceLinked="1"/>
        <c:majorTickMark val="none"/>
        <c:minorTickMark val="none"/>
        <c:tickLblPos val="nextTo"/>
        <c:crossAx val="194275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smooth val="0"/>
          <c:extLst>
            <c:ext xmlns:c16="http://schemas.microsoft.com/office/drawing/2014/chart" uri="{C3380CC4-5D6E-409C-BE32-E72D297353CC}">
              <c16:uniqueId val="{00000000-A67D-4B3D-B4D9-B6C05F552871}"/>
            </c:ext>
          </c:extLst>
        </c:ser>
        <c:dLbls>
          <c:showLegendKey val="0"/>
          <c:showVal val="0"/>
          <c:showCatName val="0"/>
          <c:showSerName val="0"/>
          <c:showPercent val="0"/>
          <c:showBubbleSize val="0"/>
        </c:dLbls>
        <c:smooth val="0"/>
        <c:axId val="1914998079"/>
        <c:axId val="1930682223"/>
      </c:lineChart>
      <c:catAx>
        <c:axId val="1914998079"/>
        <c:scaling>
          <c:orientation val="minMax"/>
        </c:scaling>
        <c:delete val="1"/>
        <c:axPos val="b"/>
        <c:numFmt formatCode="General" sourceLinked="1"/>
        <c:majorTickMark val="none"/>
        <c:minorTickMark val="none"/>
        <c:tickLblPos val="nextTo"/>
        <c:crossAx val="1930682223"/>
        <c:crosses val="autoZero"/>
        <c:auto val="1"/>
        <c:lblAlgn val="ctr"/>
        <c:lblOffset val="100"/>
        <c:noMultiLvlLbl val="0"/>
      </c:catAx>
      <c:valAx>
        <c:axId val="1930682223"/>
        <c:scaling>
          <c:orientation val="minMax"/>
        </c:scaling>
        <c:delete val="1"/>
        <c:axPos val="l"/>
        <c:numFmt formatCode="General" sourceLinked="1"/>
        <c:majorTickMark val="none"/>
        <c:minorTickMark val="none"/>
        <c:tickLblPos val="nextTo"/>
        <c:crossAx val="19149980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58227079538554E-2"/>
          <c:y val="8.3333333333333329E-2"/>
          <c:w val="0.93321190042501523"/>
          <c:h val="0.83333333333333337"/>
        </c:manualLayout>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424</c:v>
                </c:pt>
                <c:pt idx="1">
                  <c:v>334</c:v>
                </c:pt>
                <c:pt idx="2">
                  <c:v>771</c:v>
                </c:pt>
                <c:pt idx="3">
                  <c:v>694</c:v>
                </c:pt>
                <c:pt idx="4">
                  <c:v>914</c:v>
                </c:pt>
                <c:pt idx="5">
                  <c:v>717</c:v>
                </c:pt>
                <c:pt idx="6">
                  <c:v>849</c:v>
                </c:pt>
                <c:pt idx="7">
                  <c:v>859</c:v>
                </c:pt>
                <c:pt idx="8">
                  <c:v>1472</c:v>
                </c:pt>
                <c:pt idx="9">
                  <c:v>1084</c:v>
                </c:pt>
                <c:pt idx="10">
                  <c:v>1786</c:v>
                </c:pt>
                <c:pt idx="11">
                  <c:v>1704</c:v>
                </c:pt>
              </c:numCache>
            </c:numRef>
          </c:val>
          <c:smooth val="0"/>
          <c:extLst>
            <c:ext xmlns:c16="http://schemas.microsoft.com/office/drawing/2014/chart" uri="{C3380CC4-5D6E-409C-BE32-E72D297353CC}">
              <c16:uniqueId val="{00000000-CA6C-47E5-8F14-FAE2ECE03060}"/>
            </c:ext>
          </c:extLst>
        </c:ser>
        <c:dLbls>
          <c:showLegendKey val="0"/>
          <c:showVal val="0"/>
          <c:showCatName val="0"/>
          <c:showSerName val="0"/>
          <c:showPercent val="0"/>
          <c:showBubbleSize val="0"/>
        </c:dLbls>
        <c:smooth val="0"/>
        <c:axId val="1915077423"/>
        <c:axId val="1930449903"/>
      </c:lineChart>
      <c:catAx>
        <c:axId val="1915077423"/>
        <c:scaling>
          <c:orientation val="minMax"/>
        </c:scaling>
        <c:delete val="1"/>
        <c:axPos val="b"/>
        <c:numFmt formatCode="General" sourceLinked="1"/>
        <c:majorTickMark val="none"/>
        <c:minorTickMark val="none"/>
        <c:tickLblPos val="nextTo"/>
        <c:crossAx val="1930449903"/>
        <c:crosses val="autoZero"/>
        <c:auto val="1"/>
        <c:lblAlgn val="ctr"/>
        <c:lblOffset val="100"/>
        <c:noMultiLvlLbl val="0"/>
      </c:catAx>
      <c:valAx>
        <c:axId val="1930449903"/>
        <c:scaling>
          <c:orientation val="minMax"/>
        </c:scaling>
        <c:delete val="1"/>
        <c:axPos val="l"/>
        <c:numFmt formatCode="General" sourceLinked="1"/>
        <c:majorTickMark val="none"/>
        <c:minorTickMark val="none"/>
        <c:tickLblPos val="nextTo"/>
        <c:crossAx val="19150774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111</c:v>
                </c:pt>
                <c:pt idx="1">
                  <c:v>90</c:v>
                </c:pt>
                <c:pt idx="2">
                  <c:v>214</c:v>
                </c:pt>
                <c:pt idx="3">
                  <c:v>190</c:v>
                </c:pt>
                <c:pt idx="4">
                  <c:v>230</c:v>
                </c:pt>
                <c:pt idx="5">
                  <c:v>179</c:v>
                </c:pt>
                <c:pt idx="6">
                  <c:v>221</c:v>
                </c:pt>
                <c:pt idx="7">
                  <c:v>217</c:v>
                </c:pt>
                <c:pt idx="8">
                  <c:v>400</c:v>
                </c:pt>
                <c:pt idx="9">
                  <c:v>279</c:v>
                </c:pt>
                <c:pt idx="10">
                  <c:v>454</c:v>
                </c:pt>
                <c:pt idx="11">
                  <c:v>435</c:v>
                </c:pt>
              </c:numCache>
            </c:numRef>
          </c:val>
          <c:smooth val="0"/>
          <c:extLst>
            <c:ext xmlns:c16="http://schemas.microsoft.com/office/drawing/2014/chart" uri="{C3380CC4-5D6E-409C-BE32-E72D297353CC}">
              <c16:uniqueId val="{00000000-4060-4665-AC5B-813115B5B277}"/>
            </c:ext>
          </c:extLst>
        </c:ser>
        <c:dLbls>
          <c:showLegendKey val="0"/>
          <c:showVal val="0"/>
          <c:showCatName val="0"/>
          <c:showSerName val="0"/>
          <c:showPercent val="0"/>
          <c:showBubbleSize val="0"/>
        </c:dLbls>
        <c:smooth val="0"/>
        <c:axId val="2072910223"/>
        <c:axId val="1930470063"/>
      </c:lineChart>
      <c:catAx>
        <c:axId val="2072910223"/>
        <c:scaling>
          <c:orientation val="minMax"/>
        </c:scaling>
        <c:delete val="1"/>
        <c:axPos val="b"/>
        <c:numFmt formatCode="General" sourceLinked="1"/>
        <c:majorTickMark val="none"/>
        <c:minorTickMark val="none"/>
        <c:tickLblPos val="nextTo"/>
        <c:crossAx val="1930470063"/>
        <c:crosses val="autoZero"/>
        <c:auto val="1"/>
        <c:lblAlgn val="ctr"/>
        <c:lblOffset val="100"/>
        <c:noMultiLvlLbl val="0"/>
      </c:catAx>
      <c:valAx>
        <c:axId val="1930470063"/>
        <c:scaling>
          <c:orientation val="minMax"/>
        </c:scaling>
        <c:delete val="1"/>
        <c:axPos val="l"/>
        <c:numFmt formatCode="General" sourceLinked="1"/>
        <c:majorTickMark val="none"/>
        <c:minorTickMark val="none"/>
        <c:tickLblPos val="nextTo"/>
        <c:crossAx val="20729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5.213130221999486E-2</c:v>
                </c:pt>
                <c:pt idx="1">
                  <c:v>0.17094312234671766</c:v>
                </c:pt>
                <c:pt idx="2">
                  <c:v>0.1180643895652573</c:v>
                </c:pt>
                <c:pt idx="3">
                  <c:v>0.16883310497597856</c:v>
                </c:pt>
                <c:pt idx="4">
                  <c:v>0.16075033959187157</c:v>
                </c:pt>
                <c:pt idx="5">
                  <c:v>0.11153029246636467</c:v>
                </c:pt>
                <c:pt idx="6">
                  <c:v>0.15144113066166376</c:v>
                </c:pt>
                <c:pt idx="7">
                  <c:v>0.16436431587256267</c:v>
                </c:pt>
                <c:pt idx="8">
                  <c:v>8.0682331723048062E-2</c:v>
                </c:pt>
                <c:pt idx="9">
                  <c:v>0.1898678216615014</c:v>
                </c:pt>
                <c:pt idx="10">
                  <c:v>0.12164897084161463</c:v>
                </c:pt>
                <c:pt idx="11">
                  <c:v>9.5603451090320132E-2</c:v>
                </c:pt>
              </c:numCache>
            </c:numRef>
          </c:val>
          <c:smooth val="0"/>
          <c:extLst>
            <c:ext xmlns:c16="http://schemas.microsoft.com/office/drawing/2014/chart" uri="{C3380CC4-5D6E-409C-BE32-E72D297353CC}">
              <c16:uniqueId val="{00000000-C7B1-464A-BA66-2655686F9DAF}"/>
            </c:ext>
          </c:extLst>
        </c:ser>
        <c:dLbls>
          <c:showLegendKey val="0"/>
          <c:showVal val="0"/>
          <c:showCatName val="0"/>
          <c:showSerName val="0"/>
          <c:showPercent val="0"/>
          <c:showBubbleSize val="0"/>
        </c:dLbls>
        <c:smooth val="0"/>
        <c:axId val="2072879135"/>
        <c:axId val="1930653903"/>
      </c:lineChart>
      <c:catAx>
        <c:axId val="2072879135"/>
        <c:scaling>
          <c:orientation val="minMax"/>
        </c:scaling>
        <c:delete val="1"/>
        <c:axPos val="b"/>
        <c:numFmt formatCode="General" sourceLinked="1"/>
        <c:majorTickMark val="none"/>
        <c:minorTickMark val="none"/>
        <c:tickLblPos val="nextTo"/>
        <c:crossAx val="1930653903"/>
        <c:crosses val="autoZero"/>
        <c:auto val="1"/>
        <c:lblAlgn val="ctr"/>
        <c:lblOffset val="100"/>
        <c:noMultiLvlLbl val="0"/>
      </c:catAx>
      <c:valAx>
        <c:axId val="1930653903"/>
        <c:scaling>
          <c:orientation val="minMax"/>
        </c:scaling>
        <c:delete val="1"/>
        <c:axPos val="l"/>
        <c:numFmt formatCode="General" sourceLinked="1"/>
        <c:majorTickMark val="none"/>
        <c:minorTickMark val="none"/>
        <c:tickLblPos val="nextTo"/>
        <c:crossAx val="207287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34925" cap="rnd">
              <a:solidFill>
                <a:schemeClr val="bg1">
                  <a:lumMod val="7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smooth val="0"/>
          <c:extLst>
            <c:ext xmlns:c16="http://schemas.microsoft.com/office/drawing/2014/chart" uri="{C3380CC4-5D6E-409C-BE32-E72D297353CC}">
              <c16:uniqueId val="{00000000-9EE1-419C-AAE6-CAA460ECACB3}"/>
            </c:ext>
          </c:extLst>
        </c:ser>
        <c:dLbls>
          <c:showLegendKey val="0"/>
          <c:showVal val="0"/>
          <c:showCatName val="0"/>
          <c:showSerName val="0"/>
          <c:showPercent val="0"/>
          <c:showBubbleSize val="0"/>
        </c:dLbls>
        <c:smooth val="0"/>
        <c:axId val="1942756159"/>
        <c:axId val="1602045551"/>
      </c:lineChart>
      <c:catAx>
        <c:axId val="1942756159"/>
        <c:scaling>
          <c:orientation val="minMax"/>
        </c:scaling>
        <c:delete val="1"/>
        <c:axPos val="b"/>
        <c:numFmt formatCode="General" sourceLinked="1"/>
        <c:majorTickMark val="none"/>
        <c:minorTickMark val="none"/>
        <c:tickLblPos val="nextTo"/>
        <c:crossAx val="1602045551"/>
        <c:crosses val="autoZero"/>
        <c:auto val="1"/>
        <c:lblAlgn val="ctr"/>
        <c:lblOffset val="100"/>
        <c:noMultiLvlLbl val="0"/>
      </c:catAx>
      <c:valAx>
        <c:axId val="1602045551"/>
        <c:scaling>
          <c:orientation val="minMax"/>
        </c:scaling>
        <c:delete val="1"/>
        <c:axPos val="l"/>
        <c:numFmt formatCode="General" sourceLinked="1"/>
        <c:majorTickMark val="none"/>
        <c:minorTickMark val="none"/>
        <c:tickLblPos val="nextTo"/>
        <c:crossAx val="1942756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smooth val="0"/>
          <c:extLst>
            <c:ext xmlns:c16="http://schemas.microsoft.com/office/drawing/2014/chart" uri="{C3380CC4-5D6E-409C-BE32-E72D297353CC}">
              <c16:uniqueId val="{00000000-BCA9-4C73-B79F-FEDEA35F6AAD}"/>
            </c:ext>
          </c:extLst>
        </c:ser>
        <c:dLbls>
          <c:showLegendKey val="0"/>
          <c:showVal val="0"/>
          <c:showCatName val="0"/>
          <c:showSerName val="0"/>
          <c:showPercent val="0"/>
          <c:showBubbleSize val="0"/>
        </c:dLbls>
        <c:smooth val="0"/>
        <c:axId val="1914998079"/>
        <c:axId val="1930682223"/>
      </c:lineChart>
      <c:catAx>
        <c:axId val="1914998079"/>
        <c:scaling>
          <c:orientation val="minMax"/>
        </c:scaling>
        <c:delete val="1"/>
        <c:axPos val="b"/>
        <c:numFmt formatCode="General" sourceLinked="1"/>
        <c:majorTickMark val="none"/>
        <c:minorTickMark val="none"/>
        <c:tickLblPos val="nextTo"/>
        <c:crossAx val="1930682223"/>
        <c:crosses val="autoZero"/>
        <c:auto val="1"/>
        <c:lblAlgn val="ctr"/>
        <c:lblOffset val="100"/>
        <c:noMultiLvlLbl val="0"/>
      </c:catAx>
      <c:valAx>
        <c:axId val="1930682223"/>
        <c:scaling>
          <c:orientation val="minMax"/>
        </c:scaling>
        <c:delete val="1"/>
        <c:axPos val="l"/>
        <c:numFmt formatCode="General" sourceLinked="1"/>
        <c:majorTickMark val="none"/>
        <c:minorTickMark val="none"/>
        <c:tickLblPos val="nextTo"/>
        <c:crossAx val="19149980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Dashboard.xlsx]KPI!PivotTable3</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358227079538554E-2"/>
          <c:y val="8.3333333333333329E-2"/>
          <c:w val="0.93321190042501523"/>
          <c:h val="0.83333333333333337"/>
        </c:manualLayout>
      </c:layout>
      <c:lineChart>
        <c:grouping val="standard"/>
        <c:varyColors val="0"/>
        <c:ser>
          <c:idx val="0"/>
          <c:order val="0"/>
          <c:tx>
            <c:strRef>
              <c:f>KPI!$H$3</c:f>
              <c:strCache>
                <c:ptCount val="1"/>
                <c:pt idx="0">
                  <c:v>Total</c:v>
                </c:pt>
              </c:strCache>
            </c:strRef>
          </c:tx>
          <c:spPr>
            <a:ln w="34925" cap="rnd">
              <a:solidFill>
                <a:schemeClr val="bg1">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424</c:v>
                </c:pt>
                <c:pt idx="1">
                  <c:v>334</c:v>
                </c:pt>
                <c:pt idx="2">
                  <c:v>771</c:v>
                </c:pt>
                <c:pt idx="3">
                  <c:v>694</c:v>
                </c:pt>
                <c:pt idx="4">
                  <c:v>914</c:v>
                </c:pt>
                <c:pt idx="5">
                  <c:v>717</c:v>
                </c:pt>
                <c:pt idx="6">
                  <c:v>849</c:v>
                </c:pt>
                <c:pt idx="7">
                  <c:v>859</c:v>
                </c:pt>
                <c:pt idx="8">
                  <c:v>1472</c:v>
                </c:pt>
                <c:pt idx="9">
                  <c:v>1084</c:v>
                </c:pt>
                <c:pt idx="10">
                  <c:v>1786</c:v>
                </c:pt>
                <c:pt idx="11">
                  <c:v>1704</c:v>
                </c:pt>
              </c:numCache>
            </c:numRef>
          </c:val>
          <c:smooth val="0"/>
          <c:extLst>
            <c:ext xmlns:c16="http://schemas.microsoft.com/office/drawing/2014/chart" uri="{C3380CC4-5D6E-409C-BE32-E72D297353CC}">
              <c16:uniqueId val="{00000000-1EA6-4FE1-89BD-48293A1B2467}"/>
            </c:ext>
          </c:extLst>
        </c:ser>
        <c:dLbls>
          <c:showLegendKey val="0"/>
          <c:showVal val="0"/>
          <c:showCatName val="0"/>
          <c:showSerName val="0"/>
          <c:showPercent val="0"/>
          <c:showBubbleSize val="0"/>
        </c:dLbls>
        <c:smooth val="0"/>
        <c:axId val="1915077423"/>
        <c:axId val="1930449903"/>
      </c:lineChart>
      <c:catAx>
        <c:axId val="1915077423"/>
        <c:scaling>
          <c:orientation val="minMax"/>
        </c:scaling>
        <c:delete val="1"/>
        <c:axPos val="b"/>
        <c:numFmt formatCode="General" sourceLinked="1"/>
        <c:majorTickMark val="none"/>
        <c:minorTickMark val="none"/>
        <c:tickLblPos val="nextTo"/>
        <c:crossAx val="1930449903"/>
        <c:crosses val="autoZero"/>
        <c:auto val="1"/>
        <c:lblAlgn val="ctr"/>
        <c:lblOffset val="100"/>
        <c:noMultiLvlLbl val="0"/>
      </c:catAx>
      <c:valAx>
        <c:axId val="1930449903"/>
        <c:scaling>
          <c:orientation val="minMax"/>
        </c:scaling>
        <c:delete val="1"/>
        <c:axPos val="l"/>
        <c:numFmt formatCode="General" sourceLinked="1"/>
        <c:majorTickMark val="none"/>
        <c:minorTickMark val="none"/>
        <c:tickLblPos val="nextTo"/>
        <c:crossAx val="191507742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111</c:v>
                </c:pt>
                <c:pt idx="1">
                  <c:v>90</c:v>
                </c:pt>
                <c:pt idx="2">
                  <c:v>214</c:v>
                </c:pt>
                <c:pt idx="3">
                  <c:v>190</c:v>
                </c:pt>
                <c:pt idx="4">
                  <c:v>230</c:v>
                </c:pt>
                <c:pt idx="5">
                  <c:v>179</c:v>
                </c:pt>
                <c:pt idx="6">
                  <c:v>221</c:v>
                </c:pt>
                <c:pt idx="7">
                  <c:v>217</c:v>
                </c:pt>
                <c:pt idx="8">
                  <c:v>400</c:v>
                </c:pt>
                <c:pt idx="9">
                  <c:v>279</c:v>
                </c:pt>
                <c:pt idx="10">
                  <c:v>454</c:v>
                </c:pt>
                <c:pt idx="11">
                  <c:v>435</c:v>
                </c:pt>
              </c:numCache>
            </c:numRef>
          </c:val>
          <c:smooth val="0"/>
          <c:extLst>
            <c:ext xmlns:c16="http://schemas.microsoft.com/office/drawing/2014/chart" uri="{C3380CC4-5D6E-409C-BE32-E72D297353CC}">
              <c16:uniqueId val="{00000000-2DF3-4550-8E9E-9DAFDC68719F}"/>
            </c:ext>
          </c:extLst>
        </c:ser>
        <c:dLbls>
          <c:showLegendKey val="0"/>
          <c:showVal val="0"/>
          <c:showCatName val="0"/>
          <c:showSerName val="0"/>
          <c:showPercent val="0"/>
          <c:showBubbleSize val="0"/>
        </c:dLbls>
        <c:smooth val="0"/>
        <c:axId val="2072910223"/>
        <c:axId val="1930470063"/>
      </c:lineChart>
      <c:catAx>
        <c:axId val="2072910223"/>
        <c:scaling>
          <c:orientation val="minMax"/>
        </c:scaling>
        <c:delete val="1"/>
        <c:axPos val="b"/>
        <c:numFmt formatCode="General" sourceLinked="1"/>
        <c:majorTickMark val="none"/>
        <c:minorTickMark val="none"/>
        <c:tickLblPos val="nextTo"/>
        <c:crossAx val="1930470063"/>
        <c:crosses val="autoZero"/>
        <c:auto val="1"/>
        <c:lblAlgn val="ctr"/>
        <c:lblOffset val="100"/>
        <c:noMultiLvlLbl val="0"/>
      </c:catAx>
      <c:valAx>
        <c:axId val="1930470063"/>
        <c:scaling>
          <c:orientation val="minMax"/>
        </c:scaling>
        <c:delete val="1"/>
        <c:axPos val="l"/>
        <c:numFmt formatCode="General" sourceLinked="1"/>
        <c:majorTickMark val="none"/>
        <c:minorTickMark val="none"/>
        <c:tickLblPos val="nextTo"/>
        <c:crossAx val="207291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Dashboard.xlsx]KPI!PivotTable5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bg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5.213130221999486E-2</c:v>
                </c:pt>
                <c:pt idx="1">
                  <c:v>0.17094312234671766</c:v>
                </c:pt>
                <c:pt idx="2">
                  <c:v>0.1180643895652573</c:v>
                </c:pt>
                <c:pt idx="3">
                  <c:v>0.16883310497597856</c:v>
                </c:pt>
                <c:pt idx="4">
                  <c:v>0.16075033959187157</c:v>
                </c:pt>
                <c:pt idx="5">
                  <c:v>0.11153029246636467</c:v>
                </c:pt>
                <c:pt idx="6">
                  <c:v>0.15144113066166376</c:v>
                </c:pt>
                <c:pt idx="7">
                  <c:v>0.16436431587256267</c:v>
                </c:pt>
                <c:pt idx="8">
                  <c:v>8.0682331723048062E-2</c:v>
                </c:pt>
                <c:pt idx="9">
                  <c:v>0.1898678216615014</c:v>
                </c:pt>
                <c:pt idx="10">
                  <c:v>0.12164897084161463</c:v>
                </c:pt>
                <c:pt idx="11">
                  <c:v>9.5603451090320132E-2</c:v>
                </c:pt>
              </c:numCache>
            </c:numRef>
          </c:val>
          <c:smooth val="0"/>
          <c:extLst>
            <c:ext xmlns:c16="http://schemas.microsoft.com/office/drawing/2014/chart" uri="{C3380CC4-5D6E-409C-BE32-E72D297353CC}">
              <c16:uniqueId val="{00000000-8F6D-4555-A6C3-DB94C0DFFCDC}"/>
            </c:ext>
          </c:extLst>
        </c:ser>
        <c:dLbls>
          <c:showLegendKey val="0"/>
          <c:showVal val="0"/>
          <c:showCatName val="0"/>
          <c:showSerName val="0"/>
          <c:showPercent val="0"/>
          <c:showBubbleSize val="0"/>
        </c:dLbls>
        <c:smooth val="0"/>
        <c:axId val="2072879135"/>
        <c:axId val="1930653903"/>
      </c:lineChart>
      <c:catAx>
        <c:axId val="2072879135"/>
        <c:scaling>
          <c:orientation val="minMax"/>
        </c:scaling>
        <c:delete val="1"/>
        <c:axPos val="b"/>
        <c:numFmt formatCode="General" sourceLinked="1"/>
        <c:majorTickMark val="none"/>
        <c:minorTickMark val="none"/>
        <c:tickLblPos val="nextTo"/>
        <c:crossAx val="1930653903"/>
        <c:crosses val="autoZero"/>
        <c:auto val="1"/>
        <c:lblAlgn val="ctr"/>
        <c:lblOffset val="100"/>
        <c:noMultiLvlLbl val="0"/>
      </c:catAx>
      <c:valAx>
        <c:axId val="1930653903"/>
        <c:scaling>
          <c:orientation val="minMax"/>
        </c:scaling>
        <c:delete val="1"/>
        <c:axPos val="l"/>
        <c:numFmt formatCode="General" sourceLinked="1"/>
        <c:majorTickMark val="none"/>
        <c:minorTickMark val="none"/>
        <c:tickLblPos val="nextTo"/>
        <c:crossAx val="2072879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83707958443284"/>
          <c:y val="9.6738955116643946E-2"/>
          <c:w val="0.75203738832780487"/>
          <c:h val="0.77695457411398994"/>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extLst>
            <c:ext xmlns:c16="http://schemas.microsoft.com/office/drawing/2014/chart" uri="{C3380CC4-5D6E-409C-BE32-E72D297353CC}">
              <c16:uniqueId val="{00000000-4521-45BB-AF83-5FEADB50B982}"/>
            </c:ext>
          </c:extLst>
        </c:ser>
        <c:dLbls>
          <c:showLegendKey val="0"/>
          <c:showVal val="0"/>
          <c:showCatName val="0"/>
          <c:showSerName val="0"/>
          <c:showPercent val="0"/>
          <c:showBubbleSize val="0"/>
        </c:dLbls>
        <c:axId val="1612363680"/>
        <c:axId val="1614632080"/>
      </c:areaChart>
      <c:barChart>
        <c:barDir val="col"/>
        <c:grouping val="clustered"/>
        <c:varyColors val="0"/>
        <c:ser>
          <c:idx val="0"/>
          <c:order val="0"/>
          <c:tx>
            <c:strRef>
              <c:f>'Combo Chart'!$B$3</c:f>
              <c:strCache>
                <c:ptCount val="1"/>
                <c:pt idx="0">
                  <c:v>Sum of Sales</c:v>
                </c:pt>
              </c:strCache>
            </c:strRef>
          </c:tx>
          <c:spPr>
            <a:solidFill>
              <a:schemeClr val="bg1"/>
            </a:solidFill>
            <a:ln>
              <a:solidFill>
                <a:schemeClr val="tx1"/>
              </a:solid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extLst>
            <c:ext xmlns:c16="http://schemas.microsoft.com/office/drawing/2014/chart" uri="{C3380CC4-5D6E-409C-BE32-E72D297353CC}">
              <c16:uniqueId val="{00000001-4521-45BB-AF83-5FEADB50B982}"/>
            </c:ext>
          </c:extLst>
        </c:ser>
        <c:dLbls>
          <c:showLegendKey val="0"/>
          <c:showVal val="0"/>
          <c:showCatName val="0"/>
          <c:showSerName val="0"/>
          <c:showPercent val="0"/>
          <c:showBubbleSize val="0"/>
        </c:dLbls>
        <c:gapWidth val="58"/>
        <c:overlap val="-27"/>
        <c:axId val="1606673568"/>
        <c:axId val="1614643600"/>
      </c:barChart>
      <c:catAx>
        <c:axId val="16066735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4643600"/>
        <c:crosses val="autoZero"/>
        <c:auto val="1"/>
        <c:lblAlgn val="ctr"/>
        <c:lblOffset val="100"/>
        <c:noMultiLvlLbl val="0"/>
      </c:catAx>
      <c:valAx>
        <c:axId val="161464360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SALES</a:t>
                </a:r>
              </a:p>
            </c:rich>
          </c:tx>
          <c:layout>
            <c:manualLayout>
              <c:xMode val="edge"/>
              <c:yMode val="edge"/>
              <c:x val="2.5347866173525083E-2"/>
              <c:y val="0.381811211770571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06673568"/>
        <c:crosses val="autoZero"/>
        <c:crossBetween val="between"/>
      </c:valAx>
      <c:valAx>
        <c:axId val="1614632080"/>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r>
                  <a:rPr lang="en-US" b="1">
                    <a:solidFill>
                      <a:schemeClr val="bg1"/>
                    </a:solidFill>
                  </a:rPr>
                  <a:t> PROFIT</a:t>
                </a:r>
              </a:p>
            </c:rich>
          </c:tx>
          <c:layout>
            <c:manualLayout>
              <c:xMode val="edge"/>
              <c:yMode val="edge"/>
              <c:x val="0.96202756788645027"/>
              <c:y val="0.371177997911551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2363680"/>
        <c:crosses val="max"/>
        <c:crossBetween val="between"/>
      </c:valAx>
      <c:catAx>
        <c:axId val="1612363680"/>
        <c:scaling>
          <c:orientation val="minMax"/>
        </c:scaling>
        <c:delete val="1"/>
        <c:axPos val="b"/>
        <c:numFmt formatCode="General" sourceLinked="1"/>
        <c:majorTickMark val="out"/>
        <c:minorTickMark val="none"/>
        <c:tickLblPos val="nextTo"/>
        <c:crossAx val="1614632080"/>
        <c:crosses val="autoZero"/>
        <c:auto val="1"/>
        <c:lblAlgn val="ctr"/>
        <c:lblOffset val="100"/>
        <c:noMultiLvlLbl val="0"/>
      </c:catAx>
      <c:spPr>
        <a:noFill/>
        <a:ln>
          <a:noFill/>
        </a:ln>
        <a:effectLst/>
      </c:spPr>
    </c:plotArea>
    <c:legend>
      <c:legendPos val="t"/>
      <c:layout>
        <c:manualLayout>
          <c:xMode val="edge"/>
          <c:yMode val="edge"/>
          <c:x val="0.2961105046929699"/>
          <c:y val="6.5883498433663534E-2"/>
          <c:w val="0.30507489249464803"/>
          <c:h val="0.10254395752670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23321986067531034"/>
          <c:y val="0.15784193642461358"/>
          <c:w val="0.54609160697018133"/>
          <c:h val="0.80700204141149023"/>
        </c:manualLayout>
      </c:layout>
      <c:doughnutChart>
        <c:varyColors val="1"/>
        <c:ser>
          <c:idx val="0"/>
          <c:order val="0"/>
          <c:tx>
            <c:strRef>
              <c:f>'Pie Chart'!$B$3</c:f>
              <c:strCache>
                <c:ptCount val="1"/>
                <c:pt idx="0">
                  <c:v>Total</c:v>
                </c:pt>
              </c:strCache>
            </c:strRef>
          </c:tx>
          <c:spPr>
            <a:solidFill>
              <a:schemeClr val="accent6">
                <a:lumMod val="40000"/>
                <a:lumOff val="60000"/>
              </a:schemeClr>
            </a:solidFill>
          </c:spPr>
          <c:explosion val="2"/>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2ACE-4CE9-9399-3FA459BB2587}"/>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ACE-4CE9-9399-3FA459BB2587}"/>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2ACE-4CE9-9399-3FA459BB25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0.32432339323338166</c:v>
                </c:pt>
                <c:pt idx="1">
                  <c:v>0.32666947370322391</c:v>
                </c:pt>
                <c:pt idx="2">
                  <c:v>0.34900713306339437</c:v>
                </c:pt>
              </c:numCache>
            </c:numRef>
          </c:val>
          <c:extLst>
            <c:ext xmlns:c16="http://schemas.microsoft.com/office/drawing/2014/chart" uri="{C3380CC4-5D6E-409C-BE32-E72D297353CC}">
              <c16:uniqueId val="{00000006-2ACE-4CE9-9399-3FA459BB2587}"/>
            </c:ext>
          </c:extLst>
        </c:ser>
        <c:dLbls>
          <c:showLegendKey val="0"/>
          <c:showVal val="1"/>
          <c:showCatName val="0"/>
          <c:showSerName val="0"/>
          <c:showPercent val="0"/>
          <c:showBubbleSize val="0"/>
          <c:showLeaderLines val="1"/>
        </c:dLbls>
        <c:firstSliceAng val="0"/>
        <c:holeSize val="56"/>
      </c:doughnutChart>
      <c:spPr>
        <a:noFill/>
        <a:ln>
          <a:gradFill>
            <a:gsLst>
              <a:gs pos="0">
                <a:schemeClr val="tx1">
                  <a:lumMod val="75000"/>
                  <a:lumOff val="25000"/>
                  <a:alpha val="80000"/>
                </a:schemeClr>
              </a:gs>
              <a:gs pos="100000">
                <a:schemeClr val="tx1">
                  <a:lumMod val="65000"/>
                  <a:lumOff val="35000"/>
                  <a:alpha val="70000"/>
                </a:schemeClr>
              </a:gs>
            </a:gsLst>
            <a:lin ang="5400000" scaled="1"/>
          </a:gra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Dashboard.xlsx]Top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Machines</c:v>
                </c:pt>
                <c:pt idx="1">
                  <c:v>Tables</c:v>
                </c:pt>
                <c:pt idx="2">
                  <c:v>Storage</c:v>
                </c:pt>
                <c:pt idx="3">
                  <c:v>Phones</c:v>
                </c:pt>
                <c:pt idx="4">
                  <c:v>Chairs</c:v>
                </c:pt>
              </c:strCache>
            </c:strRef>
          </c:cat>
          <c:val>
            <c:numRef>
              <c:f>'Top 5'!$B$4:$B$9</c:f>
              <c:numCache>
                <c:formatCode>General</c:formatCode>
                <c:ptCount val="5"/>
                <c:pt idx="0">
                  <c:v>60276.75499999999</c:v>
                </c:pt>
                <c:pt idx="1">
                  <c:v>70871.717499999984</c:v>
                </c:pt>
                <c:pt idx="2">
                  <c:v>79790.998000000007</c:v>
                </c:pt>
                <c:pt idx="3">
                  <c:v>91153.414000000033</c:v>
                </c:pt>
                <c:pt idx="4">
                  <c:v>99140.877999999968</c:v>
                </c:pt>
              </c:numCache>
            </c:numRef>
          </c:val>
          <c:extLst>
            <c:ext xmlns:c16="http://schemas.microsoft.com/office/drawing/2014/chart" uri="{C3380CC4-5D6E-409C-BE32-E72D297353CC}">
              <c16:uniqueId val="{00000000-6217-42DB-9640-7CA311EF7A20}"/>
            </c:ext>
          </c:extLst>
        </c:ser>
        <c:dLbls>
          <c:dLblPos val="outEnd"/>
          <c:showLegendKey val="0"/>
          <c:showVal val="1"/>
          <c:showCatName val="0"/>
          <c:showSerName val="0"/>
          <c:showPercent val="0"/>
          <c:showBubbleSize val="0"/>
        </c:dLbls>
        <c:gapWidth val="70"/>
        <c:axId val="2026812400"/>
        <c:axId val="2116513936"/>
      </c:barChart>
      <c:catAx>
        <c:axId val="202681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16513936"/>
        <c:crosses val="autoZero"/>
        <c:auto val="1"/>
        <c:lblAlgn val="ctr"/>
        <c:lblOffset val="100"/>
        <c:noMultiLvlLbl val="0"/>
      </c:catAx>
      <c:valAx>
        <c:axId val="2116513936"/>
        <c:scaling>
          <c:orientation val="minMax"/>
        </c:scaling>
        <c:delete val="1"/>
        <c:axPos val="b"/>
        <c:numFmt formatCode="General" sourceLinked="1"/>
        <c:majorTickMark val="none"/>
        <c:minorTickMark val="none"/>
        <c:tickLblPos val="nextTo"/>
        <c:crossAx val="202681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00000000-4B61-4EEA-908B-1091DF37E416}">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0000000-AA54-4EFE-ACC8-FA947725DC30}">
          <cx:dataId val="0"/>
          <cx:layoutPr>
            <cx:geography cultureLanguage="en-US" cultureRegion="IN" attribution="Powered by Bing">
              <cx:geoCache provider="{E9337A44-BEBE-4D9F-B70C-5C5E7DAFC167}">
                <cx:binary>7H1pb9w4s+5fCYL78crDXeKLd15gKPXmPY6zfhF6HEcLJVGidv36Ux23HVtxEp87PhcwcHoGmGmr
2SrxYVU9tZD976vhX1fZ9da+GvKsqP91Nfz5Om6a8l9//FFfxdf5tj7IkytravO1Obgy+R/m69fk
6vqPL3bbJ0X0B0GY/XEVb21zPbz+z7/h26Jrc2yutk1iijfttR0vrus2a+pfXHv00qvtlzwpgqRu
bHLV4D9fnxrbxK/8rTVZUmxfv7oumqQZL8fy+s/XDz77+tUf82/84e6vMhCwab/AWMoPOJXU5RTJ
by/39avMFNH+suPKA+xx6gkh0LeXuL336TaH8U+X65tU2y9f7HVdw+N9+++P4x88C1z2X7+6Mm3R
7GYygkn98/W7Immuv7x622yb6/r1q6Q2/s0HfLN7oHdvv83AHw+x+M+/Z3+AOZn95R5c8wn83aUf
0PJNUVxfNclV29xO1z+HiuED7nLMKeU3UOAZVOTApR7xMOG3N73B6InSPA7Qg8EzdPzLF4nOSVLX
u3/LMrmdqH+ODoXZJ8hzPX6jR1I+RMeTB4ILghghjyrSE4V6HKQHg2cgnYBCvEAV+ivb/r3Nn9PS
AUBCwPSTmYnzxIHHEKUEkT10t6viRn2eIMnjqNwNnCHy1/GLROQiBgP7alNn2+LL7Qz9c70BqyaI
RyT39pPvPdQbF6we9jwk2F6x6O29b9B5qlSPQ/Rw9Ayni82LxMnfZslXY4vkOZXHPSCcCSGxfNT3
YAzmDbvExQzf4PgQpafJ9DhG98fOEPL/epEI/WWTyTwri2MHRFICvp/dzP7MxGEMWrbTIHBB3/AD
6nDDIPcm7vcCPY7N3ZPMgPnr8wsFRm+Legu08tn4NTsAw+Yhivfma2beJDlgVGLOuXejWDPu9pf9
vUQ/g+Z25BybixeJzYdtHUPM1Zji+dBh7gHDmHLXcx/XG4IOOBfMQww/pjdPk+lxfO6PnSH04WWa
teA62/Zbe/18+FB5gIBTC0JvWfWMHPADJjzBKN6zh5n2PEWix9H5PnKGTbB4kdrzPrFR8tyUgGPi
SSr2ujOzbK53IMDwcYn212fE7SkSPY7N95EzbN6/TL3xTWbs9ot5Rr3xDsDpcA7R5uN0DUHah7ke
FTNQniLK46B8HzkDxT97kQqzBEySL9vnw4R4B1xyjsWeIP+QIAAm4LmUEY/eYDaD5gkCPY7M3cAZ
MMuXGYaurg2YsmcEBjI34OGJx+SNj0f4oZPx6AFjjLoM7SnaDJgnCPQ4MHcDZ8CsXqYZO73+225r
/YzI7DKeEFJS190nn8lDZKQ88DByCdCDG5WZJ6efINHj0Hx/lhk2py/T/W++bONn9C+MHVAPHDu5
jfZnvh9jBtlOKCuA/7+1oDeR5m8FeRyP/bAZGJvgRbqWTQY1HJPUtzPzDEk0dIABC/Dn+/j/x+Qz
Zp6g/C47fXvvPSpPkOgnwNyNnGPzMr3LpviSbJ81NSMPIGkmmXcb4IP3uF9gg+wzpG2AIkP++dtr
rjC/F+gnyNwOnANz+jKVxvTP6VnIAXKZ4C5jd2TrPiqSHuxcisBof33mWTa/keYnkHwbNcfjZXr7
XcnJtPY5K2jeAcSSoCb7XAuae3sgyK5LXUz2DHqmKU+R6HFcvo+cYXPyMmOXo+dOYnoQmjCXSNe9
0Rb80IZJQM5DGLKc+zQNpJ/vp5d/L8/juNyOm6Fy9PZFWrAjmJL2So+3c/PP3T51d/yYeILvK5cz
GuZx8C0u6Azeh5QzjXmKRD9B5u5Z5th8epHYHJs2qZ/Z8aMDCdEJEncB/0xpMFQGsAdFm33nDbtd
GDec7EkiPY7OvaEzeI5fprO5vB6etSiDIW1MPebhxyN+iCsp9AOAufuuV/ft2W/FeRyW/bAZJJcf
X6TGnGyT4vp2xf5zU8b4AYX6MuP3XMh9QibkAYHUGQPWdlOpmWnLb8V5HJL9sBkkJ4sXCokdn7c5
g0IeGTwMYPLQdrniwEUYSs5yj8YsJXay/b0kPwPkduQck5cZ659s63p7Fbf1ddM8Z8BPDqDbgrpI
7p3HzPND14xAHJqavBkVe7I8P4PnwePMMXqZ3uWtaf9nemvpgUSgIuTWzcxDfwQMALLK0J1xY9Nm
QebT5XocrPn4GVpv/Zdp5ZKrOIm2z9kFAD0aLnOl6+1xmCkT0GgX2qMhR/M4TidPkOhxhL6PnGFz
snmh2EDfc22a7TMSAwHEQGJoktlXX+axJzvAEkpm0P10e9Mb/nySPEGWn8FyN3SOy8tMnv2fVwga
KV4d3c7Qz/ja/2BL/IkpmmdNrELvDvg3jiUU5r69ZtYVI2hJZNCiIOicK/5elJ+si9uB81Vx+SK1
9fS62z5nhRu6dSg0SwGHf5yUYCygKgSbSVzo5929QJXvh1W/l+dxWG7HzVA5ff9CUelfrbd5Cd1u
z9lKxeiB8DjkIm5rpTN12fVZQ52VAKH8hs0u+/oQnCeK9TOMHgyfQ7V+kVCd2evoWdsRgTDCViso
1IkbQjgLu/C3dkRIKkHvzkN0fi/J47DcjpvhcXbxIvE4ve5fHV7b+nq8nZ2fObqHu8N+tUGOQWmV
glJwus8VzaoSLlS6YdMP7ATcQzZzNk+T6XF07o+dIXR6+GIROrkekqtnbEag7ABCLKgLsX2XyMyy
YSQOMPIARO8Hh9O/+r00P8fmduwcm5MXi80nY/Uz6g4BeyYJ2+2t+vaaIeNy2PuDEHilfRppFgDv
1v/vJPo5Ojcj59h8epHYnMXJM2oM2DQGWw6AOj9O1DzYKoege4eyfb0PcLvPBX4nzeOY3Iya4XH2
Qj2/zqCh6lm3J0JHrkcZ9CTcqMq8C1FCrQ+MGELuvp0auMEDTJ4g0U9wuRs5xwbixauXt/n6/Loo
6jHrts/a7g4640nYALfPQnwLXu4XKFz3wKOetyuR3xABSCLdx+epUj2O0cPRM5zO/3qRON2kJ4Ot
ft58EbABCg4FgpkbHOZb4RA6IBRBSknMmNpT5XkcoYejZwi9DV4kQpegSXBaw/Uz1vngvAmPQVUV
7VMA8yYfaIejjJLdXtIbOzijbE8S6XGE7g2dwXP5MrN675ptfGtk/nmgs8veQEUJUgB7DzQLdL7t
IXWhX4GIGU37nRyPw3EzaobEu5eZSXt/bXPIDT4fGNBgjVxO4J85ZYbNCoIIKSCe+faatfQ8QZLH
4bgbOEPk/ctE5ENSX5miTp63TCRg0jkVew8/y87ACR8uNI1w6Hu/i3buM4AnifQ4OPeGzuD5sHmR
nmVl4RCJV5fg+bPfKc0z1iR+TWZvsLoxpA8++d89UkkCU4c9xbBl6G4d3GeK0F0EvZKw9e62eYLd
TsFN4Wp2wNHPxXp8rcyGP3iS/0+nJ/0csrtMW7BttotvZ1jdO1zp11e/PS6crzUbumfZjzrAm7nb
fNmdc4V2BcK7s7F2X7IfeTPrd/bvhzHX27r587UDCXLmUioFhc4XscsHvn7VX99cgh1iu1jZFQwL
hOGYn9evit2BXX++hr4m+AM0+e2OxvBgSYC9rnf9BnBpd2IQlJQ9Bpv/b3K6t494brIRMst387F/
/6po83OTFE0No1+/Km8+tXs8aADdxfMQfVCgT7uu9t31q+0F7JiHD+P/6+GunRLj8bXn1Y3K49hT
aVRRdW9OHrkLBDH37wJ7SDCFZ2RQcZUIZmJ3/d5dwrarCDVRuG7TosCqQ9JT3hCaz0XTDee5cOkm
myptAzM1JaRi7vB45N47vH64OZxfAf2SMG1AVGaPGIssG6j25Dpi0uila+s+6AYM9+VIX6SYmG0k
81KqukhoUE9jcj04TVEshBU0yCye1NimyarpvMynlVMdttrEZ7WXFo6fZiH3m9GWizqKppO2dsOL
XGR98P/wEC4wYDgPAu2Kk7MZRJaVNG8mua6mgSwGZqZl7uRsk7j9+K6iqPNDrF26cPKx8zEayk+9
bL2Am2gE+RI5nIuCDOem9jyFuilZSRlPy87T2WaQnV56XY8v86RtlmMxNaly8iJZ/foZYMn+gANs
yofmVQ+6wiGD93AR1Iy27ej2cp3Qsg8smjI1dHZcuSb9+us7AbH88U67tvLd9hkuvdlk8Q7XeYnh
Th2N0HpsKgBPeNWhbWj1BvEo9399v5kSfVvesK0NIhRY4rsTVR4+GcF1UeROBveLEvsGLEqtpjaS
sNXpVwv5kfljcHDg7tgJOK+Nstn8SQvmIusdb21Jn6w8mLWSymSta+/y1zcij6grJ1C3cEHxILc0
NwppBD18PazBNZlwtpncmixiCWtmHAG4Mac2UzgWtTKm0Rdjx73jMhM6YCkOL+K2mI5yzqs3dhRO
okTHa1XiBHWqw3RaR1kZHpqsGFcJrM13XeQWo08nxBwVpf1kFYvgJkPJyAK6oJN1TUT9oRdTsv71
Q8JOg/kqgZzMt1M8iOtB4YxDxP/AKJEwa+PJDus+pVjlkek3bhTWG6eyeml0TZSg5uuQWSfgOrMK
Fm+6zvK0XXa4bJa6tPa01EmfqKagQSUK9AETnZxyObLPbp/nH3glFhb35C2WeZUp22fYtyLMLgnS
chlPcJRj08XDuzgqSACHK44rHS1x2kWfwZzptWg4P4tawtddYswReJd4nZchWdBIJGunkKNveJIv
Ytjjt6qp8S5tyNNN6qR5UOAqblQVhVcxOB4/r3W0YeXUnZUZ7ivVTS47zr0qW3Wh4IuyI8wXrGx9
0QqT+Q2OzFpbo983deFnVZGpIh+dMy7L8cs4jrXysrhZRLqhKx6ytFapiIk/6VIEjjuxNzym6LJs
6/yDG8X6a4ljMyiN5Dj60sZFqHqDqDJFPHx0vUIHbk7sGnaJZJt0TIfjqZLiTGTaCxovKaSiedKf
tU1R/V2kGd+iql44g0z9ONTXjna8E6fInIBFSbRwXHuY5wKkFrhaaCI3Q+cUpyYsQ0WGom9UZK2j
HLdYoTI93s1nYLK09KGTyFG16WuFc/qJx6JXbIjRJtJ5fszCcnznZLohcBVNp7h1wkyNXUwWCPyL
n+Y9XREjvU07Mbq1oajPU5inYtOgVvqVW9NLzZZFXMKK6DKt2orSramsWeqYOAEtBy9XhhT2XTHW
rW/00AM0Q6rqwUTrfmyXcUzfkDBvF2Dbuk2TmVGNztB4ysbkC7WAuRW4fDPa7CQJeew7faeDLsra
oA21VXHetL5F6LAkaaRQxJhK5RC9LdLoJIzE53gY0RoOOUUXIZ7GRWrFh7HRW5IXRdDbOvWdVMj3
DQ+9JbUWH7tD2x8WXEtlumnwc0Qj1aaVo5oOhcqVTgwmqu19nBepz1IzHDleJFe6Hgp/dLzwk1PG
IwgzhMuYaObHmhqjLKo6WFxd7wbghvQyiTxRBGmfJEEbCbKyde0c8cmY48YxyLcDH7dpX6M3sE/D
9VQxco8oRNLybDIIEMI1ro7GEbNNXAzZGtMErV0D6iKc0SCtZEUm3S5IT2IVu3GlpiYO/QGlxZXt
WPQxDXH7Rbj1+JF2tj/MPa/b6E42qotKdmyRU66qRoc+D1G3aTHolzPqUrXZOEZUodSt8aZIpDtV
Aa5EvshRlKvBmYZ3rEPFkiISb5COygXLDPPTsQ2VpG2ywqIqjpPB1KpAeaO4gbdp0eoySMRQHcoS
6UCYdlw5wqtVVSO9DNNu/No1tjenaIyyICyBFEzdiJQ1RAclyb0gicBz4Cn0FEFtuUBdTxbwxPbQ
FQ1Z9HbUAYnReDQ1qP4wyZ6dEVDU0zFBVRvosBGxQqXprnFq+0BmaFqPaWqvYneIlsIk7vs4aYrj
grv40kHALzJTxmda98BOOqB8xvRIiUimIF02VJVqMQIyg4S+yCJWfUxTqgONpj5IHOCFDi/HVaYx
3fSs0ssyku1709TZpkp4/WVyYrTOUga2x8JDViXQL5GZ8HCSDOQaaXlK4yk8dGsLnquHQrAPO511
kJqiXEjbwZPrJD6TKO8D3lKyqJqJLBhn0dnklmGtNJtgDJFZ/SESgvutpSCJbiVadV0Dj+QIHKmG
ulPkNzrlCypjfobBMPgTpBhWZUOmNUpF5ku3DQ+Bq3C/DIVUwCPtYQftAQrTePwKHLh7n3QW7Loh
1WEKNYpMAbchK4zyahUWDj9qrHEuRrhBHDgZeN4pdCsQe4z55z7kNlKhiJsL5JbwfzpqLywiVWDd
GH9EHj+qNU5XbleZVZ2SqVfAF+kRH9CqqcAoYNvS045WbFnG1bDJNRF+l6Xx0tAwXpiivcShQ/y+
aRLFdc8XboLObVjITuk46la27MZ4BdPv6ivLvCo+tnVedbCaeaOaoWhH1eQWBZYSGx7LMOclWNax
jlThERafDj0Z8gkSFkCW9iHinvbfBDpXphxtEsX745Lv3v7n0uTw77cx3/+4O235+zvopL05pvmX
n4ITN3bRXj3/0E6au+8CYfbS7YLEB29+iFhvA7ZZTHpz6vNPLj4tYCUYooN7TOiHgPX7ptXvEet+
0D5ihYQU9K1I2Li5O3kWWOg+XJXQz+wCvRXeLhq9DVQRHOAIHXoISBSU6+nu5vtAlQpoHoWThFz4
wK6PwmN3Z10/wA9i8/37+4Eqpzs+di9UhU5ql8BOHoh6PagxQ1XzIV+zWKRVW0Xx4cTRUKksi0TX
KJaGZFSlYN0nsK3uqcO5uUjKsTideumoyssR9gvZpgsM6/Zt2mjwbpYM+iz2mlQr4RSpkq5dDTKh
h03RAhXskrIKuDd4QFFCyWLQqd5dgrLFR13Wm2MUQaAJ3jo7LmOrz11DvVWOZLwK3dBdMZ2xxo9y
JwzqVovVlMR2o6H6BNHhGAbTVMeOT9uxsSrvPXLkDqb/rHMBxndww8incdutUoc0664w4YWpGOtV
4vTDpkV/az2Zrasz72TSNKTKDl6zgA9Ei74Tw1KHgzjrw8GLFliAgQaGZNAGjyEDOkecq97Y6qtb
JvKMpoW3MWEOvWoDCSs/hojpPInLdtVQai9YzfrDVLvA0kadjrlPU3KdIvC5KU8nVWYlrZQzRuI0
QkV0VJeTc1WIyDYKl4acOlNVbMak+tjJobpIIZhY6djr3sVl07yVshlylTmT/ZuFbvTROlpLv+Vs
VEJEaaumQk6q9YpNhrSbgK9K7CbmUrs+Idhuq3HoW5+w/gOkvAlMcpH9nSVNs4YYpVliliRXE2qz
4wTZM2eK+KG2TXlow2k6KsOs88E/1Ut38GoClCkZwaeNLbGAZ6Q/ykRWsYJZauHbcqdekppmRyN2
Q9+aXMCDAu9UNQ7bY5xwZ51yFK+GCji9KVj8QTdJrP2+KClR42DMIhc8xYETclSqmFBdqwTW3qay
rD1pmZxqvwUmrNWIOyBCEwRMWTSi2u/rIg6yiYKH4XLovyYpaa1fDrRIVJHV06pM4+I8EXxQrBrd
48iaKeDT2CpivfykbJz0mDgUj77Oe4itDBvdEXhEGb0P3YkIJduI/V0NPSuVLrlYuRDnKFOifD2V
U+QGncuiwHgFPp1yLt9E4Rj7vecsyjjv/HjsAmH5aZLJ7qpwqd4gW1d+nzpOHHQ18BIG1P5omhpR
L1PZFO+kScOPTi4i5zCsSJUuZOHiL1WP6lbFqG8vuqk34aIbNf7UyCws/Kio2je4LarP4N6JL8se
b7WltvO7sRkv6t7NvDWjGgi79aRZJwTCEpnTgamwieNEtSGm72mH4qMKxezvVlSoUJjBovVdO2Xr
Miq8zymk5040B/ILeRAtL6dOG8cfUzfMFYvBEwdlVJulFxf5lkexfGcT9reD+jIQpaUnuBXjNS/t
WMGawKZYhF5YfEyjtsZ+ZtPGBbAK+6lxmS0UxI/lxgtNE+RO1+YKwjt5HJOhCcrGvsE17PpRVQL6
bBGv/NGzbOFl5eTnxBVq6to6GFiZBCyW7WLqm+pQG+weclS7/kTjFCIBj6Ur07Zg0SwdXd8Bnrjq
MpZckM7hK5MgPQSObEK2YK5Fn4iO5WJiYEw7gkoIzYo8AaLQlNkmGml1qlnYZkoa2lxYL4GIIXTz
9INO0mpUFW5oD8YsbDdhNBSe7zl9+blzx9KumePV6wrJKFQcjfUZq61zZbibW5iltDsfq9EB4zLF
EDw4qbRKMtYtHS+uPot+7K+rLO4/jazAJ7ROwnzR9LU3AiUabejLkFZn8ShDHXikzAMR9+EGQqie
QNqrfBvpugw8LfsjK2zi55muAlG4h6wcm6AriuyNjOsM4qIk3KQazKbBrFoNKL+MCt6uatuHKoFc
ZqeANlpXOXosfNl0YlGhYfoy0W7IFx3Q88DQNl8gE3dEZchLzwaEs649YhlkAhqf2b5MPkxOlBXr
0WWFRh+9UQtNVGwpbpqPkAur07NwCB1FZCrOcNqHS0i32AuRZ+gCKt3ROZjFYeV6etp0Uf+es6K4
qCDbddHiOoQwJ0nD970VxUfqWK9VhVv0h/EY6fdeIQgYqR7UykvK4hy1Q34OXV3Vso7yXTpQs1MZ
5bUPoRtZpMAfwWyDt/OHfExOWyLbZeW5VRrQOs9PU4lAXKGdJa6zGCYmc0pQdWjgU9jW4rjCIP40
NOSE8yKclJ2a8C3zrNikie4vo9bxKhV3YXxNJ2c8K5yozVeNU5njEY3hqTRl+XaCNb6J4MGvyqSa
Nv1o+WpoqnY5hNX0WbN0MP5UOZA+wtm4TNlI1ICbFjh72C50w8EetQmejkgzuZs4iY2f9+l5lbVW
cUg9n4UmqxkYWR1e9FO4MSIlJxYia+MXE3NB11pzDgQ2We3m89KaAR/LdLJrMBfuKq2sA1FM19EF
IT1/k8kp/hI2LFkng9M7ylZDCfdBzXg4Tu74hmjbr+Qo5abDbf3ehiY/7zDv1qBPYlRFa6yipStz
gCjqEjWNIwqatIh7v6WyetNTlCeqTqn0oXEIL2IOUWtaZeys1Xl4Mrly2NTgGBNVkv60kN4VMom8
wjUlRvGaVx+TNos/oz7Um9pAiFrQ2PFU0oGpgeUXg5NmGeX+rmtsmXSpPg8lUJDSdftAN1h8Iibx
zshYgObFO6PZy4wkq6nv+bSwkIY0b4tRfkxIEYHFjr24PKrqqsU+AkIf+13ey0+JE+q3UHqoq3Nh
4WcV1tSVkByYhNDcz1NcoWMimgT8mMQFqtTYxEkJcZOEmTdkGt/aKgoGaHsflzQW7rKUwvXjohCh
n0b9mwmy9ilERVmdr9vGiT/ykvJkSwSouD8SjfjCQjIxEkpDvDyJE4yHoWtWJtIJag9hyRKrD92u
EE69rcLpE9De4YPWTnGVdgN5L5vWvcRVVB5WVXJZFe64yGmVb9yqLn237XLfNcOFyKZPYAC/siTe
po345LZ9+zc1NTAIZnmkat5+gkxIuoZYLzuvcLboWe4cAzhEebbUm0I31Vc68a5QTVlprfqKeolK
2iRbWzM2byjv9ei3LYPURGllFF16orWLfCLTm3gCvqMa0/PcUf8bPf38l2++B0JYMght7pLyPwRP
d+eWz4fsQ6fd5jE4+onD1kM4PWW3pekuetqdbQfnrMP2ajiJCA7Bu1fsg/NYIFBC3+Kab1dAhtsY
CkN3DfQ8wdd5UPrB3n8nhCIEWg0ehlAeB7nARcC+AxCP7gon9+pwOeQh60GLHrhrCQkYoby+gV84
UrADyKAjU3Yeyf20cpupXWmSZzn60EBJGi90Ueb1JclZAxl6qFJD2gbojS371AclqkrvbSKKshaN
DxW+BLd+2Q+sWDLaF7lfQKZ6nTp978TAvQnJu41ts7yGTN/UtEVTnhTZmBZB1yWQzJJeWRzzMB0O
jZN3CJyIGE9GFoaXKa3Kw8IRH53adKvedG7ko0EGkqflcZpDyiVPB4jfONfkMhbJVPhJ3IKBlnmv
I9C4Ti56WkHiJLNTZJTIxHAx6Q4SyiUJtYICaneSoDi0CxI3fats1yYTJOQilK2KoctWUK/KoKgm
TbIReVS5pxDKdKlfjyhZVY4DCUwBPGPVWN21ysmcDMIqptdlaPsluBN3Uq5TwBcXELVCzrQLuzPC
w+JT04/4ohdx0a1MkzZBXNddpKJyJINfR+Okap3bIOVV97GxbHwfTsYVvo2qctgMxhu0Ci2HB2Uh
asnHMEur457jbAXFE7tgWHcLEZUVBvZlj3tjcBnAxuYeUtc0LhU4ab4RYe2+l+k4HJOml/UqSVnV
LOPaokx1sNQDByJW9KYSekEap8hXtMlCXxg+TKrb8dykTlPH513euQqO3rYmQC3jEJh3+boyYRwM
Udd6S9L3/aJvUnDQEemi5UggQa5sVJbcB3rRf3XDBG0njqOl5vDzAxDRJnaBCjZucyhkk6W0OV+1
Zijf4sLGR1o02UcDWTYFGVjc+6UTNeusiyMUEOue5flog5bE4cLGxq38Ms4wLBo84G4RRVm1HLto
WMSulWcDryCZG9rWbysWHcYyHCDGp7l+K8BZlorHbfYFpY7ZNGFKNk3uAvnkbvgZtMF2qkix/DvM
O5yosW46vYqailyGWdJuepu7S5J1bqxkEdZvPdZdoZ47QTd6UxB6dswhTBiTjXGhyOuP0dBJPxIe
PoZKMjvUMfc+weYvsurqWAClrieMA94RcDAkd6BkHVaXnGX2tPLQ9HfW5GEAeZLxfZuU+TqcQlBB
x0EQtpbORBdd6dRnoxmK04qnaQ8OJE0hxu4SyGLXUHHBkDJ4J6KqUb0ji00hk+hDU2X5oLwmzC40
K4lfQ6Vn1TVA44wH69ANWas40wjqPlXrj81A5RLiYdKDZQlxeFSWXqpa3pRnNg/lshYouy6wHjeV
hN/pGuIqVd0wSlWEzVWKEhbQse99DjHHOs2k9A0j26EfP/DMcr/QkRwC2RHX6qCiHHDsVVlB6kKc
97UTRnBbzUU72v/1ijd+7DdNMLvTDH/pFbP75/fu+kpuRtw6RQJnWe6OG5NwTjWCg/chcXeTUoRu
XTgjGYHXhJbFXWYR/NU+rwhtM5SB5jAX8uKwXZuDq9r7RA6XOIKjMeGwJdjEDZXw/45T3PXf3POJ
O3HgZEAO3SlwEB2cqjH3iZ7bjXneInYdo6lMv2b5FFIU9D1xqiZompSM79MMfvhuWY80y/26Hjm/
GsIMvBQ2UJghy9Jheah05TkGnIgMURhDfVRDYdei3ElHH5o3xCRUEoINdPyOdhXrfJq140SDJG1r
8l/sncly1cq2tV/lj9tXhIpMpdT4O6vycokxxntDRwEYVNdVSk9/v7Q5Z+PlE3ac/m0A4YIlKYuZ
c44x5tAHdCuN6jax3Vjz52QYOYKKbIyHYCeWMHXhpUbyhzOvj9NWbnSaybDbFrOGSDtUU9Y36Xbp
E6iCd5QNzkuSXPi0MHo4KAX8kQisT0en7n0HymWVP5t+nsICmlwl0JcdzVv5dRjLkEtqJ63KXy31
9nJv7AC5NTcZO56ncuZYf/5jbd0+A75/AsFPOpF/cGBuCRTaQSeHtAM3LgT5L5MYlUEX1H0XPzqF
LfPrRqRxfrGKsSUBSCw/nfNNqdLEyaAnGuriPNNNrjYZzFX+rdb9AvGkRmllF4U99XayX6N4HXdr
oZmK/TCsyfqQQNNbeu+veevfrGvu8GtlKKitoE77UYXPoeW5X/Q/PNRLBQkaMAZZ0s2G8bET0k0N
iv5nYhYluU6tvKh+2rO1+J9klVr1XVlE9Xr79ui9zADNhTA/EII3+pClBVzv5YWWomzD1dfRI3ow
uiP3TRHlwgZixaFbeyoTH+a+ll6yWXxZWMO2cWI13eWprN4T6ZDU/rnvzJ1AxqKKo38JVdCpLMvx
wDlDnfmPUw9WcAPXlw3DpuNAU95F3Pur9N8Z5NMrOviEQkNIn0XjIto5IRBkm1GyWn7zLUwCsplj
tATZ/OCsaujdrR/Fc7C+c8XT0Tbtpcp3XV4GQ68v+pyXo921vRfEjOa3RiQjnz7otF9vx3T0p7vY
DeN62UWhH/Pc48LXPwtXgVnrISnl+dvzfrrACLAo/WwTgHkZJHzMyzuZq0FPcxh7XxN7cJbLBYB0
+RFUKmSq377S6SijPbd5Ws8GOWWxnW7PXMg28JzM+TpWtcqvARPNvJJPeuKIXqIlKX77gi95IQIK
76cyr7AK8BsjUp2qlYYsWOsAxOhrV7Gkkn3nRStb3BmThXmNurbQzgZvoCUJtyqXSbzs374B8Wpw
fVpV8Wyieci8ydE72b2LiEkrG1V9bSHP42rPsl/zfd9WSZg90T/r7QTsQnzCBiNj0tfFjpfpzJLD
yh4s/aFKk/P5eXDKTFaM0SqtRfhkPqFXewSnAE6BMmCug34XeIMVwAk5+TCGezXLibU1LWM91bsk
sgcYK3xvQj/bDWqMlx/O3GlkSlOOFmNPtZC6w3nKKUT2WefWxGWoxTKABqtzVTRs+7QtmDO/ScV0
j3Sl4+Obpmu4LdWbxtxNrwpryjd57q5tdsiCwQbfJqAMYbONsjIjBtt9PDP+QZx13nThTnrK48uk
ypOcHvV/l+D/IXa+WnDoIoVNqh2Ervd6aY9V1CSWvS5f6qT1yu4YN0M017twHfoh2tjRYE6Ety9p
dssfRxAvrMNYCCEm6460QZnk5M9wnakCUWEfzF/CGPLT249p6OfXMlBubt3Yvc0dALGFY9sctBN5
TIRFvcs3376N03UH0MBOc6BKzc6WJkv78zYsJ7ZUXSjvRzGiJFp27dKYWWE1RMv8zrXMI/35yDa5
VoBvP4JlXjVCPvfyWm5aFXmTSvdRO3Gfip/uUqgkOY+akYM0rltzZhSLP7Ig/9uH5FAENoFiJoa+
itqIDfsuzPL+h7ZRtK4bBj+Y7iLXgvF75xmd06WE7ZoDi22ccTkicTR5+ZAZpTFiFbd87AshS3VM
w6j6XLgDSdd2QBwYNx90uEZ2eVWnXeXbezkl+fqQ9aphd5YFGR4rLovK8GOWcRgha5oqt7jKp7gL
luM4C8ECfXt8Xk0MKnDD1iOqdWwHD5CX9+yEeeBq165+VDDK3EVnhXn2a3IWS/5dQ1kSPShL63cX
n/N69T3tACIupylmdScXjiwHmXEnre+EKsddUbnIdOy3KoAUt7eOV7h9ceTcz9W3JSliXe/arusI
EKWl3ek+LdeZoJEEeh2+x5WThQcP3mK5lOUi+mD3zigFp3PLDSr5tE1C87bj07mV8dx05djV35Mg
dQlhWbAM623vaxPdfgfksAfDurG8KGU39ZUQZLeVDzyf7MNcEElZgGX2y38OgmkkctQ0kyPQ4j5n
lOgESZekRqz2dx+HIcF0KlXOSp143TezU3WDT11Rec7EjCRlZHJOq08SLuguugg+RnDk+su6mJpo
0+o1YixclFEcafaa+oRbV7SS/d0mc6pvUT5k5U9/Hp3U2XhDRH7B9g/l31VasTS7tc64R6fJwmrc
OMgb/s77usmq/ejrYn1Y0S9N91PXkpH0Gd+ZN0mVmfMkSfyaOXMTPXPp0ktSDojMayw2ehTwGYgj
7CxLwHCSyq8kZEbm8pu+k0b8SopqrvTP5KST4eMwKwPPLa3OyCn7TmQcwlkccmkrnU0OsnqzuZoV
L41/44V52n5pgxTOJBJTm14XogqWs9lBPXiZtNYyXox61KwlHUQm8qVTSlYTAJCYk+c55LdB5LLb
mqA1+V0tqibPj78fQGZDwqNWdGUTnG07shhQaVcsv17HJogVpbKtct/2kc8/qWqWEqCvybPuX5/R
Nq3V7T3ElmmyZcnVs96gOJOMweilC5fWHEzZxeLVPFP8PKoCNRwjJ4Nm5BfmeeA4rIpu5Gh1ktBc
0bMUZeiCUoxhaRbV8ngEerNcapj07JeXo8nq91nkZ+VdNchaqUNGIsZyaSS8RrWZqjBk1cRuVzBn
nkbo+gt7LSdShyEe8sC7sIQm/2tLkKZmW+sp4/qSwOhEn4ICb+pst6oRtfl55FdTnm7jlVcsBrvM
0eYwW9Awm4fIwsbX160XTRVEqtWZeVcgSdxdB1PKw9RuZNZvh7qMr+LAa8kFwp6UI9vVSw3GuBsz
vI04IONBcXZ1bm1yiIWn55vzmJl7EWGCC/DWV4otuARtzkrxoJJIKGl45PayMg1MIRpNNgLsXgSs
/3QUfLENIcK5rUyEZozbiRTo14h+hOFcA0iceldQ04IzDRoxyiG2fbNEDVYw3TdBxd+tE5hsSGUD
sYFa2KRsYk7Z50u3rCZ4JDmVZdZ6ndnSNJnwoR2vK2AmZE8hbMgdxyOTSnOXUQCIbPrlOGm7z8pr
6HmTQbQdHDlZH8WlWdVemnbIAvJwdeRRB4XUwL/2fQgVGE47h/4KE5mSIsnWg29bB3S4ceMdhnyJ
BVxishbJLp7sZr2Vy6JNGtYHNC/sQcKLpSJRmGv/BtO1ySiD7aFobQqgzEs/1E6Son0EfDAzXKXo
R52Dy16erPO0t4t02eiuHep+qwu0uPNlDnDMPUYWOPWPVgRpLXnNgGNS2CrKaFf6hPY9Eiiw+zrU
wdYH3puLPYGYcLMfvDhb2m3cjHUYIgf1Az1tIpjB5Bh52Qi2twlywqz/YwUwJa8l2C48c5jpHF0V
2medJPEV/Tijo24GHfZm8aSZCSkKVJ0ELF8isy7hwHvWUOSlLXlovdYrP2vdaexQuEiPUEm+zijt
ypz5qDbatpyxvelnH7XKIUOMwixVDno3NJELmhp/G7a2iYIjg8/KtdMmGqaDPSBUAWXN+pafDV1k
4lJuT6X+GA6ZKYUSMcZEqUZon/EbEovoMDGK7AXHHXoW1NQi36jPmf12kZcBKitxDBD9mARaWyOX
Fg70TXMgXHIcTUuDBG1XRhLF/T4ACWYQhmGEHN9oX6YIWhQgM/FhCRJLoFSgXyneEKKkODbtUPFI
Qd3BSkPDmxTLtmAdf9AeALzyG1gh6pvBmevWq1Fxd0TVcB8n2exZ52O2rl2zCQIv3rXRXEV7YY9R
+ylqNQ+f1hz+C8qeWXHHKpstRqkuE8XGzsYVfOAYpKMZwd/LGq2/+dkiao+Fu6baIAF+jeC/2fZW
wKHlWKxKb+8B23fzhkw0ttmfVpyyc0UQwcBt5sRRzY2bEnZ3fYgAzNqo1Vn8r/AvRffJLnVxH1Ij
Zayhrk3bC+gr2qD8ehqbH03JGXPZIeET1xF36m3RDKftVwQXPoyEquriUWTF2t2VtV9232Z0G/OH
NbQKG9C8GOpL2Oi5gVfLqlA225batx8P8OfBdNO1SaQhikq7dK68gmMV0dAwOduWOeoI8jpo14xT
eOqE3sYa3QEp/drNS7ERaincECbYWoYvoeuMAnJioP6EtBO5hukq3CWqN03I80es0ygezoeEk4zK
bS3mdd2FabHa3SFCB1xfajbHuPGH/HqmV6Y5TKGKvR18sl7v48xNag4+f1AX/bKMwcYTg+tsEdOH
9B6AWvThzqpdlW0xn3G7bSyL+Khcb9i1tT2vl1FY2faZMzuJe4ga7VSogVWxpmgSPWndNnldis9j
33ZZfWY3CIfafVjbWt9r+IPh2uqHyroTlujXh6FiVW9k5/vd51VNcVVvisFXXXMWaBmvmpY2RetJ
qNciP4vSIdOHtRZBWW/CvPbQJCD46tvgu1NmQfWYuGjY9Q7qaGl/hpmkL207qqZWG9fr5YAsOqpa
GexGZASFfxaVVu7foPhEpng2+Q1pbfIzCSpvCJ1tHeSjW+8cOSyrv/e9wbPim87lYbLb39m3vRSR
D70XlzV6/rlOzYHalF7ZyM/zIptG7Jpo7qKJfMqOyVGWSUmyscie2TAd0jTWf2V1GRlU50FBcqyE
BBI2dxuY9BG5Cq1V+0T4JsLR1WgyzNRaYF4OqMnnuDAP1szB5drGFikpLM3E0SOTMuOUGSoZu+vZ
ohSfeRhlbbI/v89N5aAyB5X8dhFTWYRnY1um/t+y6o283WkslYdnsQVZvGvGFnjtIPuezD7IAdnc
M+FKsuDZJneztuEyN8SyLEjNoRFZsynRvbKXNmqqyl+9I4bYBSlRhciYmFKOpYEUyEsCAHQpy84E
xLJwOaNnDJFITeYlHBigplLm5AzaGWADTjRRXHtUq6rXTxNgFD9DxKv5MDurI/ZSL2sDxfRhZuJk
LoAyiq0LfccdgSXAkX4Lu9Dkq2E0EW3cYez87/PcVvUBXZWqruI6mzgWh6YxuVTVKJOyJCFUeggj
VvmD82u0+iUPd3R8TUjoOA8BQje0FWjGNrQ7yfATwxeTIj3h135fmlPq9wkmnJpxzGvbQLB+OJu7
d7zIYiCbWGRhfbakJUVHMVoMLGEmM3cw9lbC8vnXSKCXoqV3bDyDhqkq4RPrcvBLscudagmKDQmR
WYopkmtqllJH8m+6XQHTn6eRA9NxHij/xuE+aCP0bQdEww5zNPaTcrqbKs6nObld58yOwi9TrmSW
H+lwisv5XJCOTvcrGnOeylkbg6Z33TiBczV2ZZIKe8hSUvDZXUwhH/gti6WEgHD0Np3tTg07kbtk
KbEbGQBnqpuuk0cbOeYU3NK0gkjpyo+Uzf0sqzD7AN2yzaNOOUnmPXovs0XasjUIfoV0vN9HkzCJ
mlNQGqet84RZRWPaumetq2io2sXPp2syTTGH5ljPBhvzvIYs0Pc6k2/SR8p6hGE3cBnKZ0rtaFUV
X/B989tG7b3ezkWgOC6dhPtytwkEM/eS+6NBfB2vMXf7vD3QrjEvxTjXTGrXE/jKK097tABOwUw3
6VE6KofrL1vWQrFNF3KC7CA6YdZuUblhdV3OTjwNu7joA2e84ANKj6R2rhfmdrSmkmtVa8cj2M2U
GrACnDyDP60NCK3CtPs2dWPqoUbLx2YguCyz8K7E7Ax5tYkkQqtfpe2aIjBrJBUb7LmZkF6EpJcU
nszzsCA9vvRml/qJ9z4vejrTrtfm36bE0QxK9Jz59LGNHHff10HH06YIbkkMflfEAdovEgMdxzTM
7St60Pkqpmbp9otlWfqHN43temtbk20jkW8SypEp6eLeOgZ+4433/lp4o0Xbm8P4W0loim5F1y9Z
WKcdU+SrsDOJfNzUrI+oj2JmbShhqOqdDqw13KbdJCtylFDW6wOjbiLu6rTUvOetaqq5N/UDy8mX
XB6uIlpNqGyIyf6xURLcfl8pzdI/OoGTUKrkAXnU89arpsKkVoVVorLdLC2CxJbuz8mggnk1G/zI
iryFjY4/RDBXH2yhddUyIKupuGVoDQzk7CizxamW4+YaLZ0geV3mLD6L6G8bP/parf15MGqnOCJv
p6bgYLME+YGnh4nQSU9lzceEAulciLCxMpmoW7lE8e38XDXqHI1cct5mk0OQIuEfgYdBrtxiH8aT
qQKfC4siWs1N1yvEfLxlly1psxmClYpXTIFBuSmSbFb/jGyPKUUVZG59rDQn4V4nYzQMdHFWIr9W
DeAIv7gurCjUeyZgDUwjeiGd92la0aUBcQLVmXhV/s2rtanQl+fIEereJLqlQyvuezjvf8CMaCPn
JYsw1NAmpwBrgLZmjsJi/q6jwdSZU2IVidxZYmkL/ALGjud9B4M8RdWAqbCDk8LAeeYtXCc469JU
VWAP/vBd+rOho5+XRhFYBtl9GxN7fSllXiSFiBIGHK79hBNyk7ihP9Crv6ciMvGp9oU3kRQSrIld
b1/rCQ38Ez/mZRXA1B6vhUF29ppm722j7ily77v2ypFCZkxKl5UoISvYhklXOpyFq18TNMZKyB4Q
ZSpaHBeawaXuBoUwVG1IyWtiz3Nk/k3mVl1sSoRKyZ4zQfntzFdv3/6roYLgofc+dGy03457yjHp
LiqHeFby25A6mvvggDJlIYcrJdTblzpdc57nC5sLYZTAX8GpTUJF5+cMQZN8yWvQgou07Ibys5vP
bnfl9gOWZG9xJ6fPherWKAKD5/daCXmy2niRZUzPT99/ndomWx9kpkygzDI67qp3htA94enwK8H9
QQS2rwCqPcTFL4HqeNZ2UVST+7nqBzvYRVT7Q3yIQR1IDNNsZjA3EN4l/yjqG047Lb3wgdxGdsGG
BmnOtEsyBMPfN7NXELadlcaBezuNOdBp3wWBSOosMVWgtkzWHAx0pSbnE6JZk+qVgIn3k+V4PJyV
S6Yuji0DrDpTaUhYzs9ct+c0saRLcahquqTx7P0vxpsxCMl4bDYdpjCvCQYp4yEs/VF/HsvMLOSo
BtnLN9Zck2i+fSnvhKQycwoj6SO4wBoccvQEn5/rBgjCEdF9IOqna40SpCGfWnMyjvC35PfP3HuB
SIdRqHRlQIXfXyF+NAm1NdsMrhTKlP+kTg2B3S37iATcyrPRWq96+DcagxGb5fPZ4o3kF+hFI7LJ
dIWpnA6/cXLAVYO5WkXmkn+saNX42VSXZsJXmXEV64lMorPVXBg1n4FELJmYmcwcNvm8URNsbr0b
utTgML8RZ2g21m4GRMhBGUUUBTStOeVMxfD2kAYvtwuvRETX69pYY2Cb4/GipJMl3PIEU2A30Y9i
8tTfWYea9eDCJhz9PGgEkFgyHGKhw8slSIto14ioOpZuXjzQb4IBRhWM1VnY0xkeWgtSV3p2288R
6V5/W+h+Sra0yLnHNMw+liDTP6ZG9M3G76xk2QJ9+h8mGdWXiZ3219DMyUpym9Djb9Ep8NcK7TJd
oDPN0FwWoS12FNn5g7VaA2dpoekt6MPuVkA15wdRWN61WrppNzRLu4dCKh7oihEXBTp/sNJmoPqt
8xnEe3CKr5CM8nLRMc1p49raDm4Fnbp3ORu/NUntSMSnfkLGH/f9mYvBz/2svPEh9bwEHZRtiWpn
UeZ+oXO6f6R3pPvkC9wjKeXGI3rd7ACqtjRb1Le+3uo5TK3NKMrpoqhqOn/CifomybK/xsD3AZmi
Md8Nc1ffr9lIBSkcK6E4tsTW9u2PYljs7+4y9F8dXCg+J6Mct4n2y8tc9elepEuKd+1b+/llsGZB
wMIQzCTHg3Bh/08WRE21pFoZV4/Ml74N3ajK9zShY6Djd7b/+e2LvdzQzxfD3Q9BFu8YDLnkywAa
rQK9RhdWj76tSjRC2r53KuCITVnm15PwRtKluC4/gqir/B2RxauV//SYaHVAOAnipyzjKHu8k0RX
PrZVRZ7nFU2uD6XnIHx7+yGfPumfROHpKYXrmpfHPb2+5zTn0i4N6Ehlk0cH64EJUQHHBQ2ZpZPu
dFKou8oto7u0j6xmYxcybHbe1KT4mKTS3+liQPaFWM//0PldeFFZrfrMedsjfhiL4aEsSTPdoSqb
jTs44qM9ZdWvcvSCqwo04+PkLu5fYUZat3Fqx262cR5/8Eq67vELKX2KnRzoGmMh6tAuXB6zOh5A
3sbu4MTS/mbrwduuzN87AocTER5DYtIAtA2Mi8cZfZoSOJbqtQiW9VGMZvCT1EvOvDorjnrV3yon
LL54FpLY0Y3BCGlW8o8CJ4xq9/bMSLOYX8yMMmJNTLxcWgg4xk8OFJqnStC2RD3GIzgb1WeXbzQd
B+GuB1SkvU6U+qjKQY+0Kzcl4GhdHmvKvOsJGfiwKVRsfVidWBy9daHO7KLwa4lhhNx2uXWdLpW6
WryFbqXSuwcyKD7UFpO28cGRl+06aFDKrO6jrWpCdYcWZKoPs0h/LX6W3ng0NZ/lACvHNK6bD6Uc
imFXR/34fSmS8bMt3fyjVQUcEL525oOHyn3ceNgK3M9FmOAk09o8QKId7BkGFMXQPW0GbsiZ+ElI
K7hKk0X85QACRRswOtpu3x5cM3anYytIxnm7OBI15Zr990dnxgiCwryr6LFNhbyxWi97aFJvWXZ5
W9k3zoxA6J0rOi+Fr6wqNP5GdQt97yHBEyfpP9YbRVdydP7MmkxcUGVa5SYaF+uSuj47gNsNRHoZ
d4+NZxcPaayHqzQN7Y/WFHqHd57+9dIi1SR8Phne+c6pGLCbS9kHMbbCsQaPg4uqo691tybTri0X
uWltN6cgKGssXQZJab3LEl8eE+SwO8qKMKQTwSqTXVf76u90oG0XpATEqbL65Dr3aT/Dbkff+GMS
n8dSxWJT43Qwb/rFwfglpuuZHgQnqLdBucrmzGJYDlk+WNeh70z8wqysK79Plls6zznOMpk2h3jm
9N7WTppflbAiZJReSdNG0RYVDOycQXnAETzICYyDXKT/NGA/dJ6UhddtOgW7zEoEXd36FMm3GHlV
MBQIUDQEADDsgKtQvO2hCq/nJuz7TZ02PrrawK2dc7jcuTuz/dj9C2OQ9O8RWyOa0NyUymjK6GR5
e3Zexx/zmjs0Jig9fBdDwpNTznMhDjAkyn8GPqK/TTiH2XdI0QWQnSlDKKUe136Mzv3K+r5M2Uyr
sz815Xu38R8WLB4TpM28nzIUCP5e7hGEBX3Zr6r4GWGWMO6eJsRfx4RO/8IfDvY6hfdtV42Hxafh
o6GB40tC00/DOlmd+3fG5D9sWOPLiK2gdJEmnSp213Kcp1rn2c9Y2f6n1nf6O7ewrJ0CB7nkXBxv
xqIdLhpRlef4DzrXQ6U4yFQx6NtUJQGC5GqerlJr9H6hnG/lJmjT/NM7d/kqZVA+8jDJFkczTVF5
MmRTGS1l2IrxJyBRG38ms5A9/eQ4LYy9Pd3QL5kDwfarH+yCTta/ktVWOe4ybjOfearuH2RYxFe2
mvPPLpYFAIqcAgc6vwqGO87UVrSwI88T/X/eLfdL8/P//88LK95/ebg+mY06gga/f/LPV+2Hn4wD
6P97aX3/x3/83W8R+jRVBOj1A17aJf/st0CRhUG0Sd+oQwn++Lv8u+ECx9EQyTcOncap5cRwlB4M
OH5Opmef0v+m3wKF94ujTtocOEhJaEDkrWIuevcT373Q7qshiiBYhXCmj4EU4D60y56XBaJZBYW9
Yye7d17hT1iIiXXvTEt4HjgBkoa8nu9poy8voYbLrdMOwZGG3okSJMuqbVU79CP6VUJLeHyHIOIo
8gE9geiKLVquh3nMb2dXDBsa/4OtlRP7MZXR2wgsmyZBXO56mpjiTSsK9xNuc+hvGteYK8TljZin
/r7CgQnt6yB2y9jRDWaNUOre5wyI3GsotFQ0flzCZbjLal+egUMJ4NxsLO/SbB0vakjzy0UlpEK6
LeESvTXdZUWlr5bZV+dljLVAlq3DhSAzOgz96G2zvF59hDy2fdP5lqs3s8BCZtKa6Kp0SzqzwKYc
YXTtvU25uW1kK6/sLjhSyt01NjY1hqa8RtRwWUW63GU6HDdxgNsXQlxcHBBJHQa7KbcsmHqP3Ue3
aWNiQjqjysi9bstklfiBCYxTpaUuSnSNW07nkhpNoW518X44auRsku4xHe/zYv3UyqrdzUvyEHK8
fuZo98851acvFazWJunbcGeDOkY3Tbe49r6oeaMdFnlW4tiXUxV566eq83Jc2VLEztaPHPk2jZM1
XNd6GP0+w4mxqvt1a8taTBtLYGJFUpAtdxzCAb4GqKj2c9B6etMtUzuflW7fHYF3sVLAzK5CNi3U
B11Ww52lBoQDS0rqAPiz9t60GeJUXqkcAWMGzZHvrXwlvg1TWBabbBT5jbWk8AE7q9Qg82eQUmvX
XZOLp1ZSbPI6QC284YN6FW6bSVdrdaGiavC7L0ih5F23NjOnNF1vqYX5UDfUXTZ/jIa8PKvaOlCU
G2qdpvkQRok9rmdibbrhLuzBuv3Ps03Q/mRNi4+9j4WLWhlu3bgctXswzcU65QboyLT19ZxWMNAH
xGsV/l6F7fxVB43+ONMKD/eAmMXAFg5NmLkV612KvjTaWmPfg9Ivk/WQ5DLFCW5VJdZdfqmv6X+x
cdcL20e5xi2q8daN7qoC6cqWSNI2myxvkodIVnl5Q8MTKoGyWewP6zT706Gw1BzRVJnUkJj46l4s
mZMcaxwb9+mqvBhbmZF+/yhR8cazOo3BSBHm+Db4HoJ64e6KuIw/tMnSfvCxR9kPU9Ns/cSpZtp9
Gvt6tXu5pxvX3uuqWI/UEc2t33fVA9ZDlCKqdcS6QTXUYwcYOt05YkocQwI/Og8aZSH76wfOvHjQ
cudYzoD8xakUU77m5QZxwLAAD+LzmNj9cDdOqrptgyY+U63YJM4kP4T4ddLn2ehLTJFcclUrXr88
Rfn/OxCfD8Qff74s6M8D0TWdFv+GY14dhyeW5f/05D/9v9+noe/TfAimblxzgdRpFPifP7oPMUvj
nSL/nJN/dB8CaWK2jlLYWKD9bj10At5M5tKiRQOR4j1YYNz/cmu7fa7m3vLe9rwXJ+Fz6yECU8fD
wAcW5rQ9qMBGkQ65XP5Ed2k6OdxGmB6LZ55WyrHJvwmrk/2hapd+ETsqCJnorVVHNorpzugqatyk
1AW6QBLiPLSq9jgTqvrrQpaNtWzwEZXNd5mjiEFc6/tF5m1jCkPnJ65jy3hXJFoV34JAgmlSdsNt
Yi1r8FPglp5bEY3syg9E5mGuYJhlh7mlMZworxy1tNxyXJZovNzSQ1Zp9VPN//ljSn8P2p/tfies
ARg5RjKhxFjZZ/peMS/KwZQaeDn4iWAEFv84lKIQx0JMfaeOax/T3QHn3hTpr8KOUjd6pzI1/nV/
FOZP3YY0nLmCEpmZ4mZeFh1r5gW0K/vpY+bkhgIcatBAGrlD+kMz1Dkznme7LhlixImWsFbsdqDP
TecRYcefvQtMM6s+x/sSfahzE8qg5Wdvj9HLLF8oBIk20AxvLQaPDMGzXt7jONNDbmMM/l13Q+fZ
aB1zuxd7W88IrdBrepP1qaGC5kfVMNfmn7SJx3fQcedkOXMbUDuwG5QrCNqYspe3EbRuPyy9X3+v
CmmkKhmzAmaPhBR9wKWHPDH/1sdjl3/73ePUNWVn5H9WZkiQNmEVmRX9RBNU6VpMl0LnTf2eXbcT
vpxTbpRBIv3ltTQK8uC0EVB7GLSF1ep9x0bJqLtR9jbFeNuuA25J27ldjGgIxO9Jwby0JZQHJkyL
9QmaPjoHRy+yeFuuK06pKAXJZjkabR9h1ShR2mHgFMZruXU9qGngRg5Ep7qw19AIOPI0MkqKt+f/
ZS363NRJPyMPZSjKV705OkktF1sp69G3usl2d/GqYtUeikAMZq5pOfC/5hJZ/DszfrI3TQunMHWE
KymAgZBO9kYzLrWqLS94RIZa9P4GwXHR/52ICGegzZxhY/OhilBKoHlNahfTubcf+3Qan1qSgAEg
0+gkJYa+XG+xnFLL1on3aKlCtd5WzrYPQzsilTiv11QVN6kFjnvt5e0yfoI/tley9yQtGJS37+Ql
DcAEUB4Z/1Yah0y35ykyP4DhZAuc148oXCvZndVtQ+W9t6KyD5cznNw0s/L2JV8/PK2GvqDKo6Di
nSAnmAxsJyKkxe4ehT8T5Q+L469OfpDdPLL10yAS/tduZNRxpkM473+t7WXqwj1W4nYzv7MQXm19
W0IpESUJ1GAzz17rf8CXcbjSkd4M1ndyeVVaR6QwJiCWuk4weBjnTKxim5bksc1GA91yV5ha/S97
Z9IcN6616b/S0Xt+wXlY9IbMQanZSkvX1oZh2S7OJAgSnH59P3D6RpdVX9txe921qAxLqUwSBA4O
znmHXJ0b4YOnag3A8gDF80YCTgefZz8hwtkOb78fs3clT33itXDjizDboB3qcbG/zhiurO2ndhKv
gdd5JXK8qONyKWmqNGkdJvAPcst6WT21cvkdSBOmk7BSXTte5tHx+4Oa4VT86YG671cxjWGSETis
uh7LRHoXPiugLk2ad+JVSEax3zuocbh3tpU7QKsGpdveF0Big1b3GsQql3OP3BbYLP+JrDw1rmTj
0gmVpPL+fVj4OkFYLtDNSnk6jHWDo5HWF4SpkGjwvWxI99OJpjevN62CKEUg69pIt4zBI4EYCznr
EOMczli8DJupQUDCG5zh4AegBO2kWjLEqqnV6q+PwkyzacJu0TTQjuSBKy+MVucGo/AaiOaDj2bQ
IZqkNZ1dB9OPWymrVKLp2kjO9UZGpwG7DjbXz23Ypu7LZE4aHxJQIwbvDhKTFOX3c+P9Emb0qV0C
iIHg6HvOezabk65tZkWift2sBnGBeKEaLzRct+zqk6P6mVX1+298v2tT60e9wiJuIwsV/eMbB2nC
Vmqc+bOzKT0ZZ7qeTH97APDXH/yp9/xXOBkbk3C21ThkdwEbMPP095eh09m/ZzgB7HuqugQuqjLQ
4t+39iDqqN6I/OaloVY5wlnoEEf43vW5Jh/k1dBae5kGXfEIWED34EWOqwhcntGeuhgE01xzbLaz
/qZOQ/+8QNhErHGYLeCFY2iYRdJ72wJyYwE4gwqDm9LCQgjP0psivf3pqZtydpdTqivu7JCAdp0H
yPRQrmKnkqDrjr+/4/f7PyUuOg22vmvulrbau9hZ+aDl5n4InifVarShJ0Fs39gT8oSI/rPJule5
xWG5j5cq0viQbPyR2QJr1lPaUeVsp2ekdvWUtvtiA4NaCJsGyr7sN6BOh76ehAYPemvFqktnGgpO
bK20F15kQNnqT11T+9faOMxcDviETaIaTxDg0LtCL6WPBqZfaz+HY+6wtkaR6QsYkW3SS/fHOqaK
pIG3KRwSljixUocUKbC7+ELxhTTeQk6fH4HBQg2ijkpoUcX8Q6j9Qhj6SejIHX2La9Yg7lrht+Ac
BGV2Z0hW8ipu9/dP67/BDUHKhWDKUjHRaXlf9qfvZwW16tZnJ6NaTTHmB1lxg0nQfR3NsLJpN4xd
v70EqDsQ3Bqj0yBl2v6ad7I1vgXMKHIMNT+TpWig2xyUDrPPmcAF/9UW9E6nI6QkzdoeFGETLVmh
uetgdXQULMbU5F+csSxGp8lcUMnjGGickVdDfoEyGdmaNXYZHx0Kqy+/H4R3a/QHlsdm/wJCZUXm
P1Ida95cf/V74yNsUnSsDpf0xoY8O1UJJ0scRP4UFt5tR/or8ZoxbZNtiZrxe8ibBsu7vliCj4Oy
mCHjOo5MKHJkxscthdt5+3Q2gOCho+ZotmM9gX740hD0GCUUB+rxMfCHMC0P6ehC2SYLtacniecZ
O0BjsPARh2ej+vnYsn5uGUoosFrpgFWkH0dG24mhN8rC4iVay2h6MjvkX4qjV1XsTZA49Dn196ON
hsKvMZGb15sAQcKiJv/PjJpj02Bk5rJ+zPPVr9N4VJWDssFspuW9b1OuXvd9Ln0Rxr+QiMxaOQsA
nH/wh3rYrdlXs6jNqzlVrr/7v5GI3AlW9bb7M3HIlFa0a1sJB6VcRvUH4tBieKVbHn6hDJmLhV7l
8TdcIZkzFcVp+cESQvmy9A9/ZwjNfmcXL8qtsxQgzvieG4Ru0Vz9lhWUgTPNzf2FCbTSKa0MhKLf
U4DYMQL1zfs7+UdA1M+HD/9PfB81zrOZVPWMFPHVf8D0WSwHRea7zekmpvRmyUHkH4C6jsgAtK0r
RHBSUVrQjWy9peqzPXXBkQ7f7KVZURxSt5mV95S24OJPfunmGUYqC+k0TMBpM7Wc0xDChY4zw9X8
HVQIt3I9zQDcc2Rpi4bdJkHX2CXAAnhRkPsN5XvDCVbZbKTJDJmG+oISZF1RPK5OiBI8ejIBL+Pl
h0ZR0CuPUXxy+bqtG9z+bVN9ZE/XpQ8j0L6yFsMIkMMtvUoFxwVNO8renjvpfdH0oGpPt5njsal8
WdLVNyPE4PPIyx4g98wieCxTo5zrQ1A5hi1OlVqjcHrwS5RZo7iPIn0mDeTo5dULWgqpsdEBAgVP
LRs4vNXcEbX73LuBfi+DGonKvrDqRyTqyjDdzyWBAJJxYTlcOyFLXxK16holSjPLkZrfmZqcHe7a
EcBi+8nO7Jbva7R+3LPKwr5PJOcgRtYOoXz4uKT5uf4Qrl8bWvV9pHN6Nx+4e3QCYez4BzCaesSc
eqx46YZ8NM5tE+iQ7wITCYMkmseOCbC15BvHEXFC3icut5qP3sbw9aWGYrCXDFqUo6ZmzGdYhX48
FrJAtvcvuJx6nFsXRhKAR2VIHoXRVmHufqdBE3HikEVBpkWl3IIQnhRh7kF1gOKmevWCcrAqECOj
A7F1x1xtrrXchWWgL7ngSYvt7DOz+AaHX/VvUHH0BANXqJ+8txr8rI4aPTTTBDqd/sQIh4hrmOB5
cY8/70fif9K/UXCjeZ14i+j8c+W5aeQk7hxRAIhFkNM/3P+cPek2RHxkUBr65lL4cbz0ilkDjOGS
40bepnXMIKdBNHVQ+TfOP4fauLz934N8eR8nRRuygC0aLgCGcT69VYUvCnksWmflpjHzWfiSzHaA
W54pVGVdFHuXB9Vt08hUo0KlZHYCNLWmXmxVOd2Uh6hRHaOE8EfNW2wkibkqjrmY1mBateqkF91s
mx8CYTL7t+gyggBsNYH95z3ldsEZLRHwv2brCr6kBrual0d7mR5+WtWMj++i/4R0SAB6TSaLv+bM
0+yCb83d3OeHa9ebQf6MHYCrRlBsuaOH9zKRNrWi7rjnJvWnWIUc+B6AwEgmxsOY60u/DKixzRv/
6Gqnc4M9eOi2Kk+b7QWLOGY/UA37udAcJ6Su0aU7o/DG8y2mwO7fLD9rmT6DR8bKzUusqPyHgVq2
/kB70i/ulIW81K2plwO4GT1MrfKzfH5WdYZk3qHNQj4373ExcK6qYQ2sEZLQj7lSlEM0BsefQ04P
RXIzSwEPe4YGiSNGBAy1gPxxnCz0m81nMrcynHZoLiCWlCAulPLlXpl3HJlGPOXGU01hjcoOjylX
p6DL9HJWkHT5WQWJpQwP0HHsZb12ogEQ8dXodmbTJHXk1g1N4gEOzIkGEcjoGGTPwAtJo1ffN73i
/1C+KaJ45mxRUu2p5df3UzWmFAVmWfLtVp5104tPk5VTQLpueu7PEaG8PCxOjxID+rM5FKB/C0ss
RptGw8nDemRbPptggYg3Wd11cGR+lpPLsc4lJIMcJKz4iigKontX+D4wHEfnx5qhZagVO4Z0rtLt
BYp2N4/PvTPns381Xm59iTJ6YUB2l63ijipEmTx07UyLKDdKVw+ftQg9a6jr6il+qZ+FSE0xApZC
tw5PrwKQM0LnTHDeTxPO419g/qgrQtuscGijZLH6zZ0jLMk7fJTWmdSTByXx/LPIgpJBLeGXtr1M
7VOGrjufAXlIl6hTjuVUjXo0RKmX4WTJ0RfpVoQukrGmMOHdNJWv19MIp4gifFaFI6HS8dOVPW9Y
iTTlgbOeHjyobLpUAJG9ohZPex0HzBu51tzl55n0LDWu53SQsriPnFIXqTrFdncXVOg0jR9g9jRr
ul/S0ljzAxQcrx52lC6ArMWQ0UL/1c0wwcH7hL2ah78Z7sZd+djjMaCNl+rpJm1pMfkuI1mOHZVI
jMcKpC/mzWvS4EO1qdk4S5JpqgqbwO3ulXjL/DJmsTECJThMPY0EcnX9geOlrlLVBfkqmXXUdDgt
+NGa99abu9R+fe/7vVjTg2t3w2j8NdPaXdI9O5pT04yuqX8aSVhbgaQ2487V+NHM+jLLktRbnXx5
mgNym/5bNBVTb38eEHeR5lFWqJxHiWFvQ/WCCIDtdv/WZxhxugBoCjg6UpZiljeYAYDX71YjmOJg
pjOFzcTlTi7PUgP0GR5A9Zrxmv4IN3U96fgXoW7AC9m/XrwgvPQ72h/VW2R29c9AJhu8Y81W/cbU
oTqBBQO60fr9Nczy7iqDN5neb+NqiX3JQtWrMmr0b35OWXJKIhFcGP2rSz1Uh1MjS+BXSyeILVua
4aOiBz138YzeMA96RUfHPmnIJ3+UGZsuBw70iXhxScvGU0/r2Ti7JvXne+r7+spRSuRPf36RJyO2
tJ6pYpwvJ7YWIEhQAf0Syv1QXQJWdSk09qGlmzZG3esi5AB+2XV3TdYgnhznva+Msyo8oJjxONPF
m64LO9NpXO4ufEcw1fqywLtzQciQso9A3VR6kQtbtxl37bzoORmkGx6ViBkPbYMUSVmzGg+XAaFf
ooNeFYIDIrwPllHe5LZTB+EfCl/v2gbUcogPzGCb4AbW8337JR+pIdPXsc9516GuEQcZvNuznDvC
bG+4egVBTNarayp6fe1/ON39erbTX480jA8QCUXE/wZrqpbOmIeAUtUlNJbUgLkKGP+spN9/1bsi
PasJFUST76Jkxf99faz/W1l8DhGFTUkl/z1H8F/puqQXqes+BBE9CyKyn+uHqtCBZZJA7OWR/QyO
v7+WX0sIcFWYPyiFcfO0w5nn9q/Xkk4OxAiW3jkCCuy/FkhsE6KHIQyc/daROv9pnP/5hUi9Ujjw
QzhPPOt3xfYKFTALBfn0qV9aNgqcWaLxFKzwailr/ljZv7/BdzBVfYfaTRt1D1CwIN3eFzIXzACz
dqz9p58RY87hH2klU2f1vMPiDuF0KEW6yQ9qdtZy16hWx3NHEhqMYQPm/Yea8g8o2/9BdXNFHKUQ
G6U1BqOTEt27QuMKFGkOVqd/qi+LCvkUvcYXVaXE9SKcCh5B7qKsbu8ih82B1MLI9YWUwunVlkyQ
C9KDB6PbM+OF0LImhPqet7M+Uuu+WB3Ok8l86fuKS5j9/bC+f4w8ONeE7ETHBKM3KHy/zhv23X60
F2O6z4dKR6btRyIkBq8F62aEyv3PbI5pgPiuZ/Ig9X++778bswBsGw/YVPhO/dj2lkzLg5sdkRV/
0KHI/qPSGopwcLFxWGBhQElEBvpd28WZUyrRU1HeX7YlkmT9NLBYY120Q683jN8PqP7Av00KJgTt
J5cVCB4F14f39cx53ZZCbl51hYaTxA0laJrAefUlC+ZPS/CfX8Wjg03gY03NIfP9vTUIoK1I0WVX
l1Rk8lBDYR7ZfcPL7+/qXW+NTwehAUTcZhQ5BxBZf50nrYlzKkrL0VezpEz9c1nZ2L0wm6WD2v/V
NIcTWvRm40o7iAOEHdkKUaOxhmR02iV4LkG4Gec/XNcFIvK3AaeGyRBA4kY5hNAGF/LXKzNN+kUI
Qg9HucEaHPa2t+guuTJdW3V/DVtLozXphoyabxQ36cYpFkBhNlrNDVkE0KAMP16BKM2t7VITMR9R
WsowSF7JWbzuPgUnaMFQSW1aYZ+HHsmJbC9L2237fVOrzR4TfPMQ+NAQa0qA6DtYneM/Rpc+Y+Vz
SMKhqG2sHqRdlk8RUB41+QVcFIwNZueKA1BQNLvaKAVT5GfiFBj8WR5j76anKCeHkE0ME0HC6+UI
VP0YzRmeNVsKR1adnswTnGLjqsNzpL5vbcVwk/r5Krh3hlonmcYlMgvADTw3U4QWHjPVMDbWFrcI
cbbFzhcB8mAQEi6lmJ7tHHmtS4L1I7Oj4zczvlsf6uQi6CcqXkgQVb69F3gCG+em4rQzXZt0UYos
qZdm4JxHn6Eu62eHdDxy7v11jFxxKn3T0EWKYZLUf4Fe6vNhBJvC6Xd5pRrKwVSGArofcYkiRKdh
jF02m02MkQ77+mPURwKni6wn6OCSsEbT1n2kD6I7beSmpu3fo2+OGtrHQlAFz3bMc9rch1z2FmDi
xiIZ/mvlSDyE156/zParhVncGN5TzkvFByQTygoLrXYwMMoQBLRlTOSYg4XZtyhwgKufF3uTK5pa
VEymhJQRkh2COms631bRgJ5cDJxkLjjlR6GkX1vk5nB0Yd/Mb77ZVGu+S1GVBLfaBG0jP7VUhIAd
g//WrcCfMbIHz5L5t2HDfgKfMq99W5Hd/8j/KMjr/HVtR70ZXqZG/SNLbYO64iiJumqhRDxBWGws
ImzWBVyGjbZvPKMOHH1kc+nCs2jRtzo0hZd5cZ5l89lbCw+ZrmJOj+gEO1eF6WynRi7TFRWW7imQ
vp0skZffBzByzKR3J/kxZVJfuZmHEBKrL3/DQqb+lJkFChyRBbknrJ3xyCGcUpfdIn0mzNeuYjmi
guDf+nOhjUvynKdrGvJQorWxL7tCPWxlPZp7copxH66mAw528JuvuVBn23LFjXSN7KaZhnHvDWhq
AZDIrqZORbs8msMPAba34HJE8a0Y+nRX52ijYT7X7rw06q/DzW4Oa9rSnW4FLhvkxzjCuWWLDhEf
eQo5J75hJaaO4Jagb8GlPVbob2zxGpXeIccz8yxcegYYO5r9AEuoy57nZQu/1AaimREuch9xAS32
pj2a1ygD4FzYGQYCLJQPDxL/9e9DGaQfKGoW4GhGJ/pm0YLinGUJ62myy7w4iLU19tbQjE/D5FII
IRTshnVBDGbA0jn2sBlN0gBIcfipmOxoPYGMUF8H2y2tfYfmC8evosnXeHK88Hs4ejibGKkhrxuE
ULyda43lh2VyKi3D1N0Al7X6JA3z7otZDuJ2CVzzZvAtPUNTiFGcjab5epFquYNLMp1Q4TKui8rJ
7V1I9PtmzTNkqW1DIYXjvDA+z6LH8g+JlwRM8vZlGEpg4hFCqteR9kqNEY8VdQySR6Iztc3Vco2O
To+HuSWK+9UKCMQc9ZIJSQDnGg5TLa7l0suDLZR942njEirQL968fkWVLr2HMaziaVC4MAa9WcSg
7qdg562ds3eDsb0XuSs/r2IhVzRpu2dDrCqwGVUSFBk2MPB13C90zLvYsev22FHAiG08uj8sVlt9
gCM2Vkk1jtmzBix/kgD1bVRcFSQDS4oS1VmzphMM+rhi4S35hlRBOD9G9pAjmLhN5ZeyEVtM86l5
absCpQMxWR8ixMxOwpZhoqSJlXTRul+G0F9uS/oQUywoBPOl6Qh/z8A5MlPZrY8bBWaiVhV9kQbJ
1g4lHPIorxx6eKx+dSDQ+yjBAMG+Gq0ufwRnB+ZkzuWzjdrdEfa/dSzF5H9BT/155vz+vPXNFh57
AXuo7Jvs+8qAHPMxUGpPerqeRxl5KdYQPZ3kCktBEx2lkx9hFdOTH1txFgzRc9SO0ZuzCOdjiTHe
27RN23fFBMdwtLPvXAAPR5OdYtcv/Xgm7zVib26nW0MO1etmdu3Rqa0UxBBl7vt8NV32soWIZJZF
SJ3Kq/yrgIZRIoa2PFaeks9gjhyuf7KvLbN1DqXvDJ+pF/aPUZvLK2uto3PTyO0mG8p+v6AnpY/n
TXHfuuZ4LZU7P7ZDKj9KBFu+OtVEcLD7dbp314bFQ63twXJGdbPIYD4V8+J01JPC9phqnS2O7SA/
KcdEpw111Ns0zeWHzQ7z55Dc9nO/heNHNvwM9UwZ3G2WMYJB9ItDHaXeLZ13y0GfKKp3IXRZ3OTB
SB22zOjwhQzzR2SLRI8tam0eJOSuz2JULu7f3rbdyshVNwANQbUbTfcxcza8BvOsWfZOUIVXFr3I
ZBKb+xBOmUPHQBrfjNQGQ3q7eu5WRMnaLOTgu0BRag9vK8+ZghGvS1lBx60jkd7Ohsgeqf7U92jh
tC/1KL/wNxgSoY/yMjRkMKUKynu8coEFesIqrrF5tF+Vkao5QcLFvAOCpJ4Le5r6Y27XKGVHKDbe
uGknwwOe7G103eSh2NFfBr0/0YffhRjywprbRozHGydFUdQAh3CzwvFmrH1zHuVtj1xAfbAWac2n
Fm7ag7O4xocAEyMoAwseUPs8EvKpzIqp2dOKXvObpqi6Ymeg5QBSL00t4xhMw7A9rWErVX7UqYe5
i/qlq7uKUetmBNIqagVwiqyAzCXxGpVOd1RxygFbZwtGcbB1a4J4m38L3Da1drOmktyMFAjGF8SC
N7z/YkOisoBshplhiJlqYTGsXO3FbMuPm7Om9oR/cI/i+bVNsDNPoUun4tgj3ip3+TR46hwZiI+B
DMrqCEIptkdQsg03Ws4FZHA/tnO3/tCtlrEdZw7AWqSxt81bqJtLm9iS/sJdgLnsjAyvJnRQcbsu
ETpPMB6trkcD0djyAX06P9ochr814Q5RP2oqjR6D5tA8jKNbhiNawDjc2xT+h471AImmhyO42s3e
tfA5vMWCBW+upqX8rCncPXyoZqUhFSi04lq4zt0+m735rioo38JOKpYrJ4Mmt0N3Lg8o1ZXSOlUZ
ZomxUB4WxvZMV94f7RGn72gJ8JJM3SEOXM1VWqklvqBLKL9NeMLtHClW+9h1KYIkGRQOZSekcLnR
JWAGgMghJ5L7T6vhdgGJmQrXAqlAGi68oTONYim+EoT60N/nMDtiL+utJdpXDZYf+V7YS+d5d5Yx
+eoZUckmxaEzdL9k0/S6bXn2nOXiNYsQZEbra27OM5gTbQ4MbZfNwyRI+OhghMF2U692fS+dQh2Q
M4M01ItNxHDxMIxuGq85y7b2d1JiHKrwwyK+4rv1dczS7YD2Px21bEnv6HyGSK4vw9zvNjYb9zEa
cuccAGySaGNTg2I+MGFicHrzN6sT1QfRt0O4H9AVuR26tjurfhizvcKhSPN4kUSOoThFJ1QG+53d
9vWh6lPvjI+ttY/GvEP31zPu7Gpxb2xBM7XLBprqGFSiGG6n05dWBeq4LbZdx2bAJrwzo6kf9sLy
u3twjTOQSm21Gw2zuSQo8pYJ6pWTiCMUJcCAA9RUpwFNwGW/Unw/b6ksvqUob/Y4o8MKlyzKGdX2
St6zy7P5F35V46VEfsElpE/sOsUBmx4/US3MpLLIrFcqgssBMFF07MyoOQQiKB+N0pQotPv5J7Nt
nusShFrGwe0Q2Gn5uZvtEUNVp+s+O2Yqr5XtpAtiJ0sZJgVF2+tU2Nx0ZlJ5L5Yp4RDuPJQcS66n
2Sq+VrkTvFZphuK65cy3yFwirSr67uRQyn6hKWBjYRxtC2oapdnf+cgUk7cSHPUkdL+6lT6kr22j
d+3FHt66KTSKfe0XNGgpcnf+qcUnqEswKsZCmnZPRxEzmEsLayniiNZMK727Wgz2W57nIzpvNdcQ
l/g2hEnF5yJt7zMn8lVAvvSVHSAcjeKlJNeqsutGdOO/BKe2PKkEck6vbLwzVs04j0xXxlj5iMeU
xhXWCPazxjMcLLyzUX5YDfHgeUv5pqZQsD1w8jx0KgWl1aWec0tLUd6IFcVc7fqHqNUyKPFW2eNS
JAPlzykupnr5Oo4ra4VFyTlNCaqr37Cv4Zd0Cqc9UurONcVz/KVn5IFJ5gNv+o5lBx7qTZCPN+7K
+S02SEfGXQ3V1NsbfQNmH2Kp9zIOdf05gJyXVIMz7GrT6M17NQfWWXt6RKCVyOFif5zz+jiTVF0T
/dp5v/R5XpLKRaSechuM7t7JZwuVSAyp8a9tTE/spUAJPQYpwyRK3LzJS7dCxXDyafE0FWxOkjT0
DDnGTkm69oVNTu3gmfypHVRbPcDtn4cdp4oUn3gmb7eJRFoqq9ejYaKs4z74yknDuLL6wvlSA2c1
2mQywqVMDzTyqsW8q/LO76KE0zZe4cj15M2gkoAN11t3OX01LfsJG8Ndd+20pk2FUlFKSScZUNO3
xCO6RiAm4wWaBibQUom++JRlldtlO1Q+Je0dWEJOK+Np6Ts49xm5WntSuTKav4Z+WCZvj8hf0bR7
r6cHeE5Nm57QUQDgGtudXF3DLB9LJSqeg2sA41L4AiJfgOr3gvS79b0xosBkHIeyXXeRyBe0p6Rn
5+dLEdkQuhEyYjtPyda20kXcROgPcBIGx6D7M6zDDYESjDAXPO0bY2O99dYQFZ+VmHOtFRRSgDM4
2abl7LNFEI7HF5VTUAhvRxLK5d4sI3N1E5UNqq+w70F7YqKL4sHyfXNQcJqanVePam1vHMXtbXHR
gf4YEsA4TpOendETBVLAAGgL59pUql878FHFSI7D2SHrD0K7IdrAB7tdhWbynQ3IjNRdRERM3N5I
okL3WIywL1dBdXiiwltgoopn6uzus3Zxi3ovZpBAEbWDtgtvN1K/cJ8atY+IMDqPkcDqwe0jdx+s
m+Me6Uc2L1ih1c8GqJ8xtjtIcTF0/gVytZ8338y2IsuCvZLLat/5Q5TvJgl+Zok3u6cpuvkKvwZY
Mte4QU6PHqjdK+rTxW1npk5S2b66K611bfbCaRCcniIa1DDZzmW0zMGpJ4WDh9yK1Y2Xdq7aoxxN
0JVLKJCKANpdfRObiWxFKrWRns8+qnajs61PQ2HMCwmCUe/JQDkhpqXwvCNKrGODq0m4vBlbuqwi
trK5t57Cqqi8HeTX9qvEUhe3+RJquNluuCfEpoR2uiedkMOVyr1q+pYZi664kFHbbbJVOFnAH5tS
49AoKwQ0ZPdRm6Sm23V7dzWHKws5js9oi7gULIPUxjycgmLhcUIN1uG+CX1T7SC8q/ETkAzkymIp
UA9PwJr0aH8pywbvRHHrPuPk3cRuTx5+t9AIhNXtVME+qPz62siGDoi9QhNHIBYuGiAl9gonPmy9
iFaZMeZHeEc8mABBrthZwv6qF3VfJoqC2dsGkIK5kUYflGF23OcmDr4llseVh71zozSM9uhmzd8N
QFUUD0uR3RqE4eGVw+WcfwjKRuqsy7GLKzIY/1piJ1a8ESIR5nEQNHnqZie9A76ZfcukxciH87YA
o0tROa42xNpjUZjzM7Lc6nGW2MXfC+h1dK2DpiOaBg0kisqLnizKh8EuKrv5ZFG0KHYzmJ1/zY4L
v9GrBvcKi9wy6Wfpnfs06w6j3ZqffDlYcRSAj8wlPHPXGbY1hpez3luQlIqdrYYJslGNE3EcFVM0
nTJfgpob2g2YapZi0BHiZa4hG5yGE5SjV4jQHsKVselAeETZ1EFnkswnpQozCuj8sZNpO++sXYc7
Rwl1m9nWFO5MLxO4bgA8+TgvwQgaemy5S1AKwasr8zCLGxLwh97QGe8QuiEeEMa6FrFfpREwmaov
8h0begkijHLJ49ZQAYg3Xwh/X00A/3YOHvD7DeUjKhQeMD/gLI3YTY74ax7ydm+nw5LMo7d+DogW
080ytlLs6n4KnwZPjoqv87yeA0FBFaixuzunTu2bEO/GAPgSqiCxtNLoBqlDG4WkorpeDIEMTTOU
Cdg0+wusNtXS/0DMNyk8SPdJgNbSulMzROq4luGY7lVehDXxVzr1TWnZq4dqzey9GDjYLPdUriqU
d90ODnktGutzEYHEiBsAIvfocQ+m9i1bORRENmyLPjW9Zt9YZf4RbSU5J+ybZHXk57vckX2ox81/
mJ2ZMjQu9+l9WDfOpx70Rxaj7PXZGZrukxwxYM6Lltojyu4AuLKJKV/Lzxkihhm51YI8MJnHnVTQ
8wbqLq9tpoyTLFnUO1lUwcOoxu569Ho4KDKobqkLBFdGaoYvVIyLgGmQ+W/CxkV3cc3haULA4ISd
zmgnJXLNOlszGyA9LSWeYBjCq8HBGmeHMQCJU1NEyxHBwKl+gsVb7CTFrZ1kqrtJ73hqT/qCRsPa
5WAWZ+tTnq7LJ/yDrFgMyoTS51X7JqzTv4A7mzvXc8fnkHT/iMCj9daBjP+EcTVSScbCwEFF+AQX
KLxbAB8cxTSy6kL1BeD0+CiUuaYoY3amxTrYHqPMwBxbWm5zZD9AGVOFg7NDxuCGKppxO/e2/FdJ
sWMXLhxU+q5ot3jJre4FKwb3XOaO2yQuVf2TEK1Fiw4EaOU4X1dF9V/uK0E9SL6xQVXNtKM3n67B
J060XSOepDt0rvcwlnlPlB+QxQUzJXt42YAXlrVsenoNNEK7B3cF4oP/jw2HxN45HUpr+clEQrbc
TgDM1/E5LZbZ++q1CHxflV3YjG6C7Ic5Grtw8lzUkljYoGzotYHbKCOr8M0dgEBrI20MzRXh+MqX
5nJS60IVM/btxTsgGTKHr37bjgSVXiBEURPHvNz0duR54CfQNfSzDKCNC/YLmDRpPGivFY42iwZ4
Pf7X65SL7rvZG2sw7Gi0AiDcD2JeKzTlNoxLQTGJLNXgduagdjDNymwz+w+TE44cYQpn8aV80TLE
E3Y4mxdy7oPKVCzlfYkYGhKIOJRgUof6h6OG/k1V22StMZ8iijWZO5eULN6wve61lRKn4iihYq3v
xPUzM6qPebZMQf8vhWoB4gVFGlb8Dox+4C83xjhwYL4pV+Q+/QT/NcxyD79vz/2KBaFrCALEpHVI
Y442OSzmX3tzlMrC0YS98L3phG5oIOOn4RCO10oa5UOQuwpI2mQuBgSMoqRF94cL+LW9rS8AoADk
zYgGMOYU2pz47xCNwlvhRmVF8K26XEBzQZ40VVQz44yOvtilU/r/1Rz+IG/EMSLi8f/f9Rzuv8//
4+pLI6Dgyu+/6EBc/vKnokNg/pcPEMFitQAr+beag4GXtOexzYcmRjMBTXYa0D/lHNA2AuyLiglK
EJC3PO0BTdt2zP/X/3Tt//JBYwHmRZ0aFrHp/CeKDv/ot2NNzAGJ/RwwChKJ7yaTa/hL1lPUuapa
L0+cDbd2289e/jYo/40iwq8z1nMBekdoNHHZHvcJKPPXGTt2kwEiO9yuVMWBZwkG0qFgAqZdueP+
91/1K37p8lXI1RPsNZDJe48Z6v43e2eyHbdybdt/eX2cAQTqxms8IGsmkzUpqoNBSiTquo6vvxOU
bIuULV77dd2xz/CxhEwkELFj77XmyoMJoaAud9PA8CmmTjgDURlAx4Q/tIRi73KtUbYk9Bie68zl
J5f/7XYu8A1eTQz7CJdIjHj/TUUmHXPJX9qBSrsVuf1Aesjqz99w+St+0QYgB+ASQJltV+V3g+T2
/hINSTqwF7WanIXxFt70fetqGJYF4CRV1i9/vhgryu+XM4hRQ6gDMNlACPL+cnpYGxYhVe3OQGt9
CNNcI37NBfOdmkF+yAbjzoAPwOEgrDuUj0A+mXVmrqR8SJu8WbVlEHu2CJEGRImT7vvRdnN/KAe3
hj6chZwdyDUpGFFoFaLsCGEu2kyQN7n+LJJxGzIEfS0MGknecga7Z1utqIncPl+lSqGfIpgeKz1K
ddQR83Q/J0FzjK1whMwj7CZacajMb0mGDh/i2SZdJ2/0K8pz88KEK3xtEartDUYDHCrswlM/FAx9
cjdYlU6P4Vs1kQT3Uu5TJzzvYT5s9Dx/hfd4XcbGN0s6Vwyac38kuOdQqdPXcDAY9ueJtVagkNDz
T+QqrWS9TWuTDbvQVhSm40sTuegLkuiimi1lFbtlQ7ZG3q/HcrRO08Tc0lWs4CBC/d5WtODAxLTz
cX9WdJqGF91S3Ft8aPFq1pLkhG47vO0sI/PRD/s0LVEElPSZJjbgnURuuk5ADpwXren30ZIu68zj
mRmqVroeG1wLfkgagrvvCOaZNnFpQyS0OS9EjqkBb4ztY0VmonpWYCjXNsVEX/cOqq/yEKVDcwG/
jL/HmSZxSxDpcJY1cb+DPtx6cQMFnl/VjM6CvAY4RfT5mrZsusmRqCwpJ8llXTJ1AL6orYkCFpsB
s9k95ZCzgoIFNCaKRf/Yx2qt0QebtaMCJOI2jmq5pomoef96YFXJornMm/YYuLP+Y2hl9Hq6W4hd
59qkWzto1aX3Nrnqu4IiN9cfo7QxZy+N+5AxvT7tQPC6Vxgykq0CPfr8bYzVZ6DEMbaffxxlldYS
/Ia1I/SwpJJ69Pd5FuIcC3xiu6FZWoIr7WwOhFr4NenTaM8fe5iG8EAToV5N1XhVzeldorWhpxBw
uDXyYjgDMo2hkwkKx4ZwvFKCUdsKxNk7DXYFg+TO2JtVC6aNzgata5QKFwBIHcETjcqKiI5QvdKD
en6iAaj6GS/NcQgT5awLLbHVJxonFukyIEJzONtpUNurWq25Giw1Dicug/0F2RMQiBXNnLmc4NFJ
O7oMTuhu8USNZ1PCudcuGZNZrhJt20El2yLNFY8M5BDfNJPknMA5T7ey8SBFpB0neAybILHc+7Is
kaykMQJ8O3rSA/3B1eS8DrtOvY6nWd2JQf9qM4ikdA9viBcyPA3xrafH8oAboveHgDxAaSgdlmXI
4kiSI9+SCVlcdXWV1EG2Kmr5PQ5hwXuRCj/OCcJhHyhhv9YU9Wqa+003leEuUejrlS4QSZny14ao
He8aMMZkzLSjgomjKTe9KPWndsgWRACn3nba1FWo35pm5dIySZtiX9hDe9krlf7Euu3s43xkNqwx
J5/eeFwkiCzmtEqegizthKcH1XxXwiUln8mUe23ioE3b7rEpxxbdC+Ph0QlKn9kv6gg1OoaMaSM2
AC+nBUUsTEjvKcu14tTmzj4bxF2aR9hJAq3wQ6c5GI2jrKRUglWQKs55GKQvAfNNXzLWsJHHP6En
q56TXh8uKoMRqGdmvHssCdZFPCfTEbpQtrdy0ex0LFarcpTjlzf1ANUQV1bdZJ59OKbF5CnFlLy6
iZI9ABxWbwNbGle6TGhXZtg9EdVyBEcsrW9tgPNrEjpb3hNr+o5lQrkAGAzHsC38tLGTezMyix1N
xZLsyyYDBmdMhp8YrB6ZU2fbXtrGMdPjsfb0Sg4XeesoO3zYll/X9jfyPBjjDy6/O8OfZO8kjn2b
tQgDCjNmfioMwPTDHO9Eagg6iW6E+6Isz8hnMXdmZ5oXiNiIhFLC8KuzMNrieZvNCEFg3U93GivX
Cq2Vs+EmZbe6E2q+iagDrUeXihujpok65vlDN6fGVyJ2opPVWPKhZYyCGJQ8c9RwzanXqm6T5glP
3mwnAB+ZX2QWDxmb52uRtsILMLhvrDBo9+yP437A++0t81zbOkPix/RtJbK2/1FX/LfI/6TI11Qq
6D/U+P8ve3p+ypHo/oPW9uOP/CzuHeMvB9k8RIy/lfh/L/Ad5y8DbTd1OnWaxn9SXf8s8HXzL5Ux
og2WHJ09yjfqrp8Fvq7+JaB3uUiaLCZ8NFH+fwp8/pZFZK4JVSxy0o+nxUSrhNHqhrJjJTcSL05m
ynDXaG9/uSf/ixJ/uQxFPiMezsQOZ5r3ZaLU0G2hjFF2qNI1cuBy+oG96lzkI0iqT4S7HytgrgVy
BpITPCoUwuZihf/Fo8BvgRVv0IPdrJXuhWo1wznqXpRUkkSDyso/BY9TuH+ogjlwLTA1XmZO/WBX
PlTBU9qatcY+BKuxCdCs1GV3RN1F9QrFuzTp3I3uPSntOmDLnp4s8xZYR1uLgWyxJW6h981hqQ37
qaC7lZCSRuYuJe3sNupzgboaHUjrbmkcu9tRNvEWXrQgjnaCPdlo+VWWEn6VKU13p3VWcYBDQ5Rq
gOYnmLv4ZIQJG7geFhGB1fTz4rDF7d+1+ZXA7EVgJNiBKDWae7sKz9V+jtejnRV+jxJnJ4WenhtE
KDh+lOj9FeVN/ip1WV4Q2ZXcCTVOvILKYmPWUUGnNR/8vizGnVoG4HMkSXTOoCJzh7ex1iJGw1mn
t2e21pUn5gH43+itPalZqOxY45j1N8q4q2eaSh6pI4FFb0eU31oHPp8ll8TZUka9p9YjDenGMTZq
K5rHOFXcMSVMobFJWbLnEUvgo2sKc26PUVElG7uwGXyMAc+5r0bgouiO58Vz39jVY4KV+iFxU3Ht
0j6K/FFt3e+JAxvAw0NoowEUc0mgTRJPm4asFGR6yE6f0yhzTB/ZWnahZsyFfaS25dGGP3A2M/67
J9wA8ksQN6gHFhVfQhCyZzC/vsDNdx1NseoHUzJfR1jl1q2mNo9wMIiRndRu4wyWYnoTSazfmzyP
tlERfZubpFqF+JDOQtdB3KpJM8rXLTcnKoLsvM5y+QDPSrnS4cwdVYnnzWNfS5E+DKqySkl6VT2l
xNxlxeY+gI6Ber0gYnAG964mYf89bMnoSrU5ydYylFaxVrrYPXALWqz71re6y/yRefmpyFRmmzaw
YH0aaWMbhF92k5em4Z3b0pytgyrbKpVDOxDBBV3psaBCNFQfloDl2VV3liiNwUi2C/F+qE7yhM2E
7GrF/qoHvb5i3jsjW7Pq62DMxNGK2ktzGkeNOF7b4NHm7ZloOgNBY4tOtOFlym3yojmrnENOkc/U
a7PPL2s+V4gcL+jS4y2RXXdd4/MnlMW5xkcYr3tTflH6Rj8JCQtVzLI9KbaU69G1xpuicCnyNHfY
zLlxVYz5g60HpdjFCD0GA6buQBheYRF/7QVDT8/SImcpyWAnVyLxJFO6VRrmKb5U0c+pP2e1JY/O
mM3Tnigb4HJ+hAZK9QKFLuV92o54j3Ex9C3nUqmU9aqfhza5NXAIhx2U12RyhvHWnsnjc7XWDlF3
Mtj0lQAPiWfWquW5nVMU23FAWP9lUgxYDBiTBDIIZ2zVVZwRz7Npif8D8hrmHcbcdJTh9ZCaC7Wh
iofwZNWow7wSHfl4GSKjcHSvsuo2OnMDZUB5iSfXfBQV4jrMK0WgkBnWQD67T3B+mpsaYbT93SaW
R0PTC1bgkM4QGZsbMqpQZiCBbtNHxazSG3fIOQCpS/5DmdvmbiCt+94OZmWxQopg9ghg1A84Gkqy
hwHu9p5J+OHW7HQkEiKoj9o0mTuRK4D7AXkwwsmlq92S7RsmXlsv/7MdWMENCb/jN0sUyAsKUmU2
CKr0fZkhR/d60kRwJGTGvmrV4kCn3V13eS8LUikDxrYoQsqz2jCQftGH0jaa1RJA2cSIACq384tW
dahp54ihSkDkBzK83K87pbiRLTwVzyyUnsnWMOZXk25UL/ROnCMfJA43Ka5TxCJuLlcYy7No3RBc
vkdC615kZmw9ZTlzNPAMA1Sj1s6vyK0m+SbFtF74wJr4d6bS5a9IG7N7Xe2myyxNLOgqMi9vwjxC
rNxSRmgsHmRz8t5m/60Cf9Rtn1WB8HapM/51q3f3ND7F8bsq8Mcf+VkGaiZ1IC1HZsMYz+j80eQc
X9ru//4fnNZUdDwDCyzfMPm/UD38LAOF+IuUHLw+uLoMNPUO/cyfZeBC7sXw6VC34fji3/xbZaC5
FGD/aBtyJmHrWGCHy8HTgba/VDi/FE1Y5TMMzaG4adsKsUUlQRuSTc/n9CVY7mNlhM0VpMnmW2Wn
AopQqlwLt563haGQdZXhoIf3MlmEEpOkBplXAxCiVGve4+oRUCV/D2uKWDoXgNcSZOS8Zsig9mU0
pRvAhFhptMQ9CgCYl5FbjGjf0nkLOzW9Blkrd8BWWvjUSv+C+oH2YWSMxoXC23wBJBtQeNR245Mb
VvMT07Y5XoURt41ldlg6g2mDuDBT6wUOUj33IkqeSD+cL5V01sCnJPPj3Eis2xXpV74+y+5laELN
ExVLBKx67SqMrCutgzcDtr0Vd7juZfpJ4/at9/zhJ8A6TN/WxW/G8OhDEZkT/ZcoQWvdQHhw9ya2
8EWU2bC2UwsCaUO4YnuxyN3L0q7EsRgFX62yHOrLOFWHrYySeY2Hvdy7sh/OZYBTRfRG+Z1EF+WB
APD2OprJkDHjJDnvzQ67ghOx9mZg7rZhRMnYt4wmHae56zKd8241HnGPC5ZWsbUjqqLaqp9/eUn+
yblgOce8f+7owy8PMMMFZmX0xt8/dxXmtjBQKwzF9OYf6blMlyEspC+aMKZLZP7NnvCvZs8EuVsb
UYH3gHmn3LS0Ts/RharPVapxG1xznC5ColcP0IDNm2Dmn2rCQV5IRtfOQkWMF1FvaUf61dMlM8d7
WIxi68IPuierdvARW6q7uBhpoCj0/9MB7e5cNt1aqjnPtN6pw5kq9e+F1R/HRmi7rg/MHRxUxEe4
kVY0o9L1ZI6weyo32pgxinyX3FijHL/FUakvZe/4rWoCHcNw1uyaToPQEUXosAYO+vE4XfNSpieb
UQjvURrvUv07gomkIS2qsdpVmkjcQ0aY+0w0p34VY+0h8ydxt6psYPLGPer2opiuidi1CMjDl3+e
R3p9JBdbPCDmqF6crM7x/IzNomBHe0PYFntbEdG8d6cqPiNKWD0Ponm6JDVhODfTelFW6X2WgwaT
yW5uIoat0gjFtRJ30wW2GW6oYFcjFlHuRnN5N4kXuMqHsX2AO1Q/u+SNHQ0DFbAaTtMnXvQPa9Zi
jyYJcknexJe3RMh9OOgJlL1062zlOupUedW5ZBEqhLLez9PorBq7d304aTw7TSm/jcKRPua0avYN
khy+J1U5nSpLBAfmEvUD8HvEJlGmbmHhf5lcg15hb+V3oFJcAI6NSVjCoBfbjN/+WGJ78NQulOvW
XPS8eSmuJ7VJAWrMfNW5V+ZzIwpin+Vq3gwEoC0LapkeGrPqtDVlqFjHal/zd6JtODVEYly9PbZV
UpPZHFvzeVOb2lGryuC1zBz1i6PkLTluWvtQIAA8xW1MEZZX6DFXiBfj50JNt3XZKLmP6pEqTu97
awvuAREWzgrnwlHrcv5klvUW0vaP9Wq5/XBBHAKDwNxBCraXV/uXLWNEhUj12gTXoqmYU3R0OLy5
qZWbBHLEeaMlaIkpIJXbZI7JnAKw5FbnBL9H0xbfFNuLzjvYI+Ktg4ODD+UpHSx8hW49VqGPqiZ4
bIyZL6OKTNvXca9s/rz2/LMvQI+Aj2XR+bDFx0ZBIVMAY1FoX2eW7NZkV00nOrbhprYCem7khMhN
gJDj0oSpHXtFZCprC5bfk4q250wbreCVd09nYZ7LJ32yNfx8U3qIRNUH8DKd4BaIM43QqAgz55Me
x9t+/OHmG4RYgdZl0id+a3KMeYPl2hjNa9imZuGNbRu88jQHzq5pqQ0xucrzZGqni8weim2XLwMy
URQWERHxcChzJ/ZHhEr7zBybPQBGhRlR7m7BsWGZaOq+uJBOS/Yw7oTLEcuO8Lp2bF9R9AMxdWMD
0vjY71Vcb4Of1nK67OGwFDhN7MavEhNFDZYMKIN98EBLP9kpjuIcOH4IPAO2tclaPdxUwPofG6uQ
22ZEpB9zpoE7ZheO3wkxvRC/yXolckMZ/LYS2lrqlbvRy/R5oWFiByjo8aZVtYedHzwWNq86NcF0
+fbqBZgDvjecUoY1R1Q+XpEGB4kk9zoTLdECOX5d3xV19F2tWokzLgoeefIQXWf5soIstwYT1wEQ
mTw3VMBVnoHl+xo4F6ookae3KrIpuhS1FX+x8+Qb0xuEuWE07dMR7WzTiAGxGgfYCM7bCjbWdEo0
jtWfPAgUie92UF5DF7od+cogSN7KwQ9lA2t13rfpUF9HmdaBulN5wVDcsjZnEF9xAIFUhq3NF4iw
cWwoxaonS3TySmqsSeQdtPsIx9Eqwqx8qOOsBUOXqzHWIHoeOVOEYtPBT+V11Wz1eSZG747lv3sW
HFpf+tg2lJVrmbm9aqE1xVvyBbPzoejojtvqzHNgFNhXM9R62QajG4c6XE/9DqTytJoljMHJyO+m
scQaZoOqA1Mv4q1bW3QyeLHGFVqx/nttsq3wfC2BeHW5mzSJo5i3dmdn8VJyLr8rOTTdQzulO1NJ
h3k1iViuXX1+0KqK5lfJcZbPg9OWwzmZtaHBw5qI1vBJL7e/4bPP8WAM6YHEJbpeLk4hz9IZzdLC
ispzJlwGVhaGcvfsA/F9qyRYVci+0R1843nygCQS8XKW1rAJIuoWhlo6qwF09ir6jgRcu1aGcSlw
cNYeOD6yVbU5NhgsBoyror5bd1OUq3zdlCUvK1tuVDsuJ3KCNHgNGDLIwHcs1HWrTGrFbRh27R4t
L7uO1BL9OdID9FGhZlUpMqduKX/c+Qq4XanQz6nV5zwrWVe7Omd+ysqu+kohtWNojulh5kFwCAVk
0oH7LSp92qX6Fw3CD8ZuUnuuksJFOarZyXTdUFvuOOu6eONaKV8FScF7p5fKOutRi3oYQZEwqo0c
18YwIM5qrZiZG8BlxHkKT2EMiazEt9OsOtdMcUNWAQ0KXWavkJev4d5msW9StmKFgCnqZyMRPDYy
20v0EqPPZuByZ9xZXr3tBv+db3xyskW/bfxxwHGOQfnpW9S3L/Bwfz3g/vyTf4ulcf9yBbo8EjtQ
8Wiqa/z9gGvrf5mqRXSbcEzrp1rp5wEXtRKvF0wZ/piKdmUZDPw84BoaZ19nyVrEKPcj5+bfiKb5
2KFHFmOj1lqO3lzst9QTFgJLSSul2pFj/UqryN0qwBW82MF19eey4p9dCfC0wamGfj5ROO/Loqww
CkNOGlcSoB1yFfx9QQjmGES9/+9fiWu4qAxt8fuZPewU0D9VWu26MYWO0KsX7ZAT1Aw5+t++EP0B
erSkr/O1BD/tr5XeYGcaIhRZ7eY2fU2z9JXd5DXhv/+Ty5gMaN6i5H/TgQHEayPKRNzDNOSIkIRO
Flm00af4P7h1PKvQXfBp2w45L++/UVjBbCnxEuyGIMexRb4MyfXCOTbws//8pZa/6ZdCbdFjOURo
EAGxEPEN58O9swdKr84dyewcsS9jO7mew+meg8F9NaCj+fPF3ndxeLKXi6H+XIJgrGVC+P5rKciV
eTfLaudi/FrZ1E+7xKkDplDxk+osh0dgZJ42Q0v/84X/yUNPdgetLRf5qfWbhA9TQi8yZi07/FVY
L5ta90xXIa494Z/+fKnlhv12Q9FFsirg8uetfv8dZZ8woUJtvVP6utnlfYWRR6jBzZ+v8k+/0C9X
+VhVkdc6ENbMVdzJPBPNdD/kY3Eomv/s1v1ypQ/rBdtbVA4FVwKmOa/AZj7JhcL/v3i91N+/FJNo
eEHIRqFY/gZdJ+QQ/ClKx101iHJVqQNtpbnqpktp5PPaDdRyxcwL2D9KzZ1KpUKYo+6u9dooDkt6
g4X+2p7QczGwbJjyfbOjOPfthK4GJjcNf2r6OhOltA8lDYTKbjH3VpJ2g3CxcpbVAtmPgnytUiL7
dPnNnU1u5BWHZvGQ2qLcm0ESfB1yyreRZO4dOhHENHPB0DPheU5BPxMhzPk699JiclZDHRr7rsM9
0qdZse6EXdx0CtnPqivHb2/T0rd56GAxI50TWu+jQ56wH9nAPtazkanPSRopftzyeRThGk/oQ/Gw
DV21KeklXoRClqsOGJ7lM1CmtY8F3J08sCzulr5MtanVYCIigeYL9nfFBw5H9mfOwpUndudD3xBw
SlhcopDhgWWxBeBB0zYdGvrOH4gJQNs1xNukkeUZmWTlymEAsHXcXPHpV4oH4Enm2RRqydfQKbN7
8toZsLV69VgjvHkI+O5Yq0eteqxyg3RF7HJIiCJ7mVLoOhxIb7IMai4YhNl9OzI9dCg7ryjDuq8B
t+YsSuoKD2byqmr8pn1iiQeOhq/4roObzpLlHuQSn56hwtmciTLdNJlKwYowOYsuk9iarnG4G3tW
dMIClsHOEGIVoQxgUpGJntkKM0sdZ14Yn0KObxcJHN5XFIraSStpXll9xmhaKKPjeG+PfdaGRHej
QjxGFreMLFS+Zk+euTSimfFMFd4CsOErhXacfsVszBYLi35FszMBKEWshfRL2VgZCGWhVudaP1Tu
ivjkAQNKpRBJpw2tQ7AqrH3PUovmCFVEPjigaxBNpoxW7IgCPSVooehYOemC1KQDaGjR0HDc6kXJ
82M26qLXNEzYAS5NPLRfEz1ymtr6kqPGT9AFmMI4A1dIAMAaMHZe5GwtMrFVtZwmfab97hpzpLPt
dFqAaKtGbN0d6IRhi4cgeXJp727cpRFn2SUVdewOGeK5ALpp4w5fZCPTrVn1XbYZlUbEcAB1U64l
GloiMNqQsZmFNfxZulX7XUjeLQOTlLbKRrO9w3pYPYaJYZ69NSMJNeLDNr2iHyx18UTBpFV8LNPG
wYzC9GsNefwwBWGxbiZ8HWmTMICK3GOgMajjgzAgCxF0KHNbj6sI7/kpTN1pjc3XxdzOL9TrbH29
zqoWOQDNQawHN/j6+nSFsSp6gfVk7orUghBhRQxKAS18qdp52Oo540jP5Qy+lqNTHDBsvbYBDJla
6XD4atnWbcKXjjn+KmqnG1JAd4jJn3v6/3icoXP1QWWdsRXaV1HPS6kVfCwYjsP5ANplHaa85wbG
Lxr9dvrgaJU8U91pkxPJ7Yf42Ds/H0kOQfWZxPSAMx5qVkXmE1mF3bhP3AudonJTI7VYM06EYz9U
ZJO09OFpDJm7fOyGrbbsuxViu5XIk6e4VWjHjYn5lE2tc6UPnXaC76XdJrSRD1PPE5WyoH6FvE9u
YjaXq6FY5o4t5Ecvd2r3oiuYa7ZKQ4sqbFlzIiN1rjSLbgtmnCecdfQ+G9YPYPD2Ff5FbPJNQ2SL
DfYVAXbvXAVl2hy1sWcle6u0ereptxmR8atkTljEgMitrJFLN2VJDkzrkK2iaeM3lHf7qsgKL8Tt
xhMMqb6Jswu96spNxEmYHyGvLtqF7xqXojzL4BmxktdRHxO/aPipzd2JsQuuMOdr67dVd4zixy51
tBd1ZLUalmfEVKV2SgOEK4k5hZthxqVuj1QSnqJ05ikJzU2LngKROI1vk8jhbd2VeOukVd7FE3dI
ElC7mlQ6UYbSjuieoYR6mdo0uxB1zO2AP4mTNLmtgezzq7Zn7VFCVg9A3usiHXLuuVv2Gz0xCcqB
pHjSA6E+A9Luzgb42T4K0AsHsMGOHMVhC7Hb3RKQp5x3TXyhA0X+oiRJezFPUXceJPIhVvXxwUln
EslnGiSGJCFQgilaFxE8F+AeAVPcR7tuco7B0Svi7NCnC3fH+3zfDGq4Ew5n+CiEb9CpeoV3rAVC
Uc7hlsX9WTFLeqg2mx6wCmOvkNdwXxesvE3BiqPmjnYbo0EsfclPWv1YZC2jrTZYoLUNZ6/RSy2w
I+zbWO8xUvW7HA9Dsy3Q2pPVheq+e1Pgz29q/IRDXs0jkqDS1zDL78kdUl2P4Fk6pG+KfsTZjOey
Sqd5xLhlUf2/OQDgRt21ucjhHOj5oSSpGKeA09cHfREr9j+EiwTOLDLGGWNcLtl8skW8xbkf5qoY
43GlpkmE8BnYTXQYweoNEw3CYHAOxoDsCM13zwAWt6Db9JYnEa+8kn4QOZ4zpPlLZVror+OQnpNj
V5o/Iq9CAVOb6npx+ifcAxtBgd81XXdZWGiQmsQAG+ATE5WsuypqjJXUe23Aa6m1X51UTQkWm7Kb
MdHxmIECQYFAcW0wlrPn4VBkSbqCwvdsOD2Y8yRBM6BjhUDPsBEW7xcLx3BlmolyrhEUmaxwE6Mr
MMS85T0VulcmtN36zOl2oqZDNNXBU4rRG6OpSNdCLZ0VnVvtSw7O9NSzRzP3D2H7FIYgTMHNdHni
dQ2/hZmt9TAWWsXL7ImMi0xR9vFkqohEaP+lOOdYvo2Q6oTTEjK0EZMplkC+8C7tUaz6zmx+mlm1
1LXv6njGnJz96V9iw8HF9KHCpncUGn2rZruaDXRliXE478Ie9QYwIVY5SsvTrCu4CoWkrkjdBhlu
I8yzDvRmjDbrs4Pa+0nk4srh8yx+KptuOofdjwc1htO8A3yeJtfuMYucMTVebN7xU5H11wDwtc2f
jxi/nQxxy2D44krk8dDn+DD6bI3BzMMRkf5QU4QVQY8NqWA2WBTQaOjDlfs/X+83leLCaUVU6jJr
xdSFC/T9yaloKHAMJp0sKPWoeKwS5SpuSQ9cJU3+BCUIGBD9ygsiGsfLt21nLKVmgbMatU2kZYpP
3oP5VMp62DJa+Kxxov92POHzmehhTcu2cbd9PJRXE71KSAnoq/PcOPRDm7+Wes07NXaImGhFGxTb
0PN5kaJE604DOU1L4kV1UWkU2qjOnyhligPcUHqcgpNnS/wpgQhzb54ZInaPRZM0x9QiFrwbasQy
b1PcMGBV1icOrvDyFt4F4rgn3TIkcBb+Y+somn01L0R/Dwtzdq/GcfL1bVcsCgb5/ihT8RlS9yP6
eXkaNeZKSIkR+dLX//BwhETgJuxe6a6zEuptBYhCNwF8ASjwpY5tZYfrZPCcJBJI31wI2013+PPj
8ts5G0+e5QhyMPlJeEw/fAJk/iOCIy3euZy3t6YSIlwyxs+Wgd86FlyFRgUOX3sh+n78zfu4HwIL
LuDOMiieLdzrflFZ2JkEyQ6oCxmdz8DNTlFK0fvnLyiW5/39CkSJQpCIA39TQwT9oVsCzgWCZzZG
OwPdXUAEc+ke3wRdeU9p3BILPV+4QLnuC2O+J8ehfkWxMq67eTBppJcFSAXW2wYrNTEYELm6inLS
SJnut6F7TMqi/V4HBGHvF1VH+KPj8t9+9Sf9aqZciKD+tRDLfyIZGzZQ/PRrr/rHn/qbFksz/tJ0
tFbL6svk2uQv/JsWSxh/0ebkrTOYa9N1Zlf6R6uabhN6FJjaHOLe1Pp/k+Tj1GU9xQH506r7b2mx
PoCncQ2iahDkElkoY1CxG8s6+ctgvSORq6r7fjoVI90XxkYc8kud/CMq6HG4Qhw8H1AOFOlapQJ5
7EpjuEuNdqJd6hb1wy937/LH6/BrXLn2YV98w5fTL1985XToWZLefxqkklXqRv1wEnWhcbKTHCN6
u4SiNQ0dcUTDaPSP9lBxJm9yp6t9Eg54dUlLsg2E73bx3UVYcsHfEUGTyTLtDiq8o21nywxeNMKa
pk/21bd29C/v9dsnJu4OSj/lCiKRD/ucEcMDI02kOxFHFoa01GR2NywSuE1nz6VJfvekJavYRhkq
bQseyZyq+jYHfqExAyy779HUtpof87av4D+WIIgwTgGobcyUnKIyiS7T3j0QhRy1q6XAuW+j+owA
NnPiUKNY53ETDfn2z7/D7z8Dvn6VWb9t8WzoH3vw9qxADaqy9kQ6N82IEBuwZ7DxVF5V9Mzop8a9
qQIt+2SR/LAno8xiUWZCQ/8aqwlelfe/PoS50KjasDgVDqcyNtv+BDWbwK4guv/zF/ywE7xdySWd
EXACnXkW5fdXqlhkZQ3Q8uRU7L/0dJpsG3TOLLy0itZqTfKRr6uzU/rQb8f8s4fmw2awSNCEKkyc
NfSvWR0+XN629RhqA5YJu05N8tx78ynNls9gIoVc0+AuvVnlp9+OWT1CwE1L+wVsF3F17mwcJ0tv
VB9HBEjNxIa8pzeVQMvuzPNLpVBhqQqsT990CcTYmbol+0+64h+Lu+XzQ55g3kTzHRa/wZr266Kh
Wr1ZmGbAUaIP8qe4IV7X0xSsmIanz0QBHzhpp8+h4wI4ljVJQJA0Ys71g/3aoXsv/RklDNyTZHiJ
G93+PphVZH9WUvwm2WLUR7Fv04FmbeXt1N9/SqtxYrWJOv08MQgNcR1mwJHcTqDo3U2Hkp70mlq9
GnCo9kSsR7bfaMUWj0e1zYyK1hMStusqMzkm2dkYPowJoou5hWZSmXV1B5zWWQX0OfCgJLRsQJTB
IwqStjiNldJCLwJ0E6Lr5yQmkaX7YojyHRDT7Fok4WUIlHbyst6uT11Q33ZozPWVNSBa1eJZsDbQ
YpWeOjrJMYtM5zFQQSZGlqMdJcwRF+tIBDqGlSreK04z5944O3KljSY2y2T6hgu3u+lVxQbXlHc2
Au+63xMtL27rSBvTbYCZO/ZklAbPjPygIMdFrXztc+DVVdXC5YFivNdqN/seD5XFe6/n6U3sBpPt
DQBbDk3Q9P7MfQChI9yLmhb6GlBMvdG0SRvWmWljlB5GkgP9QUTBOm/1BhShe4E4JFRXZCB1O7Ya
MfokoDHI7+zsy5SrEdMPt7oxwcBtezycgnSdXD45Frb0Vp0SuRmwv28USDZP8CzHV3IHKtMnJUDt
vSIU/8PemS3HjVxb+1X+F0AHgMR47v5CzUWWihRFkbpBUKSIeZ4y8fTnA7s7LLFlKXyu7QiHuy2R
qAISOey91rfGaCv7tOLlmKaNisbB27ZVGFOrFcW+5K+SGGNRF3Wo+0PD7VJKUG44oeKvbDmvrD4P
A4HgoNi1eMk5Myr9ZuI8ydGlBVGfMpL6regnv9tJ4corB2pXHpKI0vRFsQKBqsr2JQ5j05wf8epK
pAQrv2Uqr55NVaS9aFcDOqVaP/dZD8j/6CfNvCOzoA+RDiacElIzrz7qRKkfUiUEZXKeQQgFlVoh
jwug8LoMQ9ZDvExTg9xoivSgzXsj/BBjzQDnnSl3itecHfz+yul6wYiawspYalOshVtHi9Pww8ir
wy4R/SHeJkNkXbFF2Nz6K0g3cM42ECsc/Aa+4QPhCQl0IuEh5Gwe+5wVtlPuotPsQnYFW7uMijnw
ZpsZs8TJOgRF3Go5jHAVdRcQdAQlVVHivWrD6Cb6Wq/MHuK9N3hnGz94eCyF27t2GpSya2a172ju
txBio9gl66ob52ZL4aRMtiqncLDXO8p+gW1C3Qpcaat815J0SQHCsczPWl3MBiJFJyvW/FfXPsAk
1UCQ92X5OS0KvziI1u/zTUaK0u089AKiNfw64xRPcYf9yo3NuN+F7YhGmMVYHMEJmSjGaz7Bpupz
VJieIWeEJqmqp+vCo8O00XhVWuIQjOHYokvI11EoogGB7MjjTNyO/Um5qMq/4T7znbXHByjWQpFy
ezD0xNqDz8mcgMSABmlvlYTreQgpkUO9qn1CQafUCgRJTjMazHTWTkjera1Rh2C70Um79cZQJFce
4sSYok3mWzG+bf4eRQvcSAyfiIQbSY195kyXaF9aIFnIjRLeI/NszBi4EgpWlibuVD6Zw9mpfYpF
JTCpa3soWZIickb4AR9ypdiS0GqUj+BHy/jYkFopt91kz8mJkOj+zkpN+8mWITJEz2DwklZHuMSm
c9AHrqACLj0TgborgMe04bDXPOZYrcxVGqXjx852pq91G4v96HJA2niZrQNG9kJ+j51XqdyW7Wic
KZQL66brbePO6MF6riaHGNygJ9lTbkaK3sm+laYJv9qNOvNDormcqPRmGZxp2nR4vru4u0hl9V6A
s49nE08lH6wCdG6cWMH8e2oZjO6CWbJdc5qT1YGaZGjiIwBlf2t6pW+hI0un4bqX/bL5XFTMiIsc
uammgktX1cxxXppFP+/0zF2+/PLRJ+YnPhc0t7Nll3yLoSHObhVnVTYHfjby6tR5lCU3JQGuNDMH
dgURf8acavZl/KExLAVgTNSxzuPGDzVcF1pcg7dA3gubdzGEbCiIEl7Bv2Mn4hsxgUAmXfbJfVnc
wyr1j8QmJdQoKe0xLkA+P00l4M2VbFN1K3qpd6eIbW56qmrCfD56rBa7rtSNc+NHzSNnXATf5KMl
5rGCujCcQvQt41q1bgNRmLSmXW1yWwN42eoZ9YZ9kUMHS7HR1Zh9npwi6vYwiotXMh6XOSRp8njN
OYAjbWKquNvimfU/a7Q2YXPUEQ5Li2lOtVN8mxA1cgIEm9pr22xNwudy22I5ik3/vk21MdrkZslr
AmQAS4MFDqT5VjAhqyNyHd4N8PKMkdRG1LyFczpuWGSm5mS0g+kEoU87j5VWjDpb7yb9Qt/Lv9MU
2/Tj7Pet8UKWhOpoLRjuCKre5FfJwlgSCCYigg41j2UKNChp27kax/5aKheC54hw3nMB1hSQxPbz
tCSLZLrRzbs6z6rqunSkdUV/yQKt3pTFeIoUrbnAs7sivmMn0r3ohMYQL+Im3bjKYmSxBLiMXsMq
oJqPedQYyaKdE96IMg+Hyae6B2DOL4O6v4ld4HRHLaynr3Gko2zNXQAeh4QqzI3sEPTs2gFq2iaZ
BwZpYvapuMgsn+1z4dQLHbsedefaMmJiPxS7m24zAfMmB8crkwXj6xbMHV2Xb+CYyHY95ljFdrPX
MPqRwUbuWoWQP4OwhkX9mQIHjad4oTWw0vn3jPWiu5R0HZlgTQwMW6+IHSLMh0cyhifPwOU5up9s
OC3TerKj3iLfIPfG2ybsfDDAESN6U6Pla7YcHJS8SkSf4Ypt61hcTAk//kB/3ed7SalF11mr1fSC
Opi6K3ZjQ3+NFYXP31L62aImzWKyZnT9oBqKKnDZHXoMVhi7128Hj/9WUn5TSeEk6VD0+/ellNu4
evn2/w5d/lS+fF9M+esH/6qmuMYfCz2AM6njLw61BVP2VzWFP0InYyFOXoz/LmfL72optAw56f2L
evYv2Z9BZYZdDO4C+z9BG5DTxWniu0IAUhfIaSjx+Ax8LiT+P542mjYa2sL3q73mdnDCUbZ+xOjd
JxuOQQWTm/0wFeN4nWs17I2hfsgjWzvok3s2q4HwgYK9+JpI5OIGz2p5yQf93g51mg81eNptZeEy
mWmaH1qDfrFFVug2xXrC6+eea/IeV6Y0Lqmc2idfFNfOlF8LbeJIW4frvrX9YJgKe5WzH16NbfKK
zDk5F9zHoHFrmJUlihld8xBQ2+bEejKfYBxfHKNDYtBOT5WE/WpnvHQWgThtT2N86TYVAuGCW3ln
V0gy1l2YsOgt/Ky8nozxNoTTiQl92BJxez2o+WKl6qRH/C0maxiYyRNqoGpdNfOzjYIYF+oz3Tio
pN22Qr8dtDiKPoeNtU9az1ktTvkNe1BytDTvbPTiIRvzJ5fu7VaPplsMMcimjQvGWm8NxeQ1Jfw1
6KI+3Yqlry3orQMh4jQ0TiORHtOtV0oM//DlDm3uP09h5u+Y5/ZRpE4ZcJ3DnLPDJOmSG6PrgWUn
RzMmAkFm8s6J1e1UWw+xyI6RzJ9YLuhT2Gc3Fq2zot+5sfhCi36g6tXFynlWSvRbsrToKuMVmy26
L7JHHl6aNBzMihtlxm1I/Aj1XZ+UtU2SIaoZsC+eetram0hb7mVcPA0GOdUo3QkZn3CeL9eqEVEA
aJ8vtC0uvTntwBaf3nQA2qifardC/5HFryLnr9lGck0cz8nk4ey9iqCL9M3aRcl5DpEm5L1DDoAv
8PB3XGhMvJSUJ4tMFDs9VooWsYVMBdnkHcD2tVQlx7cYCCdNjadyRGSSm/LZq+YT59gkYLJPzlnj
PiRY57xGfPAJcwkc+jvK7Pcz8TL7Ro53c2PvOfkA4W/FPoJAv9J0j8Z3D1ZoGOaTQ87IZpp4noge
xdF3GQlyXqCiZoFtvNPvy8h49sXUrwocPxjm8yOL9B0W8zsCfl8LPVWB7lT9eijkHbmPkJsTxBhI
jFDFcB4KDCNJ8Gdw343SOfu+9VA1Zbp1LPtcs8XY9svP8T1XsXQZisJ5SNxW7R3JcKSkeK5Nrf6S
hpqPPC1Wa+JExhux9FxzSfefFcUOlN+P+2Zp1DaVPR6Q43sHOWoAh2KVb5q5Lj6UWq22epyPZLc0
XWBquXjuaf2qsXWuDC9DSbCShBpZcG/JBVn7BQcGl0i3p9DFjrWKajN3dpxQS2yG4X0hNVzZswW9
HaxEEsiY9KYy+9IKhYtG5hsZk4c5i2Rd96rdNBZY2nWL3BMwi2yjo1f1yHspT+RafCkrdiiTZt0T
J4EqDhvQZmR7KkvVPpck4fFWpjHpCstuR6UY0NgHFQkiD+xK4cXobQhRJcN/Ts3nCs0o3vmiXsUj
pi1pGlvh0k/nU1DsnRmGNDJ0PBWW9wFD57AjcZETcOY+uJpzHtheHsKxfeV8dKLB+JuqEevHu1mc
oid4yKX4DBLnfYsoSR0g41NW7VFkYoMdGqRmnjwndoPH1XB+U0h7V/BkzaBszIImIERiyH7PT/St
aSgd5Zb7iFd9zU7oCL8jxgvChP7dYvqTyvq7gudyJSHwzXEx3UQf+a5MPbmuFGlYV3uzz578Jdxo
mY5TY1KBAN5RHfgn/TdlzqUK+OOKyDU9FnAKnP7yv/z5d62FSJR+7HVhuVe9HaMqGu8qyYutCWsP
xYHALr5vns+ntmN2+/XXFUtt7x/XxgqkU1G26bIv9+O7a9cktcMB98o9smSxTvGgXRRlk2W6OBFF
kO2ppzxPCDG22TSORzbqvLc+OVEtsI0Y8mhUzifoOay6aKv8RSOZDu3G9KbT5DB9I8Oug4xAmaZK
2cW328Ieb2UR3eugUugCWOfBo4dNYDE0CbtCAWej67Q8podff9OfDCFhGRSTDfq3RC2/e7BmnpBo
TujKPja7rVXpF+Sol2JGTfCb6/zsjlpUfNlaoar9R5PYnwxP8oeMVR+jeocyTRmJteGsLFaof9J1
52WIKhZA0KguKG6KmzhiDbXm6LUZmZeXrQo2+4y0cIlLGr2uPw13pC2dRTvuYo/pnuyHIojwv+8a
acqHiDrPDiNcvZGJSk6D3na35HTcy0UGOJiJdewTj+OI01cnq0xew8Qm7DCjUd9Kr9pJLX0Nq/ne
i4bt3CMmpHawj5W9j+MyCShbIZ+r5Slz0YGZw3xxFV18KnfGFtzdF4p28NmM3yoPfjLD0P6lF2Xo
IJNhKvw4MmcX5ArllpLToPG2nZDMbHZtOlR8xP7XD+0fbXXeehqPFk/LxXzwvo/TmipxcyLG9gQ2
3AKRPBYYg39ziZ/MLEsvwKKlbeA8eO85gIGZ9bmul/vKH+ttl0gzsML5eZnpk5ncg74Nj5lpwfwy
z0QrxBu3JKhBhp8pvn71nBHcKt0wsitTSj8471fEShJXpYprw4heEZKJjRsm2T6nkbFKbSRkgz53
V3jxNqCQPnkoh1cOoqmDBZ4lyG32LTTgaer7Tb2lToBB2YcMNaCwXOlm8mqXDMEmya5H/LMgaRTy
PBAFyuDoaQOURRGTBHBibskliTeWmE+/uWE/eWN5FthBsAgtGALzxwFQmojgK1WUeyPnoEBTIAmS
HuGzqWV855g7kLDdWufKOxe2UwchpWcO92SGpYzlMAOW5JTDdgpn1HKOUa2HWH+YkOSuPd2dVxib
z+Hgkt0U2ufYN9O13TITEb1Wrd1U3evm9Dx3OpXJ5COBe+yqiFoJWk3usli/V2zEVjWVeZICp51f
T7eR7QyrtGV8WniNSbcYwcqCb1sXIZJbE90gmXDjn8fkZ/k/0bfqJ8vVT14S1ozlP9jtOe+9u0dT
1LhEuI7lnlIDQCWOH+7Ex7Go8od19JsnAg/5n6sFDTlq3jYeZ+8f72RjCZLAraHctyaF3jcCD2D8
IwyvPZFaSTBXDMmZBstqNJmm0pQdYJRfE6tA7ksVOquqhAQMj6zZ+KDDYD1DMyiV97XLQMWO3oec
JGSK5+z2ZVmJtai7Z+j7tzJXJwSHLMYMs0hkT+G07FIxCKSzfo0xep3Kik5U0m/GPvW2PY/07Xg5
W5JiMQiIwG+zo6MtGQr1NG7rcCDBY4bvLz15eTsEhSUug4nSyBEt713Sc5D0MvT3eE2nlT1Pd20f
4TK2fNJUxzszMy6kHhyFYLdmuLAfykytl3/QCv6fcFwGZD2MW8NCzri8Rp20z5U73TnRcoCgDsr7
hFI4b9gtASgiRIE+mVvzt1vNfmhSm1eMjteVb8tntI/raeAGp3lynQi0y75kK27l1kMaj7foj5yA
8PY9wddHKLTHN7dDG/EC931+5FC8K0JWFlJ1GJi8Hc5EWcewv1AnK4+ZYZ/HblwLs1WYvCdA222y
m5DFw7awz3lvPZgtmuFfv97OT15v9jpoQHSbkAIAhD++3jmFsgaZRbHvXLBd3Xjb6ax7SyEwRH25
XvZfb0ftqvfxZvjs9N7e+TLut2rCD92k/BgR42uK0enGz/y1N9IjpYUVEWZD+Xnjy0Ht80VhOSZZ
gWzYSjZgS6PnRsv967oFoztHrIv9jG6+ZNcUzC7oMY05Ju3V/SjYbumtACOn43WTEXlducfOOuJg
yHoYi4oHErHNdtPhrqd9t2rN/ralcRH4A37rYbi17CHZVTkl76QFd91M84mQybuUVKF1QWriyq7U
s9ORn9PW/a3L6WCfJc55ZBHhkDncCUdelt187/69vv63wvabChtFLKa1f19g+/9t9lR2T933xbU/
f+av2prn/8FOwYG+5Fvvamu+RWgAFTeHbv+bhomNxl/VNeEsflsOTXABTMb7Unj7W6kk/tDhkKIB
9YFxvvlt/xNTrbdM+t/t6Q2D36YLfKHw7Bcb1LLb+W5P3wB0oC8/wJjOPbJ8bW08tyWmhzmM5ZFS
OAV2reKsX02TeiEk272yM4u8OSyZ021VDfpqwMPwRPOSpDcAVWfUReLOoXmP+K92ynXUWe6ZA3h3
q9IxuSs6mzTqYUwOReQYX6o69DZwGlI0nw7CPJAzcPPSPRzqlvZ/iipm1Q31/KzXTIJJGJHgjTPH
/Nh2JAQRa1OeQldADebAJUgcuq5sjuV0d0lCSZGYG2NHeygpaLMWmiMwKkXuESYMSN8wlx+q2svp
Gnj+leqiEZcCJ+cbqQ0+CeGZfm2oRL9WQmnjakTIujVdHCtGZUYPSyPwTG/gYkiSxkLTuCMCC/Od
g8u+bEgYXOlNLV4RbixaAUVVzBhRuALM7y++MqBcp3TxhGWTAtXmybCzc71+mSYuIlqx7KXoEiLv
zT41VkoFQOZWuqsLme59xBLryZrIr3QVjC7DHD5XXhISFBRPNz1eqGdfTeqBcDZxExENvidqtT07
IpU30MMSDPiYjYAnDyddgoMqxCCxqETuth7zcecaGV8D1g/apBJlM5AqpDLWAAJBLHsojrZ+fTJL
toYhKKoBpPsqIwR53dnhdZHVBcoJ7UCmU7YmUgek5Yg1pWlG+zUiWosFpU+InWWRcXQ/PJhFXFyM
2Z3Nra+loFfIddE2gKUHpKoqvY9U4mOscIoNVrWadEvQjvU4NXc+Gv3rWXf0ayp0RPXBgUxw01nd
VTroOSwqq96RNmT6q6mp9L0tczddcYgRN7Nyk+sosuatcl36MYAu3VvaQeCc8It5iBLECAcm0S9Y
k9xjheMkZOdg5c+DlPU5dByg7HIQJ6cHk1nUDjl+nps8NHVsnMuotm8KLyeeggbmmfaQOJmTXe3b
oYo+ADTv7tJZ+IEsuvxQaANunHDJHC1tD3VebT6WvuFcY4qkoWTgKE3TnFy2AqvKdrJi+0NeTycz
niyGI9ZZTe9JvIr6p3jwdLVS2MU2Zh26T42YvtmNLA6RqkkmVoV9qJrQwixSo6t2S/NeWNmzmgQ8
CS2yzEfXK++qUcz3wOMUaW6lflPFDmAOClzaEfEyKaQw3fVzPFIZCCbNaZ5ohqUXN8qgIFlC+M9g
reJdOfJDEakEn9AJEQMhtHajY904pREPcRIiOeAYpGEPpeWjK7r+KwQBTip9ZtwhyIXVNjnHihCp
svQcHC9uwU6EuviNMIz81g7zvaOm/uiEc3kgv4msoZoVeGCyREXpJweX7u+WNMsG7zRMU/Zp6S3l
CevbTDpkIDCfBHPMViet7ezB1TX5yS1r7aY2iyrggbo6tYqMqG+H5ElIH6gynObUtMSiBb6/tfu0
2IUdWdGUhnKyj28AWOEWCjkGZI4wblI9EvsSWnkH9kIfz6U+ts+iV3wSS19PunR3BGrSVM+NAUeQ
K7wHFI0NUiB9zhO8CgSWlLOKPsxdle002SMkUMpGRTVKB4WENlWExqnNUM4d4WzVQGXe98dP0axg
P+eZDwOrjYjH1TqIepwh9FNUN/W1KkN9YxjaQ2pmLaCQCBlVkvvwN50GritOoyDXks/AUfVDrpOE
Vum4tcw0q77mmPpPYRX7NzZ5goeus2WxIiyhv0l6LVu7ED5s0u2enNSVu1S3vYuOvKgParJiz6NH
JIEXFnO+Mr3c2ZCe7t9jzdLPuEHjzwCAk6tiHrGB9s6eFXEOyHIbz1hI4dCMU3rVpU4Z9Erzr5B0
t5c+DZvrVJ+aey1McmJ7i3qDDCfagjeI1jNiSkpijficoRnYO+hwN23o4W2TqfmNcInherL9+skS
zbK4kNf+EBd58qlHRJevgMECJ0r9CAR9TOakiug9G2F8oZLNJO5b6E6jRn7UMeosLKl5rVRfbzpp
eux9l3RnmVfxB+GmEwPNmMj4sPCf1eBXdioSw64kFPeQ+XP9KR/CXWLU6SZT4XyBVWdtYAlANVZw
0MhN1ND8ASbbOk01no0xMo8kSmRfCD7L1pNJ6MNosNxSP5WnLjTrPdJCWa2ypvUfM8dJ1kU56Q95
CM6amSk+hL2Jm8KxL1jvtefacvVj3Xvalkjl7oORlPnBxltKaT7qbnI1eZ8iYgm2ht7oH+MxIZdz
dEONKGvN2YrYbc+tar6WBB0+6/PA9D+0/UwAn7Tws4nJoLiH0cLstJNd6svJrmwx9XGkm2wyI4xy
0KmdYwu+ofPXsvanaXQ32GxE6OCRJh6Uwu9vmqjJ91XMK72SWDs5KHYtyZwofptXH2TGYcxj5LNy
0q4Skr0pShaXEenUvreHR7u14TpVS0oiTe/ha9Y7j4Scg/0aXt18fvQqeVsaBO5p88TBSTTFoSV4
cdM2yZ3ZRPUR4aSLyzAz7zPSS55RGMnPbcgPjiXKmCcnUT0nRFiTqESOddM1Y79j307eyDVbLRL5
ViicCDRIzKq3yF1N4itp2i5RhXLwLk3fKOehgz42JEp4+3zEEPwIjdaE+Y2GIoCxtBsUu55dgc38
OqkbrXqsmUDZe/nj2pBhtm0yFRVHT6Ov3k2puWaTl50MBJDHoU3cRxsZ4RfdDaP0Eso4P7mxbbR3
dLHicJfPyBHKQHYT0aurqLfTFw/BtPbJbmhhAfkeQ5KRNULoD42biHWp6WrX+lW5HZ3uM/DiiVJg
lK91xZPsI+szSWjT3klqPIhFP5z5m3Lr5y7byTw+Jq11NVDiAimkId3OyG66J4BX27MX+VTOcb6J
HdPlbOxrH2Mtia4gUxtBVBrqPMJYPrc8zePcU5aJk+nJwsVxbH1HW3WWNuyMUipyTJftlpjpmNCT
bk9JcsjCbYYwfD1WYb/3cnJus8ZLdh217QB73w2N4W6dNlp0gIbYH4YwDI8tDZ1jr0dXpGLg3HWN
+gpsNnHykdt8GQg3CYgQVbukGfFqo17aoLkMF/8sTZzQqiWhIRkLGcKMwOYx7we9hrmWm8XOhjf3
Sn+SbTSwF1LcSaYSxgsoOsf73OlD6XbPg7XIlj/Rm2XHEaDgSYr/prz9Fdnwm0McOJWlgPrvT3Gf
k+4ZL09Sfn+M++un/j7HOcB/oSRi6aLh84NGwl8ISIZjcsJbHCRvmOG/VRLuHzAW6aktZhUMGIKP
8bdKwvwDdiVEI45cJrZFPuF/cI77sbSHNgIlti10E4Gp9Sbk+PEUZxo6Ge927Jz8CMM3/kfEc0bZ
7mel0MH1NIOevrtBv60l/nlB12SPThYbPhvj3bEx41vXZl3YJ2Gb3toYp2Q3+7gYHDJc9pHqjN+h
Qn84pv51PcvhfvnsM6kr/vgFfRjZ3XJePrnsS59SnwuINDXuOhv4xq+/2o+197dL8agXIibn9qWY
/OOlWmSr0ZAZ1ikrJvspcVP0/uzDahI4I+Pcz7N/72apcW5DW97++tI/lrn+vLSBOXMxeOKgeN8o
nRq4dzps/VNnptah9GqEnEQ3Uf4ZcTYEv77YuwLt29UYgYZv2kgBgeS9+6ISEHLhAv84TRVdCMD+
JI+vyFSnvzT2LqbFUqR1fCwknINA4YjpHiyjQlooc8TBuln6V7/+RP/8+g4OXgeAteE6uAnfVfkI
ww6HPAqtkzdZfF168clO1wCm/B+vtaDOBAwpg4HzbkBFqdDzWCnrJLrJOA84NV9cJAm3Q2rWj7/+
Wst9/FeJZbnPzhIrYpEFyfaXfuKPAwpZRKs51WCdxjB+7UxWjgFjwm+e5s/uHZMQ9X0uxiz17mHq
Y2q5vZlbJ5io1Sn1CHmln0rN2JgzjF2//kbGcnfefyXi9Qxcn3it35x031eNEBAb46wZ4pSaVEvX
YuSaRqgBCsrbrn70FgeO5SheUiKGbxV+kQPlZHH4zcf4scXw552lGgzHjlcVHtK7AUPZBWDqEmAh
vd48iqw0MEVjSrnCK8IIJRkQrEdmts5KzTSj1m8vr12TacsM0u5//Wl+9gSsRarGScDG//xuRBHg
4kgKILy8C+MFgRM2fCo4J4vi8eY/v5SDAoAmPEsLnqcfR5SsvbZCHCxOic3t9f2lJazlkqneI+jg
N52cH9cWpu9F/4dvjYwYLveP4VvHfZXjb9eO6E5RAmtwkh4hgtaP80Q7ZETA6/1mLBs/TsHLJcFW
oKyGQ8ZzxU7+4/ers9lCvuz6Rz2ku0BUOd6Hru3krYP94zZZXBMb4BpwXLzUvCMNx98Ukn61q5Xo
Ub3EafZzw/L3NoP0VoaeW83gRJGVa5gZEgNO5m+eiHh3m1j4l3gkBiI6RdzW72UnpSdTSxbCOnaA
WLb6HM/bKnG0bWR02bCq9ELJKMD6jnUmqFKCITcUZJ0b0t4Q/5LZwmdE5M+DDJHlvsyi6F8kh3Xg
8UD1AHDRh4jXeptSp7KR0eMwicBdNbEnoR9TDCICpn9pMXrAJ+fn1l1qisNkps1jP7p0ZyJLHNuU
G4jqJ1WXiESRdoNN0b+npaGB1PLDxtgbHQ7JVefGLbpeP3aygNSMUKyiIRHOLi8bruFxp50uVpem
8YhAsUaLbsZABe3cxRUjpLaM+lHBB5l3yKF95zgRmH3q+oi0UIUdLD5mhMS9ZGnePKKUNOtjgT3r
Fp4+wHizp9g6IzVJvhiExM0rd8Z6kq0m/A33DQTUx7LPnKcsMRntb+YIRTLJSwephhV6HHH+qcx8
rufQBMvgNret07MDn1ySQJLIGjmY+uRPT77NCmMow7jTRMNLKj3vyiJGLxDS4o6GSXivIA7ssEp0
L0Di4YPhabnrOdhFaCxC97brSH4xR7t7qX2L51Q4k39vyLZ7yZBXmAiOeqRwXQgX11Otfw/njr8F
wwnWWljyW4oU8fbcc9+sQcda8LbKUfbytmi70VvgZmnTfWRJAmSoVTKyrdixCKwv1ewe42VjolF0
uUQN6Co9NeVtVim6R7muac7aLnP8BW9WgIxD6ZPrLMAslaZAkcbKU7Bi9NB1jouJj3aqi48DoEWT
70xp8mFw3Wfk6fWsi04V8/5VeqSiTTF7xjnWipxHaRf4PcLKQ0ruKov1ps9CyFlGSSd2NaYarlo9
5Nd6PVUqqQl5qY2FYt33biaxHrEug7m3TRHUIpqvYTbN0RJAZT9R3bSfYK35JhDv1s9JyzHaj5wc
zf08T2jgzcixvpQc+GGJJeoagxV5gJ2En0JEoeFtDUyKR05m4yHKFZfpcimDqaRgtta70LlDIZWg
+eQElq3wSakzvnD9VFgxKjpytmG4250IpK1ZgaIed5fRmNwMVVzXx4xodnZGTkY8kt6VN33deUiT
w6H4Vtlt/+pZGIds0+Uc7GD2CZRMQxkMGTPTEsRBEVSvqT71hG48OHnWdtvOVs7zgvJfd3iqrqpO
b6E8k+SLJmCok7UBiGA3VkN19tORuhK1v/hLJDS8SlVPbQ/k1q4pVXgyVO82O4/49Uc0P7Q+y3r+
QlRudRSgr9VKTtb8pcybbAPpFZg+VS/cOKGNdDGbyi9pDfJuXY4cjTO9dclQwGiwAvDXmesFSLXB
3EsjhM3LtvBMRLUxYp+SVNLbIeu0Q5k19SFtsZvg/VTfyOCdNhzotRvlV8VDghcHjkeJEKJMqL9i
kVi5Wfvk9hbvRzJr65BmQDCM0AuLuuIXedoZ+aTO9E9yE9WtVqCldNxcAN7LmoUUu2od14ug8HRE
q16x0/X2cGqUvS4T9BRWiMJlZeWE/UKviw9exck87zsauZi1NlR8h0915jR1MJbddliUSWWsP2Pn
qB78PDEBtuFsx9FB8nDO5/DDvrhhVUInPDO9XzkW7pw60nmibmSmVxURZRe9H+oLQgUGteawI3uC
1GmcNTPllYDwjr+8qnuMQMhc2WCbtKyagNm2fwH7w4RULUFICgG2udL70b9v3UFGG28A9QNJL5YI
OqtGp6TvhrivTJu6UGhYhAjJBs/lkktBYYL12BtsUplz01qQO/ny2wxZdzs0D0xBzMZszIhPuGiS
c1TXpYu1b5wNSl5LYtIQ2xDzcGPJvW1k9WONPYWP5o5Ui6A05o9m1UTs5+IBVZCAE8Y7H3d18cUG
1FS/0nKwVh2EunCTu323KVNr+lZ4UxMFCBnsz74T+oc29rt9To01XpUySoZVbqTx127sn6jMi41t
JVEUhKDPu4d81gbtYzLXldh7ZuydxzZNAofk7w1EVpK4NYdeDlj/T7OP0nnl4276NNptcetE9SuJ
3Q+oXo0PWY8+mnkVpb/pt8PGGmrzJerj6GVOkuljNLg8Od74dNNA9PbJu3YnpCl4rhV4kM49OnZC
iJSc8hp6lMM8HmQDmL5970v9ZBHPcN10vbh1ZhyBgBSywVg5PIU0WIRr91o5ynIjjT4nQaG1PmDf
yz/gPhtuiwQ/b0sV+xl5bI4jchZfUZETDOzUswl7yyR1rfNEEmRxSyF6mCcfZGLOdOGHNrG+nnVU
0/gVOOL0ceqj7MYYBv26TSL7SzY52eLpiknSSEvMyY0S0dlH1XXdSlscid1Drx6PUfdkJlONbkb4
hC/TGzQcXQtXFhmD7c5gyttqbGbHtSTOAAScFbpyG+clnV74/XQJxfyRbKvwSlcDQR6Y6VbkVE+P
Q943wwZ/qZUcJZ4hghSr/2XvTJrbRrJo/V/eHg7MCSzehjMpUhJlybZqg5AtG0NinoFf/76E7S7b
VV2OeuuO7uiuqrCKFInMvHnvd87RNaTJwUBWijvqQ7nHmqI5cMvVzomYiyc9rk0f0VfH5MfEh10e
Oh6e24ET/ovRV82lK0vcizgIb/KkydINcS0B4bMG14uIzW0PQGrE65LKQluHveivKJgHcMokcECk
2fKe5dhCM06pcx5jk20UUwIwDIRZhBaZWd0F6zQvzAuTmRmlrl8Z3tZLhc2GaAyfcZEkHcJHHLAL
S/zabJtIBEtZ2TediB+azKieUBQ077x0src9MUNrtOMxpoCujcFfFOHxNScCXAlnqrVBfPSrnrWc
Qy1qvjVJbXG6sfmo7vuZe0qezrjgOWSs32G8MD7p9aBdnLi18JO0KmvnaVYtVnmZE+DWCGdYF7gk
NfuOZ/dLQDrD+9Kz2k+DE4hXiE433uml2zXrBqAHh9oiFfUq8Iilndu5ijd1NE/dQbTlFycaw/sm
yQCn57hpT9YwRmRhFnm1Ifqwmla2qOu15HS+09Ih2Zq6G7QbIp78E7MopsekNCI6wAa+9dB+MJ3U
bIGDJwB/txbhnNzRnGbaFuBvdpf7acqYwBy1a6RZfGspDST7kJUDZnbvxqjCu//rDfZ/QMvveqHc
lrm4/vde6OPnPP/cNJ8//9QL/fpT33uhxhuXC65qaSxkyjetmK+/IVcVawiT9g2IujLg+JNnQSdG
OUWr04Y4URe67zyL/YZm92JoDCNo/cs+qC2snzoTmMDRh1W+4DpUNc3CX223yO/Bcm7A51LrJVvG
ntEVSugtNpmADG1G62lluISinFuTcOusqQDxmtHaizAQhyrD+S9wgibbMq7haKxs93HEJXDrxjoo
S+g2znqoLXKj3fEDjbGq2kx4ahNblhtHs9TTdeezCKsotAFsxWuXl+2xt5pw78Q5RjZ4u7LkJUPo
ue32U8/1iVulXeB0ODY7J6rwOss9iSnCVHywy8p7yesmO1IEzDs9dnddI8SGygDzTgCbOyJ2vEOO
QwIJX1Yf4w9gt4RRmG7xITK6am/22nxiywNeC03X/UhySxmtxgz52yqrw/BS1FP7JJPWO2MDoT90
Q21u8lRc+87wL3rCGN3LSMpOo0bN/2V/mAWHgIzRjgSJXu9rjDoPQ8x4BQXMtSgLwSTNzDFE4NSc
u964I7j1FOZy4xSjvCdcXmOGZ4LnMWbcpiGmaJ2snLe1buXboSJjVJ9t++wTfHPsmlnDSH42TjYW
zye43nIrzWpec1udud7qxaVyIxFtK0/TsJiDezfi0sYf2BHnEKfsvV0a2Q4XOYd/azNf8cxuLiLm
WJOd+UizZvw0yc7dMj8jpEPI5jpLfEaHyU13bleMG60cpwciX8XHjhK+zKc/CPRq9kZpJYeOqeye
23PwrvfiYpckgftK40FOUM9mcgmdTAGAmOOux7HNtl6W9ps48jxKkLomoMiMNxO+bVtCYcxV6HHF
q7kkfvQI7/wS4mu5A8IYvXUVZHjHEgB9tQEZ0/OUlE8Rqv8nBr7TCyF9Oifb7OgXrZA93tAIcQsS
CyKKV2bhZUiILKFCGLvO0jsFupvf0bkrLulgPEWjBpaMcKQ6eIBG17GotJOXExbPGehT0cTuiFDS
TjALMrRMHDqNeeWubqTy1etsycHWjcPJjUnfyc3eX5HOY+0iu/RwpSFIBxmHmR2mDnYin31GstDA
OnkgZkfHkGBQkwkcd7kGGBhh/5zdaxqqEKfCrrrLq0vtmi90nkRwrqx0jG5KI33vxrV4II95H2BA
pR2buMN+ZY8RSSIRrftD7n+a7alCH4rd493cj81905le9gkVSoAvcQ6dxXX0ySlH6772uohCEFbp
0Q4asNAaT9swzX0i6ISZrfygwRG4jNzyoRw1AuzW8dSHB+bnsn4y08GW48bRZd5GG7xGC3HKG8dr
tE3mYGcPB+DyuWd9SQaVm6BmwbEj0J/nqBratV5q4W01iUy8p2VsVhixcMW95mR/Ba8wDowQ49lf
scORmGhrKEK64i1PriNXCF+pu/3aNiT+XSldD731k4+CglQ7eGQFc/ssUto8WLPiz9x3i5fXGHX2
ZQgz/102lRgjGfR2udJPRng0CF+DfaqG8T5vhf062Wi+96gZe8CCqRL5hgRGn/rEICp1mzuSl5zT
kItENurGI1f3IqMSSOGwKefiPXsfzY2vvQDTR3O/we4zwRoY64ziTuAHVbhErFWR1S6WW/qmKHqU
dmIU4VaPcvdu7N1x5+ABsNWJZk5WtcNnvHaNYHpMB8+8qRnC1ytZ1LArc+YP6PMs94KFRHWUsc+6
H51g48jUxva4s8S+M0zIJNF7+yKq5X1upvj9IHle1cQtnMfIiW6CshS7YmhtXM/JnGBRYTRCim9O
Fd9iqn7yRL13tDxRazVh/wrdeFuHhaXtdBxY3ooUmsM1m9nAJscheUjLc7SrXfHg9QIk1636ZycJ
zIk7n3/D1J9Awao2NlJRE9jVAlDMC0yRKa6imqqPnFGK2rPd3aDoi3gBMUzFZODNH+BMkXhPjiI2
bMVu6IriSBXPUSiyg7Rg/dQT6/1pVtwH3pebRiDLZesMDvjV6x+kMOJNk/nec29g2cvcGo4Ev+Tx
RoDjXVBYgAlVI/LpYUr+iLhXnxxFo9hgKXj52GhtFarScinHX0cRLIliWdAsJVusHvdNqi5kNCiO
k9szqK8JCXP6DCAmMQY6IQ3OCYPiZWBgQWdqRdHEFlu8j+HjpqwtItEUbTMq7sZUBE5owuKUisrp
FZ9jK1IHXwvVLUO2vDIA5NgaYXqsBe/pHUifnj7FhSu78Zm2RQG/BREkjcA4uIoS0kZej2SDcFMq
hiiJy3IL/JreSkUYdYo1gm2p7x3H8M+eMHLYsTw5SyrgfWVF/a0snBnfnNQ9pEBMlaKZaIRF7wNF
OAWBQdMvaVwqAQVAdYqFKhQV1RAUxYyflX/vKGrKN936BRXYusJJYkMyaXtlYgtmZSviKvMb/yoV
hWUoHmtoQqAibJ2Ahwr9GOnhe3B9d23kmU7xIAQd+kkZfyjQSwf5GhX7Zddhyb0h1m+sBQ3j9K9U
T67cKCcKFBRG+6SZHW1O7rTwTTZWHL6izZoFPMNhWaxn31Otr9DkrkQDCOpcl65BI1k5agH9sKjr
vt1wV3FeTNVPHe2IdrDQE7qCdS19tNm9O0XirfUtFjvM4jB6bNypjK9L0fq/+v439T3Fjc406L/X
95e4adR/yzL+scL/9nPfK3zvjUGhTgOW4hXm4YesY5/if0mAUteI7+U9f/m9nNffMJeh1YaHHY+t
wD/u32AN3q9TFXJKkCsZ3BAAgPD1/GXShZ6qciQLnPzYYr5Am847zWwwfJkzUFaHTsOhrRzSFUzc
kvDuribi1PrCpI1qF9PTHKjUgALXonBFoHYNE2mQCruWgTne1zEhoYI84WfmDTWtliaBCbwJYjF1
25zAwq1ltPPFFyEAMXkZ6KUje5RgSXn/WSQePkBVTPGDv5LfrNQZ9FBpE6wmDd+9N3CezijJdyVp
xsQq2sEJOzTa3y4Be2feJqGPwUAYpeXn8w5dmySQAC+KqZsSOkeRzSzrkE5LBDtdgo7abMlmnxDy
Y+4XWiEngy80853eB2G8zZCakClKqew8Rzp+U1BGg99GN0VrgWtAoVflcF/RmI5WIvSG8Hb2tcjb
FZIi4AHHM3enpyhfbJQ/XJN2Js04faNF6KyPlCD8ydDAGuvDWMsy34ONuquQ2byzYkWTZB8YgGFY
5S0bgfFtX8jcgIwtfKrDj5miWnvFtxYL6oqQB+zVCCvvA1Vkq21zxcUOecVxTR56y99Rn0DPOknV
3wov0RtMfqBrU8XZzpB1m0Gxt3V6RSoBiF1n8PoNOL/n78oF2O2Zi93U2bCrsCq8rxTX6yyIb9vF
xVqb/ODKdjQ+ScUC64oKFlhwMfnoinUbS+ezpuhhT3HElT/iDuRr/i6ii3ZsFW+cOBivD1GEBbeo
cwyA8vaEmc4B25SUKEeY5R5BAswikoM1JvtE28I2N0DOoz89Cpy36pXm+81Hh97VQyYjsRkVHy0V
Ka0PbXYj9LTZNiWWhJEiqgvFVleaEe1DPHg+uQt6jWdgct8rHjtc0OyxnPRbH1VdRN1iaKd8wbgn
RXQzmZ/2Q1XN7ywzfUw0cHOXFmm4NoHBYwau71zFh9soxHZBGhCcLbN+5SqOvAYoD4LGe5kVY+6X
VI60RiHP67nZJnNcH9Bb2SsJnt4vnLoi1q2eKSaO0AH4uyLaC8W2B4UwnkcTpzpD5KDv5tAe/USm
R9xDcVRRhHyjWHmqKGz3rMy6GRRJnyqmPlN0fak4ezJhkg9VHiXPfKPpflQ8flfM6aHL8/KW8XH6
qVzA/UAx/NhhzveVgxdVpgj/bIH9A8X9T0kLZqdpFtuKNcYXBnXW1UdXoO6TLPt0JIF0VXpxfMrd
0LrrvK4590prMC6yA2uCBS9lH1/aSFaPRD8Ob4n/LWERCFsh3Nx/LpSOoe7d9qZ1Cl/bjh1iF32R
PBhK/eAoHURJDM6+nfVwoydUNLXSSzhKOcHYeXoPvYyawlcjFvQVLUKLVCkuSNXR1SBz3BrIMUxk
GZOjT7huYeChFBud0m4ARaQHld28yp0SZYfR9Lj75WJnRvq4mZUCpFy0INUQ75A101nP7eGaFE6F
ZTfqkaJGRxIoRUmntCVOYPRXPpDgbizK7j3uZIaKwsk2rBPOfqVQGRatyiJbyZSChcTVdM/XzmrR
BpwHhSxfLc1t97OXIX8ZAyzWRne0V5VSx4hFKNMrzUxikjrsNY75BbJbMZ5KXTMpnY3PKLYcZX8h
jOq+7Fsfwx9UOabH+p8dHy+yRbRD31q/wHXrF7+V/q1WZOZ1GvuOg6KZ/DMx5QTQIANKF0GQobRB
XReSEWFDjqzRjY7HWBrhqSwSuj+ei6S3s/ILBhZMGVAdeUp/pLn4uJiVbbx1p8wx1zqpfuumcrE8
WORLwyJl6pSqqVH6JumKLdW7PHGW+NuAS/IfidJDpUoZVdlx/GjUSfMQihYbIyUd0LpKlY+TrJ4a
WNfb0aFA75XqqlT6K47P4SGNmcko5lkQK49Sa1pEW1Lpt/LcGU5amPUoF4z+tscRBkcMmjReXFXv
BsdpGHtMwWay+3lvxWMEmN2Vz67fFR+9Nhdfphgx+spVfrSgJq+DHJOtra6nOCHtBq6ZN9PYOBth
6O1aK3ifkO/MAz0DeHqlN2n/UhJikq57c7DStTtrySmN7Opd0OXtthAM+zwni4O14ybyS24b1Y4R
ffXeC3PX3YLDZh+tMPT2OW3gS2cE3k0PEAJvPtfHiJGf30nSVCaT8427G9V7C89yl3hZc5FMRLed
1xQYxGjtJWiZiye2dG4x2+xXWp9378G2gCtKv6cpbmujt2qsobuWYeOdZ82fPuvEp8MVdzHHNRlo
4U06tNpjFDnuM3kDbD1SK+xVQZxsrjbtEvR7DoJtq3vcdWVu3cY6LbIuJxFNMhFgQB043l60BTPg
rhlisk6YJaxxvSswthDei9QReOqx9WJ3TXHRwtx564VhszL00ToPrU9fPJzM+6ma9XUYYAvFF3iq
UsvY01Jc91Meb3zEshdCcxLkNNjv11GOfDw0rSfhtf12xJphV+GYs9foS5SYt1pbz+VwTGXcQDlY
5XFisn0VTmh/aiN8UFdGW87A673/1nCScpczEcZUpzYeiXuLbJR1pX0vg4pQdbMf/Wsa5mKPW3Gx
HnTr7AX1wNee2YivdePS2i4Ora3pbY1Yqz4TLcQoWZsG/xC0lTgILSkZTzQMY4OpuS/ntLyXU8mY
D//Xw2g5XMIc8MNhmP15Hxi1eE8tYD6Olp8QtUJ/+ouHsOo5KzxnF8jyg1OlYqsl/tUy6ybh99Nb
6g5i5A6Y3iBSTNqEJBoQvaObmw0GqDZRtxzaWGjFZY0SuImD4WQiksNxZLiZpBfyaNrNLkukcw/t
LaENOKw7OLRkN3i1SDZWNdP0GtmEb3EtrTZNVWOYWWd3/dDbaL1n3d5z3gHUE5aBCJmQeS02xIFR
qneHoffIqSDiZwo0t1lriUcBMgWHrkyCdcjlGlbTqA2JZDM01jzZ6f1QlH20ru0xAQrQC8pXvFe2
UpPDA+1GhoazNRxdfcrvWkk6O2nObs3D4YtXCl8MGfAh30uMDi64a1BMj1SqjJpNfXjb62n4pMsi
fYLy8XY0HGZ77QRVdVfK1oc2dKlWQic46qLsSPigaYwgkNYM2RYqEpyB/rwZQys5Ja3vV3ikGkx7
4xBPt6wyw+azlSWYTxGa1U6GV66syjsHvSM3Y+vVJyeNKuzyG+ti2/V066uWiS9jwhvoDZyifJi3
IYX/h9n1bhJ69XRlhg0mJrfMMA1+S/uU0ej4g4xrUw38Uvqprk9JlrkfDBqQRyzfcIsYItTWnYbt
lzW/4FXzkXiOq1faM4hD76q05mjVVDG39zYf9roFFSIZn41cEW7i1MgQsYRPfC2YsxJAs+a+3m1w
eghWWhrf9XZsXRrHfjYanG3Gvu1WoZTpRkqPoPUs5YPJGOim9OVWHg4Bq0IQ1hhGDPdynJaxNMdr
M+7vInCkd1adY2tH7zfDfCuvd4YwzfWsjTPBLp2lwIZ2VdjZXnhIwGe6bs+TZiLLYnq+plUCw+CI
u9GN5BpprrzkPH4vWiO2aO+Dx6xt3ENJH/HkmI1+UdKoDUNcez3Tlb7Rmig+ovHwdlPTzusSmGE9
2bQiy6INbyH0ONkBy+7oiKabxEsxwAS8Aq+o27VbiubrAO+/mln8ggjSFILQtqxlBgW7vOB4P+iW
o8DGrbjz4mOSNVzrcIVGwTF77NJOJ923tp5Xn0pqqZwjW5ebH67Mf0O/c7/9AX9FxcyLu+hkgXAc
i2nTL3ziHOe1O81lfDTGosaVpc7PZZxGZIr58uGfX+pneHh5KUtFwqqRFsqDX1FIfJgTl3YRL4UH
bL5ljUwpLhhhwQDvP12Av/mVFvePP5Hery9k02zj0s8QDMnEz8wl6Nhk11KEx64Mph0xf/bR7UZz
m+Zxe1/VUvrn3o/0mC89eykhXrDAnsPoTsOYm8t1gNXq9p/f0l+/YmEy/FryC7jT/mr+2OmtF7Xc
Mo7VmM8XPaunPX6p3KBheoB59TCqP5G3x/fMHOyrA8//+ke/6R/hK8bD/J8HZ/PSvnwT2dy+ZJ//
7//B/L6oX16LH3tHX3/mW+sI16w3ILtKkcLKsJYp8PdoFt1/g3+H7TqMjlEdCL7w70IZA1cDmk1q
dGvYSmjzZ0fJfUMHyMQ+DrgWuYLu/5uO0sL1//CY8xx5HlldvvB4OZ72Xx5zHUWdzlBRuyFTsEp8
hKN0NbsPde/beX1K9IyO00oyV46SvWggJpyzhanysGV2YjsCO61issvwhKG7J61LrpmW7kI3ABLp
CTs4uCz4BSPVMdhLL6blenbCoUeKOPNPg+4QVDOv9aQ7yNjnELA268bobNAaVw6Ugye0VYTOd631
0InZyRI2fSZpDVhNwrYHvf5sLhnGhdvW5fQ2qWacmbaeHQ7iioyvi/y7GGubgUqRtit9Wi1bwyHS
T0+7etamFR2vQK5Dp6g4bpdn4X+r5jerxlKR5/+0bN6/cDrmIQr2HxfOtx/7vnIMnnQD2F0JgPC0
t0lq+b5yCDUStEBZTT+0XW2WE5IvPEL4oaUn+59FYztvMPMwLMw70baoTu6/WTQ/H3c2ZiPQG8u6
hOEwWbw/Hw0zeXFUR517zfqUXAJ0zN21BnJ0IUqr5o8fPpi/OYh+3vWXF2O9KzdF30Z29GvHN3RG
OwWItEGBJmBvm9p+UijkV3bRNXVs/4igefF7+Of/j5fGhJgMKNKH/iI7iDVpoCIw7Cs0Bi/t15h+
99PAKER0LpNOD/ptBZ0L3IlpLgfRP7/8z71u9ZsLE42FEgMiclsgmR9FNaYVh7lPXvc1zWisIvbv
gUP1tpvLU1yolxtJqviN5Mr8VUKzvCiPCscsZofCMn/+biHHgi4sffOKJ7j5mDOYPJqZi/83ZzN+
4q0DFh9bvHhndHWzj9qufXWVgibVXD6HCnHznmoAVrTRaiIG5nm2X0ilgyMFLNaNGwJ1OaxjlQ29
agAylHwst6zfSEZ+Dlf6+tm50EiqKoR5+FXO5Q30LEaSJmAf4c6J8iVOIO3AzL1mNB7ZO4sb8pyb
13/+xn424/z2qtjOgRmrM+vXOtDVdJGMTo3vg9Ebj7mmkmxFHn3Rk7G6TsY8PjgwKLeOAJVmeIC9
0z+//l8XJmmXHiQ4IADPza9rpfd9oGs5GlyRCPKO1YKZlAoz7KvfCTCNv3lQKEJZWZ5Cz/9iVRlM
ZKHremdcbSXp0sqInJI+NjhjAiWR4LJrv/S6q1anTvOsFCqFYtEnLAnt//4Xxxec3dJAwveXp9a0
ibokuV2/dm3FIrHBoYuzCd6lMneoVP/51f5ukSjcjXXJf8RfxHU4NeixZvUmLXQmpPkUAV8zCC9u
Oi7bN1mNWHORwFWkpjBi4sJ4m/U+eh9GORqQdEI4vOb24wP9OHhuqZveuZW9vzVaPLvIH0dCkZPc
HK8cLLSHE3V2l+7++ZdYxKN/Vj7LwypgRCHjkOxR//yiT0tQVnbe5BvXAHSr2sGV1ofluYFPKp8V
4L9OvYF9b+IDBLklXhtGOV7TKa0OWEcCdcTSRiAyDzO6ASPQm1ev1n+ngf2bXRCdNPc63ebNOr/K
6DRmA70b2MbVwdWTWl99zEaJ5szQA+OxSuvfPdnqBP3hNoeFvU4mrvLyBUzk6vPrK2Yt9L4up+a6
6JScFgFK4I/qfywY/U5HuFJbLhosREEEQCC1jIATYLTexp2CYax8al+toscbUGcHgG8un2Nurmdb
ySKXj6jh1HAJocI7DjK+uJkQjJ81LbaPpuAXgrr9nSCN3+DXX4vfhO+ZkpkEQsL0flGEzlxGRRVP
4bXgKVn75TTXm4T22h041dQe0Hn0A1FnfdJuEBKkLohJFkQ7P4LWIWwb0zC0K6W/NmnDb0GUxa5X
ti+HyG06A5/hcLJQMznBvMF7wcfeIRq0p1LLwnajC3LH4TemyFnbvkBQgoaTlZE0Q7flCCD7CvVX
sbK9Mr/SBY5uvCZLzmbmFbd9Egiww6LGlhLzbe0DKTTyziim9JMO0blJ0TDQZ5xmWhr08qPXiYrc
PbVTlG/ilvP7hOYe+9wK8fJ9BYac4dKN5kA1x/WNQ7JghZ+J0Mp3HfHOw8YKhHhLZ4pZSpWE0sWX
r6d5lTlhTf+HFMIaYyDT+4j+rvbWeda08jCDaGCL1XV2fTSrKdaOgWfYZzPsUEGVfXDSAV7fAuUb
wM52H9ZXbGgx/Uoc9E5QHiYEaBaRsnVPfHNaEydjR8HGSxCQkeHMsSt5RphCs+Qwave3VRYBQ1Ea
+FvBSJp3VzjOS+PblAlLrB8lIBtxX3IKNPHEj02iQS4YEEq9xi06BdcxklScPXy5Ok5mI6LXtp7x
YhHMqri5TBfXKqqzNvqesQunIouwi41H72iHcXTb45z/Ca2Ui/sQc6O9Hif1hkyE8LY27XpX49JS
VEjzBl2fPzCEjU9m740bpGzmx6ktCmg2dGBEIwY7k2zMP0BanA+wU86qcsvolQdl/Bzij9GSxhXm
G73j61lHQZvvwVYczA9Fv+bBynSwdyyd6NJPQC4r3NRfbQbRCLXisHzUHC+WN33uNdI+5Tn2oI+i
x0sFu62IvAKxIYgNw5RVO6HIcJEGOSQQ8f+GOZgYaEo7Zra6iidtchlnScMvP2j0/yzerkxyBG+E
M3k7TVfFz4z2v5CSTzpXgQJ6yHWT3V5DkekNKp8pHUqUemGQPo1awze26ICyaeIy1wuffcUv2Cvi
iaeS+57BYWrnFf8OsLTymXAuvlnXmPlS46RAyqzX3mbwSYqBv8HMAeKJLTu2w2snvLldz5NrvwTO
MKzCWKdebVPlVKr8C7DT998NpolEco5US8dl47HZh4SdoZqtccVfVaxQb50B++NAVDm8OW4chAXD
RL/rXOy65ZQVNzKX5mOFFTd/qEj9c9vCBcIHiQCLUgZmTP+Nln8SziO/E/iccYtvOv8ACqKQOw8x
3UttclJjimLxJ+rISG4BPdli6Ld551DJGH2BNw+GBRzqscaOuuyR1HA0hR0OUZGgdEVySC6vrz5K
hUE+Nk3HXy7vNmN8l9BDtsf7grLTZCAQT/fVUovI1LXruzwj3jdkVn6LK75x25PSfTOZA9onY/a3
pklgUxdz3bBSlMUAexzPLeqyzaSqx8nkszeyiV+KJckryahvXmO65Q9YqzavfT2h8woxbTvqEimq
l3KK4ueORDTltF3SnhBbUf2OcTM9LIXCLNHuncYkdb9CU0mDtLqueDMgccmrbaVIV2NhWVi4afot
gKS2dosAiqwm7ejMY8R3Z6p3S+AIB0+DAYgSmj3oIBPVuigqf7vIuPBW4DRHHIvuNzDRDmMlSm5Q
X6DJOFZNrUSb/EyPymMg+afSagRpS4HTqVJFzkn7+vXyY6kzeUp8lT3mTDbRKZqsME9EWgJk6kze
Ococ+wV7Mwa/HDu8wdIEMF95Wo5WhLCu4CMBCLx4viwhI3CIIuvHWpVBnDztph6unj00r8Rz8h3h
EUlxx9/6ocEBnNuMBTaFuqpIOqP7RcXLNmAdXb5p0k0tceTXKW4suIiHGKCG/gxARgYMC6kwDJy4
rXo8F4msHiIZJVqp49+c9IxebHLouks5hFp0yLC/o0pzc55azJMI1CKwhjcT4IS5+iosbw3UXUT7
icdEelW6bSudMHKGeujvIsLWo2zgMx1LrIm/bgK4EGKJEOd8Kkzc/LM7OdYRqwIWnKtePhuQ1SZq
1ZNAWD4nSqy+2LpQ7leHKrD4VmOz8TYpBzmfw0AJ6ufolTVAiftRpY8tEm2Jizw6BqSV7iZ0WPF1
3fBOlieRQZHR3AwxW4CDEyUEQZ2y+dhhFTb3/hiYA3JJ9QUllc3WZBZBdchqeMa4nUcfEeLMtGRm
JMzs1EP6DcYRZm/xB3BeFlsWU/O4AzCHRNs8esbjYCFzR5gwGVg1BonPvDb2mTGHJQu9gvW5X35D
TiJq5EYFpmNwEO+XC+88KELLsFiiIVfUmK0b7IEr7WNX8Q+RXfK1tKpKm9GIY0aons7l2GSMyRNV
plBVlqfyf2enxLzX9DSsxsxsQxocNxn1qdUlc8tNMhjpvKnV24lczGVkHNgvZdeyXvOIQPBU5iyr
ebKCjbBmpj3IqLyVAzD5imkziwsnIHbHqKkda0UO5whtLvGCiOKAGeuAxvowxQ5yfwfLX+dhxNGs
hgyyUbJrNRJte1Q7C3/af5crtDpNO/soGfAVW7qUQ3rKepefTrvIrN7SiB14RALJB03OjHEbJ8ve
N5qJti9Cg02eUiRUV3KG4qgmMmT7ywfwdS9SF/demZ0sGyuYDCfO8uwG4cixNuJachhFPH2sOYau
y/Npm/jWJTQC9j0ep/IiOo9HxNPJnLEd2Z+icII5/fpAZEPmfSlFL/s1QX1KqZ6TZKPY85D03sfl
qXBHyaKQZmDcukQN7A2VT40bPR8CgmLGx26eG8whnZydiO4oEteKIe4eJ3ek7CicuVUN0DzKl5Rs
I6JSm/1EIVRvuHuSdYzzxoFHjjF15BbDxkhDVpYIKk4YYRKBWJQ8NF2CJSHclXHnCHO+fnVb0DUD
xrAd2LSXHdCWLRrZIhB82G2gqeMbChypjRhYNuoAyld4/E3DGhiFjbQI6z7YVZpHqFreqXebdNgy
by30l9YuLKfxIWPcghaXq9o7f5wo/JyQ37ubeo+n27RbDVKhHo1VTS00v+0NLx4PbdeTWWgo7ctx
yTzEsYd34XgtrxCCgAwbHVawfsQFjyIEPs9/tzD5OXoHfl/hD/d2Z4q3nTdmdzTIP0VaoK2lnzQH
J61USh9rB3OJ5Etooc0RJkIfy+VKjWWAxQIeOR7BpDmRpnjAWIqWp0+FMrkY5WFm4MSkZK4KZ5jH
vdYl1k7PvamHIy9IIOjhyMBSk4tlNwbh3IWTHbnZj/hlIq1Zp2WZQ4ehRfTxUZQ710QDiYUWT1jd
mK23xYao1U/k/mAqlwQqIJVAci7aMGPcYNAlHxeHhpwuG2BmGgza2zAx+XrqrOR/K9/gQ1pcQxZv
Fs8a6gMgMvtS1VPjZKqkW+w0ZNhS4Y0oqjtCrG+Wi7KEuLoZLJ+l6jPpCvD65u0Fs6DZZMIFbOxg
4J2Oy2ESwMQ/QykUEksAny0JX05/i+GvdTQA8N8F+ODjoKzuzqFOhA+BLUnJlteypxUuk8wb+mn1
QWB/eI59NKZD6RPcPjr4S2ht82rOk7dxLQmhx+PEnNg1OT9RRfO0ZiG71ezG5mPPK6+XfRO+js3R
58DcTsoWxUxVvbkYP2TkOWeboKR9NYx2+SxTBsdFy75XVyyhNkXQEQeaPOHdt3NDtTMTNc0JxN0u
OphOFH+2e5d8S6fsWHFLeighmP5Z+1phYK3R4bt8zGTu2UchZl0cubCNSLG532DP2NX7om060DPT
RLfetM6LLpGiY7lGy85h2L+mz8NHIjCUoNcUmNwkMpeDxe0n9zGiY72ZK2EdS2fEk2sO1XawlMyO
nn1xQ3MEWgKN3wEzCm/rTq2545WjR6Q/4xNxTfM5gnp7KrtQbhpWCLsztx2oXnRKRBi7mW4y8iy1
e2XiNMJu+Lm3tWprPJiho33qSst5TfyOJFqqyi9FOjaU20PKSNSdTDoXjX42KMr2Kc0V/LN0l8hm
bDJQRxGHVW2rYqxODuzhbSyAL8PEjd9nZRu+JQq7xzeCsE1ywxx9P3kOAIRVBk+RJuSnAg/JGpMP
PW6olHM/vJ9zjRtrSnKbsSYpBhaYuE33q5fV/yY8v5nwCKqIH/ptfzMXRTb7qY0/de2PE56vP/Zt
wEOYonIONJCXfpvl/GfAI6w3goEoTRXBJEnQVvhzNMo8Vclaic/6bvj+Hba3dbSzuIh4TIsEGRv+
v5ry2Iuz3Z8dQl6EHYhENqoUuqqMln7pEBIMhB9TEfeHgvC3jRnFeHPOub922vbD5MqPHq0vcI+5
5Uwb/bVMXOjNcZInUL+SSYX36PUeW0XaysvYpefes/EP0VysrWv0TroGeZMQsz519sjSB3u3rUzf
4LhKueRVcNtUzWvf7ch8YyJRMuzc6BFmpIntya1RiXEVGrwmxpv9OjFyXhM91CaRzQc0rpjIxsWq
Ksn2+H/snVl31Mi6bX+RaihC/Wv2TrfpDsOLBgasvguF2l9/pwy1LwYKTp3zul/Yg13GypRC0Xzf
WnOhyHx2jdrc5AU/niH1WVe9p87qXj0JtmhIyHprlc6OsS1C79EYzNvUEs+94vKuQ4xklbyA4bQQ
QuHRx/F8EoRurWTJ93HrUW9N1Ty5ImUnrBAQDQZfj3M5YUhFaWKXwwWr/LOo1Jq0bW4NU/E20oVF
VFv2IjNjXLkut7LyFZWxhl+a99wCbHMPfAVug+mfYTRtN4RmpxzK+AyQOeBFh5Lc7VhWB7YGNYmO
QFjdBlVqn9mnwe/0dvmXqR362D8RueL9AsY9cQvq3NJbR4v5FFUI5qecNPmWSxK+7Zw7dsPHHyy5
7Ro+kFVjQjJnFE0t8eghm7wNRNeXqWxIHLaURP01gSHOJmQfAQEZYW7gkVPBfcDJbWuVOfo9MwUo
xYlnh/3fX3T8oO9Brt2z8mUXDdW4dW3kWCMAqRyQzFkra3E+DY6HatS4fx0kScMiN9lNu2EXSbj9
ZNF+9FHgmsE9Qbb9mlQV9pamc+oTPlSUshxahqKjn3btBtXoePSQGW77ehlFmp8lOugqaUW2aapW
br0+TtduiMd1lgysLicCvXCcK8bzyxhkS2gVHz0fkmfLRr0kZ/6GdnOEvWyUZL/47RoiCv+m4C7h
NPc30quRqTRtsFatenp93kUEG6jPGVZ64PtGMUPGC5iaqwZFALWY/GgSyMRLzqim30+ENKPT9xgq
aMXJ02r09JDH/NX102dL8EF48wAy11ly1XG7PNu7h21Hv7/hPfG8ITwOfjFfxmDN14HXPnnEGq5J
HLR44RhMPm/j680ADYQBz+BH66x4LqpBbllmm2NOiWMLCKvmcNqGxwkg/W3RosmU9YAoXsGosHRd
7+ZCyq3KKnNTKGw0QGn4DFHcUskl9YiYBnFhNWFCRvYst5QzWUQH6yIZ0hJeb8UoK/mP44AIzcc3
v7FMJgKghcTIT1G+RR79gvUzOfUxYt3l9bLSeT6YopNb+sO41CpEkRV795VZ8LgpaBEbGpvlfoSD
vO3F8hpmfrV+fbYGoY6UqssLFzIfUwhDgNzEAKcm9+Z1lL8adSpAfXvQ49mWEPZg51pxvhkMhvPr
AFhGOK/4KbHnck/cI1WrnvfbRoaKIpdHpzsoI5rNJsJPSbZQKsKPdeIYByfmq84G18JNiqU9sJi9
nOQZ+DOPQGQvGDnIhLV4e+gdJOsCcNhaloIysurKC+yl45UzOliK0mcjQgZieEN5EWYyA7DDG9HN
pnGIHN5TAlPFxUSC/c5zGWRlYZUXRhtwdYqizL0FYSZMDiTUE0dpQ17J25WJC/IiFEO/tlvLXXYO
FrQnh6qgbNXZ4FJo8Er2x2NSmAezAs5j5OSQeugut+HAo2M3EuzDTp6wQfn7WZTTvtZMJrXd92un
4WuHPR9h6ARvEWrvA5oU/gDk9HVukgEqs9eXtk9c6ryRcc/vjm8g+Jgb5dgnOaXT3sXxvXJg/LPs
kNA0NSO5aDCn10hTzU3cmOUFTJjxqvOyF4Q63BroV4sXol+7AXLSrOBXdoLnapcu7tFRo3VG3Ufp
Ek+qlxvhjQQJvnErOlx+2LzAjkMn2qXbV25MlDCf2Og5d0KpT75pONtySe2sGu+xWHI8MwI9jaG7
wvFKAXLwo+OUcBpAAkqRYON2k7mV2VCZ4I5eI0Tz+QMa0sVfw47A3VJ2J3ponlX6LFPQA7QcAweL
qLx3IvSULY259HKK2u6YDCaP0DJDkkvDCIDQlm5euoorZHpYr92QngEnXW+n2rFPqfdpc8v5kqgo
kPs1UbENNn8irT4aFOY/o7T/ZCcohleRNWYvfmMZM3geY57RwwcjdKNSVTsC4segXimjgdWWKt75
1O6NTcRStJHCDy+DgYrQLrfKob3KZOx7Z7ix2+Kgp1kbT1Nk9+uY4Mf8IowDS2MGzQUxyTgakiun
dyVhvLIMjVsEr2SAeO79d1uxP0pKXvc1NrRMcJIeDJLgR41DHhhytvGxHChnQDKf4xegTj5TkH/f
KQTyDjKvtZ0w0n9/3betzG/XtUl7AMlveghL3morAhS7gIXq7iCG18mOd9BKss/lQBNirLOX31/t
bRvz29U8IoWkTZ8++LG/CxfPwJVRdod8YoAsO4EgCw2KALS9Xq/030PAHw4B9B0kvJl/VkfeAM9p
2Tx9LJOP3x8Dvv3Dv88BBD8BvIdxjBJxSXBCavFN6OWbf+ElFzCZERijoFxUun9LJOVf/F8MJBOv
PT0DhyPC36bb4C8CWaVLzAOSL5fe+b9Re6FkftM5XkYSHNtFaknfWIifOseEj9IZqM3p4HhLUF0n
qkRsnHywrqBCkO9M/iFQy6JIVLEbtNsEK5YKdWb7lTB3c6MGNn/s9gM6nTp3NjHtHXj95ONtVPCJ
All4PbguIX0TicSEmVPkmgtYt6vCaHETigkDlpvLGjZJK4ytN09wSmQcQktRaQxUVMjqUbWTOk5p
E18JpARbjxnrIZSGtaiDYcKowATIQPO3uYsyNZYHYMBY/8Roeh/n1CJUJBNVzD4MPSwmpRr3bdGN
4aaLy0PizckXg6DMTwOqq8uRf/PkTFXabTCA2vQ2cigxbMVoUINLa+kMOJHcVsbg3AR+lJ/3WFGu
kyrWl/3QGnsRpsjzzdCGoan7cUuROtulSKZYHbkp8GGGbmUodoDU69lLBnVosmd0rAdfcZsF6yuX
oO26WBBxdsARO0hiKiAXcOftxBZHvDDFjTYsd0dwZ3HCYFvdpJ2vruMQJBMniKw8Ut2s16k/h+ts
iLH/cRDUa+UXl6UnInM7ee5AJl1WA3UoHfMdqmx90VX2UwuO9k60benvfRXC4pSUP6FkMlXvl4yp
xzHP5C7tLJ8wJOpW0BnC8NKuMgA3lpmtiwrxtuP07a3nVj6QDDd0jhZHrpeWyM2tXYhbr78pgpwI
qcHG8RiZ1CgXh25bSYuMrbZ7L7BBP6jCGq8JB3MAg7tbo/X1GsgOPKEYn4FVjvkxyFV4EdRpeXJM
bV9mtnyXDLa7YZeabSbWYJxLUXg3dU6zdQ2nOAxEFJmVgCeZpektXnHzGqGjtwlHeziL3GqfpZa/
LWyAFXFnVpsQ1Am2alIlDilWil3nFuw2huGTCANjV9l2WK1inYtbBjkUXfhQZxBBiMvJA2tLqNuw
ySxpb9zSOVWMtjWVgHP4mTEy3cbFa90+zQWO6nn0jF0sXbGil8anbJFRRB3rvehEcsz72HiyPZT6
Ne6YW4fC6eVEL/vo+W2zSelnbJUY+3Vuq/jK6hvGDcOWIFbqUft6iskDJ411k5rs8te07JytLyh9
ToNeAm4SDHd71y6mSDz4RKQluzYQA7YUR8w22ecpdPzYvx3cMSe1cjICv7uTMnOGO6dFaENuTZPF
4pHae5RuTQr1564yvRNS/jB+N9pzQf48UgSKlgERI6ucLBWu3ydXyLDlO+pbbJHyVKh+rULi4bcQ
50m4HAOrTM+GioCfVV7N+ApHtDY2+oDKUP1dnyT2cKezpAPxF0VGal3BvO3T91mm1Vxu5j4rSXGN
HY7oU03M0KZv5cjM1oGZfA99OAKGFwu8Q7j5CobnULFfG6dZQDESycjX94cJf3uelr6PHANCTkQC
t2+/76py0J/YAuN5f889CroeoTUqlESXFqfFMsy0xf+4YXZG2R6EzApxlw7vy6wjKt5sLOmupVYy
5MUS4/a/K3WpEz39YaXGEMSi+s8L9eZL/nH4qL58v0h//Td/r9EOLobAtkxQ5BTsXgty39Zoz6GM
R8yH7/7HqvA3ByP4i00mdTxcKxTzXlfvv5do/y80OOjLUHdLwjFM698s0az3PyzRSxAqWAzEfCgS
A3Lu3m4ts5TqBYONhiL4hSed6rLeuDXWVeCSRJmNnoL/WzfTTV7JeVjnMeUP0wswVZr1jhxGQEaz
NYunMOkKEKxIe9ZJYA5fRu0ayzk8XcP4h2AW6ZsSvNpKdfkH20CEYtHt3ZVRQKfNMqOtGgPcD9zE
5ABxzblLNUdTiGfzVY7YaaDoQIUHtnRor8O0UEdXMBWT7our2aMGjr20WbGlUedjw4HVLWgyGaOT
7gc+HOZ15dZnrMbhGa+5vqXKbR9Vm3xIvcZ4SpBJ30dNSYYyBqE9sOgI4BlFrdpv6+t5ZDuPvfzU
+9Fnx4DWXIZ8U4FEmF15tguCLAZhbdEKpk63N6PspVbWAoUOdLUpTYqcBKfP4OMwOTczV4/Rf7rW
uIQ860swvBaLMuUA4d+HfXfJCsCbPZZ3uDrExchxjTi2Ety4Pyx/FBekU1+gd3sKC3KFZ6HHI5WO
D5TCUC1UzBlEE2ZT9qFxqNIgn7sbU2OmHUMhA4BIjHm47nbdgghNEhLXvADHa7gNvdRdZQCt+QjN
ynX41UGz0AxnDwJZZhg73WfVXdQG+WNF2fVRjBbVi6VGx0po7QgGYW7SumFSKl7aub4h+Hw+hLZx
1HDUPla2UPd1oPulK00Tzarz7UDB5iYfnEPoz/7Kd3RzPfWxerIz/95tk2pfjbTuRTuRpBRm3pYe
mTgEjetvVe4/5HNtNCvbGh4iO8RGU2BZp5jQFidYet0nw2xUSZvXtE5a5tZVkTRQnwcZo/mq4mbe
5nF5Zy0TJVZIFW/wN9+2uQ52rR+WG8uKXWTnLJwpvKxNnAOZ6ouxCfaqsQgNi2oh6JNOFRAqx19p
v3erKynG7pxFQxP/rQznAXxwcm4XrvnB5otv2klTkkkIutg43MtqJ9gGKVqhk3k+oJbSZ1VqOiti
iPX0YpTObLBPqqrwZQq84TKXYKtXUUlRKSdLS604muP6TMXdfyf6/8lEj7vK4iD8zzP91Zf+4+e3
h7Gv/+TbRC+E/Rd+AZtE9G8T+n8OYxghvz99MT9aHrV+lCV4Jb47fbFUMBtzMGMvLTmnuP9qal9O
lN/JkVkh2FpzGayPTHwYb5eqwvfOVm2Pfalq69ILW+9xQulyNlnCUOSKU+ma4gLo6FhXTKWQiVeV
aFDnzlG7Hagm7zuMFxdOaHbyyYH5SIh4ruLzZgTQRgW3GZ1Np+zp0ert/glJg9roaGJjVE9ypJ7p
99GqZjHZYBEu+303TOK2QwjwvuzD/npWARjMRcPVrbJZsaFqsPbvksLODp5KEYuprOdMVE967wZ8
xFUdpyNWs6gi2d6YEFvYE+cM4hjBDx1wos7dBgmI+Zx2GP5X+ZRlnxuc99egq/sCiXUxXodhBXeC
yYrvXtRkO6yAKWfeWTUpIlxn0Y31vp0k/9VqnVoeOz9C8Bc7zXQW8Tamm4LgDdhJfEBSHsLZKKi9
I3U8Sb+uToGdRrc0ZfrrJsfJnHo52bpx4cMeb6t+nw7KOyxHk2ad2tUcHZJRIxbyoflvDNQZ0Pet
TD5QD9feXAMkMivdHELhEOhbhDKCPYgjOYt2nkrM2dyMLIGluaYXPl5Z3lyU5PdOvXGGIKIixrSO
GuavlAM+C/I28XMyXd61IDhb65YdbLZChi7YijpJ2I9XWdNjQtzi0lYBXbmIw3gNvwfFOonSLrB1
I07D61BMxg4VrGgHjpvUZbmZHXD2i5ZwWrCwjQm68mC2gwjPpYrzcEM/ql8GjjcfZngCkHHGdMCf
T75F3h+17rravBJTkWqmM9W2/TAXq4yedyueIszAcn4/JlRf1Wc9NLooVk42z3l4+u+E9z+Z8Agx
sJmW/nnCu/yYlG/2td/+xbf5zsVkaLkO9VCKUjSOA/s/8x39aVIuFt7iMsHhc/n/s5/3l435XFKv
wpryunv9u/Zkk0cODBoehUnV0QYZ8W9mPy7x/dxH5Ym9M2lDNpo9vMAuH+77uW9iY22R9jofqnCL
7t2ZLv30+ru78Yti8M+XwN3uOBga8RgKjG9vLxEOXW5AvpgP5FExjfmwR2i7udzS/9zz/8VVlk/x
3SROoQTYfcxVvPJDa3yoxi/aWf/fLvHDOuEllV1WPZfo5pNnnqZk08zPv7+EMH+KNUJnwzED8/1i
HRLix1yxNjfqFDsZGXhGqT5VONGGbWLSLfQGLu2EWX5L745WFZm2R4ua2G5srXHrpqPYY88Y9kmt
1KOMZwvJ1wyARWnvJJ2ipy7Yj8NFoIDSVyE9BUuP/U4QqHxH22OB1NF8uQe3MtK48tLz1u090gPq
D4Vfw5fw221eif7QgScG+IR7wwgEpR7Diy+piEyk4XYVmb4KLajqUjiZuXdu+rP7HpRxKagFTDHN
WsM9p4s+rWmhtaSVOKQuRBQCV0QE5Bsc2x3ZpcX8kGj+GtexxDDTfHJl4R3DpEANbDTsEJnJ97Zs
L6Co6IexnGjGh51AAecR54DE7MwuTM5SnbB3LRrhlTfW4tI3yddJLZQQoxz7W8ujisUWWl94czpt
q9mHFdvDwb8MQ4v3AdrpOqq6+BSm/fAp0MV0Aq8Gyt8NRzbQdBv3RjJ/GSg0PMV1p1j4kJc/uIPr
WJsBAKpSo5GzBNj6xWgIVlkjOdePgUz8eDe62j4RQMwvWm6wY4vLanLg8hRYw9YIlF3W3lBf5G5I
9wbbQbENndKj/kM7HfW+9oh6TY2rNLK/6NawYWjr7nM6jw/2LL8EZeCAfHOitd0ZCduOMT0zp4Zb
gvtA7BHAfpnhIYE65ux0SBtzXBGHxUPAW6QfO5PfV8AsX6ejlx2LwGkfcTp6axR63nkBw/myLoZw
a+HD3ENUik9DLiEfAbLekBSsdoP0zX3FspSt8F5H64BYka3P9j0lj4c+HQp2YoUE1axUznSlmlTv
Ea9m0HDT/i6r5u5O1yE/rIKWgYGn/5TjkFmZaG+PmDNJdYB6tUWdbV/7AbcT65EIaYvXciOZO6/0
ABT3LJUuC3S+5ByPDb5JdkuhuEV2Hp0mTBt3aYlddVUPiXONPi8FoxyZe2Gr8DnEAhkwSozwSg4B
8WEZ8cTdyiZKGUVCaF8DYJTE1EJMG2dOyFOtGuT7nrgVZGufuUHt3oTkKuzbOrbgqxXRBZvKx7Bo
5pPG+jHgn+nNQxc3rjxrFKwvdNH5uCZwJnzWCHkoSQ8oOC2jQ1k8xf6LjdT9xYhCvW6NdjhXbJef
Y5RP26iDg0a6rW9SoEUaGlbBcj9CQLEb7LCfcyoB6brtR5RFUW0eRCsm+sGBvEA9Z9+bRNhtw4l6
IBdzxB4mLtTlwR6efBn2H8rQiU9m0ZiHPgG6S6zPmGCNSHprVdCG+yQykiqaoiuuOmuk/GPBaiu7
KLgexWzd54Fm99i2Pgy+Rjjng2SnaPUQOqNa+TeoJ8uPGNaGk5oWHX0a66uxbdwLMXrTZdsEznlW
c3gWnNDXbHHdu3qyfCIFp/nQwHijmm9SWFg1KIeBSMtQnxRqx3I1m5yCKQC6ziYhaoPNGLVvOyGW
bBUDQL4jXT797MxuexA9k1BmFCic2UOyCQ+cXY2jZK8r5PWbtobPxapibzvTbgCRufPS923i+1kW
tH3pr/I7nTAGchZ44Vp65Xzk00b3UlTzccqm5hw0OVJbYmnY0bqlma6cIg3OqGo5uypN3Y1nR8GZ
0wYVnYSxQk8UGXsVZwnoXtdiTPjoMHbsEpAqTLR8kK3nfI3Gn3YhVglIx4uNQpp5sO5DzX0Yq3lE
N4UbqcxV88yGUDON9dkpr2x/H6fwCrHzNR+SJJi3aLS8A+lI0FVNxGEy8p1zdBDlfqiSnFIDaDCc
T5V41h5tuFUeJOELrKX8cWrH4TqgtHR8/XFZus5dEWPOm8aokMj+veF6IIXluvUBwqFRqyb40Qub
lRruxhZRocBmcUk4SfBjXYLQ1mD8obpauTafqSK377xFMdA7MT9qK8vYgnmcLkuq3GvZRvLWLsfw
fUqA2GOfFMVeB125d5w5BIMkTFLJ6DQMDVY0c+yyo1t1H+lT6zPqjH4GAyR1yOHKzAMbbRggk+qv
Am1y+4iZN6jmB8mlm439JepfkokmUY2HCjidXPm1sM7gEXBuM/2+OKatGMGYwgbpNvaimKEuyAc2
R+JpggQukoBb+aTbfkbH0vLoIPMla6f2y703uNTj57rjskmGjmic6VcL1aGdo9x2Xycu9jJj5NH7
FOeIu7LUWZdb8Wf6AyGRfql7VyjXOQ9FFSAAQr5GkwqAY4NyY89uVJ1ZtZE9DkES7Muyce+oCRkk
Palg7WusflGGSoSiP0E6AVKRV+v44HrG1hKIbaqgRSSIXOvGUpONCQurDfCC+YhXODvOjOi1Z9qa
Zo1ZfklZw89ka8ISzdz5kYEU3bixEV3rtAvuyrRAFGK3wT5RoGyRn7lPmg0pnYlEhhf5UEbTui3K
AAi+Md5onc2n2TD7Lz0ahYfCq8P1rIGrbhYx1dfnlIF7eZlMPuxIaWtnvrr+k5z6ZJgxyVjZdEzR
E28NZ0zel13rnwL8wngJO+ed1U32O6SH9rvUqacrVipOyE1sbKYkMcigsOMDFrvqEvOtusWUU24l
zqytkVmcAZe7rh2gClXr+9eEziO5L+Fjgro7dxR5eE0FWLDsqAFXDMTd6FTmudfE5RbUhD4rJm1t
66YQ61GZNi+xR7x6J6f8GkMr0QAFVNz161gm9w9zhGFTVOWEcj5jR7jy2nI5f3qk9tm6b6iBldk1
YpTiDKyu+xRAq9nr0ATg7icshjRsePxzM18SUTtfikUpFw0o/NfmlMVMgULcEhj3rDKAr0wKE4kq
YXntqXne4BbocLW29fRoQqdzCL3ASTZ3U7sDLIo1J5hSokS8lKpnbOw6S8LX7MinTvEi3AhvMLah
qsfrxmtZur2Ykq+HsQaF51x4GSIWRV6aD+B4y9rUnwUqmodVaLf15aBzjumlV1b3ZIKUu44Jhz0Q
me3nGK/1dRMhpFPYJEHz5fPlNIj6CGVu2FlS4FFtstK4b00T6LRf9OyYbWuRezJtmBQ9yYt3qBST
9ESlwu+pKTekUO21KPPHxQW7LQiyPFpBIp7NyJ4u7QI9JO1I83kKfPLuxwT5imEj1ItbXswElcAR
lOx8guRFYtlg01zTkzqjt9ZjVJ/6muCXwO3Hle4rZjq8cvPJdKEG0Wwnjo0+tTve20YTQTgN4/6i
00SDhvzoDQJZKhCgYMJDK1J7n+D6Pkv90N0PxDQv3+jai0dK24FDTx5Ac7vukuJOjhnJFz50zLmO
jT0MXE3x1Jnkh6mc/JS1obmzeguoWZYY51HY33T15AGxa+L1kBpf/AbjubDLJzicEP0IGbjgawBN
NCtmTidq1c731bBFDCv3JP6RZMG+hEqPo7o1lhaP9Lw4Ptazg3OHzFJZ01nOWrf45JXGp3Z2rkfZ
Wjs5DsWyb2vO/NiDrzgn90MVzzTIjQiCarPnRvRroOlwYMNCgbrzn4zSUmudWoQTJm2Df3uIolVm
KfzvvgbW6xBGk3s137esHbr/nSQBDMf75ViHlzWOsnWGo41oIeTGq8oiJWGeU5Idu945ZCNWtNXU
jfA6/bm6q21XIu6PkJeuChmfx6lb31Alqp+MKEMgLafifWvUHfIKz73zBCjIDfEz2VnXT/ORTLBs
b+dxdzDizBlRxzb2je2r+SaNXHVXR2Tp9UXnTYgRFBq4GfDq6KlwHao43ufBnO76JuNITjb4MUKh
0YEEbZ4DNRfnIjCsw5zlToDtqoqsod753Zhl5235zPYe2LNb+pci6LS5VtKpTn2TKmMlq27AP4P1
FOd+sKdt3e40hTUC2MivwTFjxDhiFE9xM4bOsw0wluAH8smubaHTU4kUcNclk3pPezlETkVj52ry
A03LJPaOeLnLdyBLzBD4OBoFc1khXVEQlhL78WEsy+48TnwbyGGr35Xacg6jboZj7kT9+WBM2Sdt
p/TlY8yXyEx1eNN7dfG5aD2Sl1xhfyQ0sZK8IrV3FJm0L5SOIaEbHLBXUw/Ddp20KPMmQ9sPVumR
Qh3iwQV+2cdXlTF9yXrPf5KVBzM2mH0qpIiDnTZP1yng4xV7vJmlMC7ibtUZ47BxJ8VMlubpIa2J
usAnCrs5Z7U9TpwqNlVszatB4B5p4bS2SXGPUJHcB9o6EbP8isIN1JIAG2wm6nfKSq1N5qJsXpm2
13QoewK9J3GwuK+yorrQcy7Rr4dspYCeTWGELzSr/c44EJVuEOhDNrPxZdJ5V6MHBg6PjPlRGw3t
r7rzYZ/hIJJGEj7klqEvWBTzG7aK6ceRrMiHtMmap7qrR29fGw443CTEOrnvKyd0Vhmacg5TujzZ
lhhKBCDJ+CFTrsQ0iqjo2MvuSzT4A4Ibnx4bcMdzi53tp7KGATCFXrshd+pqrnrQEq1l5Hud4VQb
eFQX+OWRtwRNra9s6UdXKZshbAV52uLodZpLFaFJb1Uqb3n/P0O6QZ3NmhasOo+0KivU8zGo2u4m
w96xsaM8fhxVa7FweQL6dhGeWlI1ny2j/mCn7fDBnsa7mVq8jRA37jeUzMUeUhsze21YtKS6/M6n
PaTXcdyoWwfOO7hpt92ReYuCqqeK7jDiD4Zf2fs4dr0LmbkTk4vqvLMYHMEhTWX07EzIdDFMVyv6
mNHOj0bvnqMO60kUFB/CwqN3GAXvbNQs52Yt5J7fIjfN2Og7ZEOfvRyFUF/p6Tmaw37XZ4OPn9+a
0ssgmId9rzzuWOX7+2axo1Ff4aZAy3iHct6+T/pKofpJeGFVAGC2ZE81xW6wcwxnTyqMvOEM8rhE
sF6P9ewemwaBk0Yttq3zMvxYLU66XA3+AU1pShJkiCbZMTjFSMXuFp40FrN+KG8Ju43Y4Rqnoij0
mfan4hQmhnvjNcDSXZJ5rkTcWy8iKktitQcCXNB0HMMy7q5LB7Be7mTOnY2atoTGM4eQgVPg0WGc
4SJjusUeQAbKrEcTLE5HjstQd2Bes4pwNiu/08y4KO6XWJqgN/cq7+6jjtTbEaEp3Ixq2utBfYiD
0jukUcyKxUbwyERqHAor6C/YynnHgezdK0JbMva/+Cg6Tfsd5m/9bDVp/b71dUfiFZX/7LnCNmFi
GevCc0Ri6YZqCcZCROf3nTTGaW0AVQyuklxFck0SYzPSIK9qkh/LceZoFqvgqpxUfl8W9KLhCQb7
OGkJt6GEdU820Rf68t3KnNmqKIwcR3MePnk0Wo5OLsl3dRwOSU1PbhvgbvwngdhynDgYMBGOvP/O
E9TcR9LgpjUyp+jArjDfUO741Mqk2xAIEK7BiNzIaRgO3egS7MvMnc4XjjJP7KHoawA0XxudLz7Z
QT6c24uU3G0sCikZKZIRoTx9YIQvMWC2G8c05Kkdg5dmtI1HYMHtg4SUE2+ctmpQYCmkei0KyxUt
nmpvBmOH0b0pN66O4A6XVAB+Xwj9SclLrKBJKw5eZCCWaJu35VzETrLs4bgfBnvBxxgU4xLaR0XR
7DmPF/8K64X+8vVqsABpSVKSevVpfVc89kZnZJ/kqcNURc7KbPkjKXAP51Gdf5Xy/iNG96dqOJcC
vIkO1ZEgB+UCEfruUmaLnUmOgi8W+9E9EfYsGYRMX5roBv6At3uLaPv6raARSpqt4O2Q1Ly9lMgc
cwJTrg6lKruLDJPYAZMCW04GLw2+sdhXPYPr9w/uV99PCktY1OGcJRry7UXplAlpVEl7AIpDjpTN
H66iZMeZ9Fuk6D/eSjrAb3sX3EpeaFoYHgRT+yeALpP/XNeGOhRTbIFEwSbO5OanZ5mkoplT/iC9
SlBBzOf4ssvH8Q/3d2lcvHHvLddHtmsjEl56ND80NhDZ17GZRe0B/jkFePy2K7cZHn5/P99Cpb4+
RIumu48/kF7Rj0zeUbBc6ECSM60p3XpDzC4i8qzwKpcIfWbayKu+C0i5VmySf3/pX40fxHCORNv+
SqN8+ygDxx5FJC21FEmmbW05SCzTpRDsGSZ5llbEDmyKSZ3+/WWXEfLjbYUnyN6cJ4vmcmnXf/eG
WC2WyEW5gYopzY+i6B9gQs2HyGXUBh7j9/eX+9WAtZhjTBsZN3JuBODfXy4i004YxJAcvFY7941s
9hz+x21DWO4fZhnxk8ybAWMFjoS0hpiNB/r2UgEZpF+fpTt3w6f2dWxOYfeZHjfyLGwrl5SUzb3r
z+bHOFyKSQOl+N9/3V8NWmxBLqJllK8Aod5+hsyzNMYFEye+F9knkneo5kdMsb+/yq9uKo9waV+B
gcF9+/YqNvnBnV0w9bzOAhDGaEUE07gSNsa231/qV1/IXhCeNtFZtBiXj/LdcMnGJeohBy0wDA1a
6aH64PrVHxCpf7rGD18nQeblslATuiP15eyqve0XX9vr/ziZ/XJwMP7wEzAUHe+nwRGk/qDQpR5q
9q6XUWfKo6zANMz9kDzFBjNMQ9bkdaRos9RwW87QC/5pRvv51bNQ1tBC4f0LKF38MKPZMAWsBfR4
iMDTAJ3R7mKXay5yIyXpsQ7Kzb99dlwPizbhZY78mYXacKzyp9oCdQOE8dx2p5MXC+8PW4mfx6JF
D90RDqVdaQH0fTtAArxts8ry5pDoqFu3dZWsCW+48JC1/GEo/uJKfAkfuKErHDyKPwyToCWcbJr8
6rAISti0tOfW5N3XKn38/W37xWMSni1NwbNi5lq4xd8PebcuMitQqEjmxETj99HwUVNn5ZqU4K9U
9n8clfLnNRaP63eX+mG6oEblhsUiWOn6gMJ9aUerYvC0Xo1B322bvpwfJof9GNTbUKFkobpvqiZ8
j9vG2OJE1dv/x96ZLEdubFv2V8pqjmfoHM2gJtFHsG+SzMwJjCmS6FsH4AC+vhZSt54lg1EMk8Zv
INm9kpJOONwdx8/ZZ+2E6u8WkZSkQGeRAM/tKT0IL6kOyLS1faii6SqApnVv1wUKz5BqEfeqdp2Z
6KIObp8N16rsyGCPnQNzhozjQuGAe+ZBZ3r00VeHLzh1PVAkYJzFLPn4c06zbNLwheuYUxm1zz5t
5ddG792PjhO/5FOHT1GWUT/Ngh8NtJ6Ni0UKNWtnP7txxILKrFFXKe6n3/KAi1HrRMuizO8r5V3B
lJvgB6b1WqY0rNax5S7wELNwIVboUJvedA9aonXLwS5tKB2TWrWtR/82Si3McDX3MrXRMiSpHywH
zmtM37HzdMNhZfOEPrNlatwbJ6n/cgNVnPlonVhrgEMMFBx8swj5j9ZakPc10cfIvCSavOwRTu95
68MuTNB3YSVlqd3Xi/tzwGNZJv1QwqYhBpzm0XatS7pYVZWXO99rYQrHZb6uw6a9dKyq3QZe2F5G
pF4fgeKGF1+PfGL7Es0hGKeDElr98fZtQpRhUedgHkTX4vfeUQYOoxWQHcNJ3r4e6sRDIvDgNCLX
wV/HoSN1Ue6bY1dgDUsLNBYtFPGoBNEhC/dwD4kk9paSAvu4UCZJ+68HP/GcxFXo5ukOYZJn0eWf
S92lL4y0U1FArQNJVaviMRxwzIPC1vzjMAC9PPvJRWHk4ix5dCCSA5JhSfPJjs7+53Es1Mr0YHQ1
aK//8TIl3EAwhTCK28cneX4ly5J21y5DV9Cp1eSQeLWSG6WEsyHx9PpPJ9DWYdcS39j4dohPIWOc
VYWd1TwW3NOdVo1FSQ2Rmo7MrPSc78rnDchghDaEBoKC9vHnq0YbEjldzpNp9mNkac9YHb0mg/UY
KudMDDLv5Y+RN0NxLaUnAC66fky3BkcZj4WGEGNWnVvkSv1SZLRq99NiKvoDacpz0ejpEWn7QMY2
b7rjz4tduV45j1gb/QFo00sJ1Mpq0hrqhpNhS26eIUt/Xvu4ukB9+R11MOLRihSSe0eL9fxO67oD
jaU7nJhuYkc/M8zngHEehqsh5G6ij+OEQu/pAx1SyHR7zdQeNbew99XAF/Hrdfj5FGEUA/0yJ7Pu
fGpAHnAaKpLESHeNRUaLTM8yS7p3t3DukrqloO5NSwva5teDHrG55xspo3JwwH4XNMIcd8Jgrdz6
XPtSnONRMqsMKNiyqNLpip4xbf0bfADBOoNFXtpgd92JRvZC6u62Hepwn1FH3tDa9TiNor7HSg6j
xaoiOJjDAqz5xAWyOOebbypnF7ZSnPntT74Y6B6sOBp5/iby/HFbQJIQzVZ42Y7sdLFORj85aAN5
zq/n6OQqQ1dJo4Vvup9Cztyu+YwAftnh704Tatnv9BTCltuei1pObFgg+MS2nEO0jhyd5AKkA1wN
/CbNocJnG2eg/eDow+brpzl1AjmEADROcyln7j5+L6ZEN4ew01LEQxI6jstnahAQUKTMfvWJ/c+j
aO6MwsBlwwV9Dz/g43Cg9ZwewVXK3TF4neeuiZ27vAmev36qU5tnBgW4SHK5GBwv40GmhTGVbJ4s
Fh6OdwYltkC8UmwpN00ovL8UDvN7soXyzKfq1JmHItYmrsY10z3+epA61SPL7lOguOZNW2i0R4eb
KnmC5PfAcX1mtFMLnmsPrCo6LgBbHM1mxjO62EekOzq10m3uCPdOmYm2+noyj1j3fx8KTCJMLduw
kDkfnat+B3tTkHLfeZ3Sn+JILzcaiuNFkFh9Rm3OVd8SAzxMR0f2TT0W6bXIXGsbeWg6aTd3KCwn
1cqog26dKQ89Rtcl5263xsmZd7lhszMt0AJH26UJpC5UnvO1GWzKBG39YrR+uURVJvex6z13A9kJ
t4ooYhRW/JSqXu4Dv/yJ5TCEv6o9VCq392SRfDyYNYwcI57j64k8sdeoaROCunSyz/Hhx8WfufwO
8UC4rYrptaJrbaNXiCkDGFLl+PL1WCemw/itMRZzopao++NYpjHquu21hPaB8aqTcFjlQn8Bt1Ds
XL+gcRwq9JkI48SmMwwqdkQ0fLE+hdh9k41DE5Y8XiK+R3GoLU0RZ9QxAOkBq62/1Y2qV6gx+t0/
f1YDzMOckSJAPD4pbc1HbujJcsdd7bp2VENWOrsjGx8uojR8gvUXnol9T71JQjbSAFi9+xxlR7Pr
UG2UNggvTQ+hdxo9qoTCau8UZNdd7nCR/voJT3xzeEBiKAxKyNf+3qF/fNnyoLExAGVqhz6kcmE3
oEnrsgb0JNx/MxTEE8tzCBi94+imcu24zQuuaAacsls4ptOicVvnIu4M48zxdWqN4tzA8qSFZs4H
f5zFHklcMZEZ2Mm8e+yi8k2I+jGTvL84rO9A2rX/+HLEAUbThSkMOsKM4w1oDNTaTDkVu8mc0Pi5
6r7pmlVFHuDMQCcOZsMm2WBZZJ5p45jf5x/vq5oUCjAceXdZKJ7DAQP7qX48syQsfsZRQP9hjONT
WUvSxLYZA0G/Abkirg5SSHFvdtgzBJmSzKKuFkI11WqGQH8r6b9CLEStFphFSvKvQw1Z0P9a2gMK
OMsw6EYds11stc1hsu3ozvTDYVmMffAjqKCB5aD3QSB54xIZbLCPhEeRQofcKoxmbiWjfH8POwOx
VWFg5FrmstnqfR34XKCG8CbJdKLDMo7hOMfQNHAY2hqQR/aZQKLZW1F+1cMf2GG18QjtVS6Z4XST
kytqFhFCwR3iRPrN1FStMesWiIVTdVnaFjQsaM2br6f31NrkKw4IksrhbL338Q06tQQW57A2kQm/
1EP74kXVjW1pGysv14Gmyn+x7Yi5CfZI3382HxIRREArHItdW0dzzulameletcWZ4PVzys8mV0ph
i9hkhuIcPZY9pJFFl3mxQ0R+V+EljmbQ+6tOv1GEvkKQsuyE+TPEgfPr2bROj0uWlhnlcn0ckPlV
XueVEuREynH6Hg06XUKNrd3R6KJnazQz3HFqkWP1nPb1KoNUTXG74CCvzX6P38VCJErbW3qnbYzW
LpYBwlAWXLWl3kkF209+CaPnog4kbJm6U7jyW8Mh9+JOKyj3D2Zqy6U3CcwI28TGtGKqcADh91nB
5H2j58O4xWR12lbDbKkuDP45BONlJNtk7Wqu+VRjlXzmVZw6053ZkBM8EQfF3AP75xkR61LkRdoD
02lfRorYi1Hp29SgO/zruT91Fv0xznFgBLExz0pfFTtPZDrodafDLSVafz3IqQ8ijmHcVk3qbZ8g
R3ptVmVtN8WOopO3HDGO5TL+XKZAgSI5nmk6OzkY+UruLD7dbcdhr9NwGBX0RKK/c3JuotMWH+gN
ClC01O05H7lTB4FD2p+vBS17n4LfDJMRJ0FFtWuS5s6UrrM0gvG5zJq3NkazEDlnZtI4tS7mmjcX
WCQE7nGdZqJFlfklTkuGLKLLyzQO3tSovUkuHp8GfBTsqm6XmAlZ99ihR7sxpKkhLOPiygs9WAyl
PX5zaQmiPSMIsV3++k2f/PU4EEkjkb/9hH9TQyDhPxDmqLp6s/zwKTL7h8xCR/IvxoHWNyN+nbll
7uP2kL02Av138h030YpsTvtSjJpalV1z5kN6Kmz9bWPqYWeKIdnRPrSUTwcH2stdS89IhH2zp4q7
phSHxDNusrJ+BF95JlFxagH/MeRxwJpMdoZGT893moLu2ZVvvp0hbncOTdmfuXNYp9YvN1KKZISP
3IWP7kWt8uwKBFLOMWOOP9uoelex7yx7zBaWpG/DpVaBRs05kddxPfcaaMaszGwQ/fm9fLZJqjwH
NQbvnUnHAl1t9BlFbfMQTn658gpcwPNAepvBVd6TJzg1F04hEUxpclhN6ZzaLM13XZm0s5RwLyv9
Z1J210hxqnVLyBd7vVrkoxWvu3w0HypE13zsTXFmNZ2aBX/u1CXFwbo9LsBmWQVzi/6E3VRN+6md
YOzq9rOoxAU50+c2HtWZAU+94rkzC6GMS7L1eNqrBEcvbGfyXVz7Grq4DsTwxO13ZdF8H4C4RZP+
9Yb5rZ04CghRzJg8INuFa+bRmw61MaNKmuU7J5/8ZaQ658GOIPUW1iguojLLnio8wTBCQDn5u10A
Q+jsKe+As7RI+raaUijXv/6lTsw7wcbcAg2jj+vE0UUJnI0HocXKdim0mXXUjM5VERE2jkkpnxPM
MHboIn99Pabxudxno0og6zOf2lC4zY9HB2j/Cdo1O1pOAVJWK7Q3CFKtjQywtPDxKl2wUlBOimzt
h020HKnJ0HlhG6uvf5GZnXEcos994cgxZr9D+zi9ryONcPI2zulbTixKI3NfQ2xl0x3a6kJcMDPu
vk1QI9NihdNRRhLZ0HLqqHET9bfKUvpmHAP9e2QTeJvtpH8nLC62kWJJ0TGVbhD1QbLtorcRMTZH
dr+2nSRaoxW2V41WzPZytbseos5deeGFWabWQwrc7YZtSxMaONHpOfI6/5Dp7g+9G9MzF/NTz08F
jB50iIrM67xJ/rgGkW5LMigJPH+WDg8RsrTd4Azxc2xo0ebruT41FMJrtAZ0o/PZmKOgP4ai6FTX
+fxZ8ksrWlW1N3fzgQXF/TELn78e6/d7O95pc/bX4vbKZ/D4+l9oTtZhlcLloBfQQVsKxjR7Tbax
DaqyXxVuZlwYoOhu28FU16aphXdmC8ER+6lqWxV683co+T8I0TNgMtJN8+b+b5TAJyOBDf7q8Udg
zX/+zH8ADiBC+RFzoYV0B6yxP+mh7n+hbnKEj6QTn3TscP+b4GDBdgDQgF8Kv4Buuhar7T9oMryl
CYGp1+BhC3eGptJ/QnA4jk185Lk2dwS82vmf+vEBEqpBnyCrdCAqu7AFIu5jmWOb2E/ZHbDMhSu4
qqVOFxcrPwIr/cdc3f69oP8X8t1bYsNW/p//fbSnKEjOTgncfQmMyKgey1lrmrH8fhpo4O4wrXRH
QJEGrcKr0eVI+xdDIZtFMYRU71NdgC6K3jBy0W5tA9xVZhpqYcmoWlM5rf/FUzGVRAN8HagVHR1K
Ez2d1WjbLaY0Q7wdrKmGotDSmDe43Zkr3hw6/nFO/J5Ai2f6XXnFn/zo6zf0bUcrDxNIb60Pf8C8
g/HpvA89HmIFrdsu4TwdnTM5UrfLf5aD+s/gs1KJVWz4x/X5dohgHVRtu6VUh1sqcdy6MOz6zM3+
8xpBQooQmcIhON9PNVcZepYkxdNtG992GtZmIduFACbQr5OKPOKZhzqKJ3goJADsLai9xBOfxNyi
7k0rMtpui5gSF6S0eaMG8+6FZQ4LLL9wgqQ6E8HMH46P75DoDS0wZRAUAZ8yF/Q2JNhhl90WLpmA
+OdnvCy/XH+9/udF92kUEoXcP3BqF78jiT8+X4AL6Aes025rxfQMWJp2CWn6ZiSNuRz0/B9Gw79n
kVT5f492tAVI/GJNJ7JuS/BtgBVAddyDEq2StMIpwQcpnqZngrLjyvLvMecbCGIH0k540X/8QI9R
6nhKse1QPNg3qKGyp1Dv4PUB59h1JX5BXX3v9qOH25QtX51W9w6VsHZd2JRbVND9uuNjumiUW/01
DJa2x6QTVHLQ1g8TUhowxTTOpiAvvn4xvwk2R2+GJC5wGxiVKGuOAwtP4r5QtmyjWHVkjmxNwR8A
R9OvNc0CXyiNell5GKJZzN7azAb7pz7hPNjhCXvttpO1DGkbusF4PDyzF8SJpYl23CDtQsM3f83/
/o9Fg/Gfk04ia7dDG63NgJQoceOwrD2H+i3eg9+G2KIzVjlwhstsKg4oCppLiewLPvNAoqknDUdm
LFlQtNOJH6tgFRQ4phXAHC7CzmyuTWfS9uRZy1WNP8NKuVi71m3jP3Uq1p7a3guWvgX+gFyeuyES
jxe91XhrensPbdpIzFwynN8CAXEj4xJip9865UG1t7E7Hq0p3TQgMFdKa29KH0RWDS16gQcmncTc
ki71aNSftaaGHVbgVxeI8T0drfvWa1PU4mG6Q4rX3vCTizPR5OdjxkOPY1EomC+Mn5IPA00inVDz
S5fRtZZ25GE8fQ+79pF+pWrddblx5pg5OaLgsBbcWubz5uO7pAen9/wpbYFVBHtD0usKMdsv6IW0
ChtPOef71+v687lNTovThqoZfRwIgj6OJ0O/L3g37TYZMwwn+xnRXCoYPOgBz3xwPy9Tcg9cTElp
+dQGjyUGYQeEU9EZt/W9XlyUWm3sS9Wdq1udHIVcIGEKLm3M4ccHyvVAy1s6xraa0+gNLry+tuvq
0Lv9et6OL5ecYzwNJTiPaNGgJH40Dn3VM90GYutA+8YKElyycQbseh2JUMwGMkhIwcKnSB0eGu+5
McMtUpn43LF0VP35/WsQwqAOogwJdvHo/dVIKSfS23JrD5mLX42fbQKVtBtbtcgLLXuy90Yx+OtG
L9+yUrn3JL7VNhR6f0WnnnUQaRmcWcLHrMW/fydq25QoSQJ/UgSGtqahUrHktgi7Yq83Yu3rnUJe
1tbXgaQVMHK76gc9hDht1tp401XxuHRiatM0n5YYo2RvGaztayhVq2lSP7tEM5d13FYPY9HFi6qN
xU6EkToUY3at6e254OL0A1BGRikKcxjk8Mc1FBiNn4+eYlKj8T5s3GrTKTv8hhU7H/3aTVaBNPRl
7jotX6wmP4zR9OLF7qNsHH/fVQEaXq/p1wgk/LtycstHz57eoGkUBxxT/Y2qwhGrJwQaVtJmmyau
z/VLHDca/P0K/niCo9VJayC/cDnK7QhX/jDb6x1aMRSAzPVVGzcc8nCyFzRG7q0S+q2sqKh9vUGs
kysTvZpO5gMJzPF2x6LSVqPo5NyF3lZYQXniF2HVrWuTFsx8/bXM+uGZwnr0l6Tjv+vDJd3fMHmt
CF19KDemLstVQ054oWIDkIBrdviXM+AWlnGyBDJpvI0F1egmcB9cDIqEnpQ0K/vPlZfQxtEL/RLe
0Zx5LF9wu3pwRgYKbezjK4VX+pnP8OfQzXO4DQKkRjOhf6oUAqh2U0x45ZaOpuci2EIPy1baRHsv
BkLWmTjxxLHtEANz80R6QKx4dKOQWepgIWPIbRUW7/SLYihqgDi2Bxyuv36P80/6GPfwWBRYSG/Y
VCSPxZR1EHaVGwhWUhM+poYVPifZ7KCO0yqCnjHNsoXuaN4hcLB5/3roE99CB/gh6i1rVqoep1fa
MK7NINGpU7vjj6D1bge3vgew/5657S+uvM6ZD9RxPmfeNSQLTZQVSKcFTXEf971PNweSTpYs1/Di
vrOIe8bAWo0FoG+rn970gG7+OBtW4VgR3NhQfnoZNiudaOXrRz+5mMSsH6ONFNXz0bEedy1QJEB1
W+Xhw6pXLjxuWP8L/HthkEbJ+9fDnfhoOnMP19xpAnTy+I7o4GU6A/p4yWNDJaICpDZ1XnTmjnhy
fue+C1YS0zs7qnwMVKWBUtymSsUdGXJLP0Srvkh8aHuetlcS8EfY2x1QWzBECjNawA1Gth567WJC
mnVmv36+lHtAgYmWARW7eFIdvWyFYcUUSVQQVo+ZUxS64UY2oGb6ESZgbmjLClrRNnJbc1GmnX5m
Wx2X936vtVmRSDsK2XjaaD/OBS3VoL9JAeKtbEe/KhdI9kI1YXsjKX2A6XVK1Chlxw+ApTn7nvdO
je2LnlSpuchrN0K5oY3qqo+oJCzMtu2MpQiFfP16ZZw4aFDSOiSv6UsFYDov1D/uFpHmxVRxnXoL
TKDZdCSg1zbYtjWxfHxmSk4MRZHPhnOGNsD71LUYY55e1Y1bb9spyN9t2qrupmImg2mO/i8eixiU
DiCgpSiBjk+1CqO+tvIwRhFm3NxR6Xc25YgfbtK0/0yAN79nRiItQohIOeb43mhOQUihi5FiyP6r
AHTYQx7WJjg3OS30IQd0WEbjmePj5FRyv6ZHDW4K2tePbw3IYdH64Jq3oznbOQrgIXGSm6tGN8+1
LuCfxA87+kIQaei0ZfqzMO044vZSm7aMyWCJ2I1eb5xxbJtlHNlqWqHkKLKl00hz5RCTZ8va6pW2
4ebYDWuqkVZ+h0cRmyu2yDHuA3SJTyYwlmjVFKnX4TKPlcmiDeropVRCu0ppzJMYPmZ4wMnCiGG5
8UjWcjbBwVCzF8rYKEjl4wWcZnpuRnja6xLLlmQRYqDy6HTmZKwyexCY6xj54KwtH/7od18Zcf7m
JCRLYHVzg4kuhqjBkb6J0yb6JoGiIk8qyK4BfzBye61B/jjk0zDAf+zSXl6j4ei8K7vtxuDOkUZW
bPj/mtrkqpEQKDvbh26NzMMOr+AvCnfVCatMNp2oswfIB05waAoNsV2TYoM9ho3ZoDyNn3KJpGMx
4Mad7N1QhdhYdiU+3mMajyEcK4DQl0nPdRKLVXiS2VZKhevS0IsRIFFP0eiCCmygk3fAr3tV5WIO
rmJkJi8uZbBx4QbtsJw8jNweKhFr7hbfaIATKnD7hyK2mxbcTu2793oJv3uNkXrY7Qlih03tDX6M
7V/oVAu7CqcJw3aKhwVur+U6C+b0H7gJHzmPFN63JKqz5ZDlJb7udtRjJVBVAkZld0eedwObqXoO
KjP7nmmeft8WDpiwPBl22pjQpFL7N1022wzJzRC5xT08tUVvR+E6nfC3N+0Uhxk/zTdh1x+sHrt4
s5IvSQoXSnQ4wCAytja5Zb0i21Lrvhgx4bMbd+tIpa99mJFb259KTEnRSCS4YVxIuxp+uZCLYGEC
QCvc/mWqHbHrrWFa9MO4QM76hKgduyOnvhV+3qwNvYhvUwv39k6PjQsvz6IrS/E+uC2Af4mDp2Gy
xFZoxl0cY7cTjUOA7NhOAcamHUEFfg0ZX4mVpDfwDr/wfd3aANFooOBv6U1KdmlQdnNIh8FcTTqN
hkNL+24SBT1CpzS/UJS7sGfwbjGnus+1aFgbCgjtNDUThkJgQwITp6KJ0PU+CLPqJ96V+mURudjB
trWzGvS2eXfgDS21tq9WMKOyLYYZYt8Aqlq4RTCguorNvRzx+yZJcTCNYROLytikYvye6139vYiD
nSvsh7gbv4shKNZK90nUdcH33NHChh2Ye/u+c4tNrwH2wif4MfW94CADK145YelhUGprvAekpnaC
nVDEveE+brT+luZA7152A99FS162UIkW2Sz4GrXiTdaq2s2Cn10s83xX5F7/bkuYLGOssChapX0M
ThRRel1McFGINJswWJex3z6mpRdNC5PF85zTpzis3Jp7BB9TDokk7NQPvErSa5rnYtIjOMF6qbHX
u3BcayWgLMeYvAv+R7ke2BCwe00xyktvVKGSP6DHurJejGZgq3Q1SbP5oRnWRk+gJi40k99562pm
+dfgTmm1s1I4hqvca9x+MZaG611qmoPlZep6TQjCvxfagfSsLknS1vGuaZipRZsW0JTh3+HXngy3
Jv21jwFSsnivEqdZCz+urw1lehvMp9UEH5dkHOga/ZejB8ST5HcrbOD07KLiI/tXK73Qwd8zLJeJ
ErF1OQwS4UCfBu8+yf1uSRSATddv++hp9IZv1Jnyd1DAuCGPuTR+FrDNVlzRxI1fmNWP2KcTUCL6
2rZELI/eaCc/esnPGeHvr8vWrA9TyX06HuibMm1LPpOFm41jZDRt2r5jJUSWX3+PABf8VVd2ukkH
rf7u1ma8S5qgzfbW0KabeNTls8C3nfthqYB6BSJvV90k2RyZqYllqmOkGzoOzbUEXPuuxrbUJYW8
5lbqN5uUexNS7aqce+HjsH+qAxVOa9wADG9BEy4EzBIurI8nMl2x8OWoyivOkQMMsOhBzyNaf9ym
MzeS6dSeMOjkEd0q9aOL0Jz4VZ20f+ppnFBXYRCEN7GHYV6p42lctp53CY+Kn2pV8dbWY+ehb00x
LYhE6oNDi8JNomT1k9SduSZxJuACsFXX9Bzj0QANDhHtQFs26JTwBmULJO9KROKGTVSzqXi7JOHr
Q5qDUHajqPrV9GFzZ0+N8Shj5jtO0nE7AQzcehGTqmFhcaGxNO8q0VS/xHzDXBbOVPWrtE5ivGJF
vBMgozn2OuiPjV0fKty6L6deVr9a+Mjfe1CFONMA8y4NmBuLqYuY1hqS1wG7inHb+a189ZUUN/ZU
a6iISj+8GWIRwzxzsJR4xUTQBk1emcoC7WdhnzBe0phr4gLhzxIl/MxB6RRRUnBCdQF2uqVuPFbG
KG5iUQbfKicKrx20hz+d0ElXsHKnCGwavQ8L2vXkq+iw0A1brz6M6LJXodb1F03Ow9MJN3ybUbg/
AR3G9EbypysdtmkHTxUrD08QgReofND+1tm+SYM8WLQ+SZzVb6xrlLf8B1jyejilKfwukqnC/nVi
n5PGKiSNsSStPbeXryA5xDIIxmxvNO28yjsIb9RcTPEQ51H/ZJdt5y5VyS+ZCT2999qmerGSyHnQ
/KmGU1eo6GZ0sLlYSLtovqPMH249R3ZPejWk9/H8us0m8C4FXsn3td0zUKqNG991dXNBkBHd2JJZ
85JovIVEPL7rEy3C2mCj1iRpH9ybGNHuaz3C2tlS/MRySu8J2YdviDDl66R6jIymhpT4WgNl+u5W
pPmWSLHx6SPfIumBcDRAc44Gio+TfMq1JXCx4N6OuHIt6IAGQpr3vQMJECb27aTVDUevY7PSOLOi
myxNSmOZ09V0S4MvSVzYH7xrXXoR4G2r9IqlL9v3EgstzPX0PFnWuarftTIxnuywUiscIo03vOC7
bsnWq+84Lab30kyqZumYBfDVJhHdm+l1qNSCHpctraqYFocvudzqKjUQHBPyQoDOtHtYtJxmrtO/
DZVX37UB3LIOnet124/VjyEJ6juj9cKbwIHYCb/LW+F5a+05x/xmPXrs70IL2+cahyn9rtE8yRkP
ElBgtlIyeZ7lXnEnDjYAyhoOMRpqyJu2yITqwPJ+TqDMrgM8ILd9NneyOjQn1Xw2L63GTgHauWF8
C3W32tCtLL81VR8sZiveNiz5R7KqqlXQV9Yv4YdiY1fZtKzsEXtha8DuqrecrcF8Laho2qu0bdiH
qHTGeyNvhluCELUoADY+mVloLzOtfGh9+6p3Z9ddXY+5yzTAKTs/ua7J/wBW7g9JDhqeRjTnRle5
cR25OeeGNVFe12PtiubY6qYYRfDgBGa594cY+iyyqGlhFBQbwYfraLzbQz+O2Spmb17poWoui9At
sCEvxgWhPiEgbaMLUqgvIFEBlrjFcJ+WvfXaZ/ahjnWDI83jb5as14Vj4Bve2hcDDK5n4m19MQK6
/eWruc5UtpuIzPK+DkqXallEQNon5fjsDSq814tIbbAU2DllVq98pcXhAl3kzlPTC/m//EeaYwfG
N4dJMjU75KDnhrN0x9GOwDikcp9qurXoA02/SXNkybLrKHwZXbUiQlVwQlN9ayWJfOiwS+Co88P7
TjJIJwL3ttNhzZGYHhdcSu0X4M7Ok4Pt6y6O3ach0fMt6dKIOJBQbpHP1ltlrKKr2CNxUxrmHt6z
8SvSA7XpPU3ftphwr7y4w7OgZzNCrG8XKiVVGI6jc0FwASXZFlvQfuWG7cQBXCbcTkNMaLd+5vvv
fdqZz0NlG9d+7k+oFnL7sYqGZDkQw27AnyNiC2T2hPrLvYPxJzeil0O9cYkLF03bhGuaX6q3iVKT
uazCNr6uE5ZBXGB6Dv26qDjWMNFc2HkiUTTjPkEBAdwFzmsdFqpLEGPJSzIO2NEjYG/TOoOxbmvY
vyXD3YTCvI21fMNW3MTWlBCoCUFA5nbXuS1AZqYlYYbdb8D3Amev6D699/RmWqW55V3IkdaXQI/W
kQD+AWlW3OSVKEuUkz4eukU27cex7K8cAbeBGE1L2XBOcajCIbnJEisqF3WCFQ9c1YJrKRgdthE1
tP7KD9rke27azlYYJOBJrZV8saaZHd7FMLD9wKovR5LZ3OrcPk4XGEwgVFOxfg9+5tAk7rAL+nbZ
ezK9ynjL0F+Vy6lfZhRHVbvAGLy9JO87AldPdsag+d99aqbcc16aspj1/WJa1hVqw8RFbrno+9b4
Powg3EvT/WVMzlvQlPVPItbsJ7DMkkNLat/cTNDe0nfhunW7/I7uF2+VjY1B0dtvp2U4BLjP5/qw
6828jw+aVSp71bu6dHduSm8eh4ZT3mgqTMNFMbrlDembUl+YXhKWlAGgsLBGRfIzz/GUNWsoS9iV
4sYbjxygSaTa10ya+q9CJtErJgdTtTQ1fmCNCuAgAJI8oCf01PeGiIf3FnPJQX2f8ZXQHGufVVDx
J3yyfvC1JHc2ZYbZkfTnX5VBbD4SH3MzTeHYH8J0kK95WravspMkEeTY5e+pXZBVkFMb/NRlYvxK
o4YvPVL64VbWQ/DTTBsu4Ta0TH8JRVq+aqLC/cqceh9TvlQUD1k9cDDIaFDlxg0hQm9sX5HR6IaI
5RGZHQFOWWTlQ+R0qSDGLIOf9APxZ/xqyJqVm/ipgMKjs4yQ7Lbpqpf8lusEkzOAs6i0XC4xA4Mm
sV3Ii3gSLfdGvegNUJlYXYQbgld+8qR5Q7m3FenHVWT7o7aF60YI0FIhxa52yP3LJJrZyw4mwGCd
A4e3pE186nAB6YKffdNHuOx1MfbJQSjyd7PrGLWrrRHzQDqRf/49maLXwo6GMsuIlwBqUKa5xjSU
C+4T5RZUWri0wJTiWfw7KWCBnX4Q6MeKbRYnpHtQFsRcMNOB9mWDLNCNWYvB2LRiEhdj05YPQqGo
4BVSb10qwLYh+1iQD6H9I8XBBhVDv83RPEdXft/2771DbnTRmaKKrmAHR4/p2JvboiuK59zw3bvU
9etgWVWe/qiiSo5IUW0juLGBB6Kv63WWB1E5v3VcBLw8oOsF6HMFJWPJO2HvkvuPxhV5GWax11r+
+6kw5WvM7SWmzY6IeJS9fIsTmWRbv2tqChg+XodbPY0xhMvo1SDe5XVOu4L830HFUtMXrEMiOriX
NKTrTkMSBZ5VBn6njkXDVqfjlT+r8f1a5t0MZy5ojMyX5jRM2Q2wVn1ZzyFk5hY4zGRoA78Z9PSv
66zUD9SkQaflnXWXh95wiZYpfpqmSH1TJp4MvxPG/6NBPadBpZ5Bleb/r0G9eCva7q90/NMdF0LA
/If+nwjV+C9yqAa4WeQf/5e9M+uNG0nT9V85mHsa3BfgzLlI5qJMpVJSarHkG8KWZe5LMEgGg79+
Hrq7prurcbox94MCDFSVpZQyScb3vSuNt//dIRZGXxAZIEGxV4iVhwF47t/acQnEjywirZw11MiE
5virBNXxv7jU2HKHrRE25vpV/+///kMqmPzTv/+9CPTPAigkoGifED1gIqdE7J+cDI5PcTRF5+mJ
IKMhi1dr4aPiht07itz/HKHFaaJ0ECvLsROuiy2vDaPr1E4D2v56OjgCiNgcctP8N0QOBN0/ItD8
aPxyHtGZqEvQ5v1ZoEqusfZKuL1jAJDY3tNCa95TSoXmoDASr9xYY/uUW67h7vKetS0ls8DoJonb
JRqTn/QCWo8ShYXod50O6uArbarpRWeCKGk3k9Y7PrkBRKWaOhbvCbZzWzHzmPc10KY0tq4/GOGN
KpNl6xK7O2RbCzCxBIB1g7J/yQBNb1oe2IWKI4zU15BRSW/dQDq41somOoX9aO1aWxe7uY+eBUL+
ftxFKnQeeOaNL1HLfKR6UU8bIlcqZkRViB+1rs2rmzDVAob2XQHkTl4wGNX69IRcyqrT4LQVEAnr
E0jh6LiPQKjbEnxq3/QgkslaQ5Mv/Ykoalqe6KT8yM2sv48gDEiBlrfQdaeu9eVz0ORs/NGsD4Ec
h9uEEoPTbEzGFp2W6GHzC/8iYGyY1bO9AbAAwjla7dVwo3fTKegdyQlvwgdUZW92Qr77ho4OdWek
rfFIH1g0x0GmKdvMp/mcBssTIFt132vEHhDaDaep8i2iuEvD/dHLuuCkzORmZmsBbwWW9K9mWHZX
CpgdTpmwfvCmJVg5W4aWO3p5pfNSYPAgz97I75dF7Fyd2Hu0MuqZeAS6ejOnIVSl8w5VVTf7Lhhg
16weh6Qkhoq4m8C6oRh4hcsiY+MsJuir2XG2LoOKLZH6j7zr4jb0S9K7g8o8pdjPT6s/8pRZZgXt
05jVWzdY8rkN2uKXUFYAMjUa3ZOQ+XJxGns+O3iqfqZB5u9dxIy7WvDb9zbjH/Af7T85QY0kbE/u
HlBhFpuu7LLvJZc9mQr9HOM96Gm8SNXVDCZ1iXiw33pKkrRBiNqB3odqNxikgdsqJ4yDbP5rNhAm
S5E0EXV9nnFJ93WQ7NVUSvIoheu/eXyT2Jgrgr3DaARPVNZ3Oy2yuC60/rRpD73DauFuQ+oNbtzO
nRS9DYX/Lm299HFCyuPRnvyi36In0xntLgFQ00QTC1XMHo1RG1vUgb32zJEsbzqR3lIaly7Msonx
7FGpw5xjVAN7Ym/dRozk3m7mfTxi5kVYVVtVdk4BqWBqFO8e0tkldqeCeO0p21fa9kDuw8T9qGm6
8jc56aHPi+qa87rQ8PYtoryjXjjZOy2Ze3aYr3cX+JKL/8alYmXyK4eoUTCex4Bz3zsEZesfWZJf
okwtPwIE8btESfcY+RzS1BZF9bazjPbCk1C9T5kOezYNX5ubOl0aa4vVvVybWRqlN63sA3q3goia
ALCPYtOiM5suTt0RhmctmMqpgyED0ZqGrD7rduWgIz1Nx5aRilmPhwjceBJW9+wpPpNvTsqMrFz1
6PcTLT/QppSR6EZW9+yZ3QEQGAaMIMLW2PfSAmfp+sW/+DwObjHLVPlmTKr6FXJSXNkSBxDtynbu
EqHE2RBDK7eBI0ywy6J9DlrbqLbWmLtbs+X/+1yjyMssnZ2mxevvaJXOHnJblS9dbTXPNFlbccpk
TdedQqLTtTx8PVmWH0U6GA21dzkFKIbT+w8y15XxRuwptTqzENHVdsjO3wVmnfKhADT3e9eso89+
AdUkiU29p2FWxZO2pit2aXEzt4TOG74B1TC22Y1J55W5wUfv3mbRVOwDNfVPsG44ghLLzx7xMGNN
nur8Gui5tm5kL9MHCNyuA3Aayoqqr0x+a7XZ1BvXom3k0K90VMLY/j0TkWBaQ6V2N4DAt5vUUl6G
lDVkkSn1kN0b82CUW9ZgXo7C9wn8SUdXCjjUXgS+/IZOiZdII3M5uzyb94V2GGlLmwhY5Ykdz4b5
WKAoemO8tfiDi47nPDd5SfERMAYrxGZcMiOOzNpu4sITwdlKwXk2gbYZgE0EyadoVtS8T4MYb4fQ
py2Oj43+g+y2NnvyJEeHX3Kygp3M/I/CMdV2dYnGpZid19waumPRBcFDhNKeV60/bLqFuBC90rmf
je7Mus0jx6vOqQ6Tj1mC6LAvbtiT5zi1ahrvTaCyrnOLiyZ4/eC2RscXLLN933Cj02eYh+oCRWfG
tj0STJNRVDH2/IHI1vhGILV47EGqbl1PuNWKWjTvcN3TBx0C8rZE+7nt63Y+rHPJj8oo2w+uUo9e
DXwpPDqKYAp3GtHMmdJhGrM4TvtbJxSzpNghC5zYkktA65s2tLtVdR85e72Sl9t5Gc1Xv6A9ayd8
Uf5wByTGFKc2RPGmbgqjWEiDVLSBYrh5Q7OF+t7I36kBZT6RnDCZ/TvgaPnKCMfHlX033GK6N+Ah
rtr0n0qaVw5FUVP36EBDLnEjM+dO5gojA2y+fZ+UMCKMWO033SbDfmDp2raDyeeV0AUAxuoUzTfH
EzXfM59+2jgGdiaZGOsh2td3oZDWmboSHsez1Ozry0TVB3OX3W2qcKAMAp1z+Z1ViG4bejfoC6HG
mrWlw+mcGESDqJBEageGMqOAkrRR6C5RX1VmDhfq7PQjqoP8iUIn00HtiiKMrEebFUnKaxqt+IQX
eneZR4gpnVK2fc5xAXjbaJZSxsrNHZCt2k13UUWHR0JYyIcqZvEjjERHUOpiRCcUgmodMD2739VF
G+20tQwukv9+OYYFQbUUaIz+eajpvtp0eTXam9lYAipAi2I6C2vx2K94jhRxDxThxYwn/Ve7CLTx
OLG1uYeRQ/+Ru5Y2KjT6bkIGYuWfpoIq7pgAlUbclIL3czsr+vc4WgFON23lhE9offHei8CQXF9A
Z+Sn8KDNIqc7hK1fFXd9pkuiUpKgvhT08732diSulqOCbyIJi0PrQ+HQyVQaH+ycFGhTAtcchOzn
OjbSGsAwsxaODOQ94yGvO+vBztOsPoVdHt2nY9D9ihqTMLbKJBsaleMa5NBOxgZezacIexSZM9z6
9FK1f02y+d+17t+tdTa2rX+11h0+2z7NEQWx3uWDPv78z/+g4n79mj+2OvMLYYq4BMFWsP+SFvm3
vc774mPzAbEJMMWu0RJ/2+vY/v7Y48wvPMtcLIQ4T1hD7P/JGheuC+Hfy3VgsiKff0CL2Cjxi6za
ob9TdEUEjodJG1Y3Tpi+qzKjtYz6x50fmG8YWp/6ybhpVjo/rK03kGprPwYagzEl5Sv1D1ljHx1V
66NchQENx96RgMeKs9HsttTMk4s8Rf0vnWBua1d5QbsKDYxVcoBS2Lwav2UIqyDBqZBLdGGe7xOj
mXdjGlwpcQkf1JJvqeytbxuVM1IS+MojSZCsTGnKVq8iCLQKsZjqey0JCOhWoUSBYqJfpROeTLxt
G6ggtrQan9eOLsYPxBbZKrtw0V+oVYghh/Sr79Y58zAijWCVawyrcKNYJRzmKuawfAmHvgo8YGh2
bl69jig/qEDFmLKKQWpUIe1osXwhadr2q2QkX8Uj5SojcVZBSVcJkN9VZNKvchO1Ck+UC/ldoUUZ
VlGKu8pTiK6lOSMYv9sQA6v64gQAWO/rHP1JsQpclqHhaYnmRa3iF7rq9gNqGMjz+2SdR0ZDzDed
g9RiDlrrGq0ymoE9+Ct2i33N+ErAXH0tMTOc6fvsabdFqFzC11V3PQ9JtbPDCfCoEeXbCBH4iP7a
PTrSGHgCk9i+6VLGJuEYpOe4FLy6pQaqNGqvJ7rTF4BJXX7p20q9JREoGP7D6HWuHerTSOuFj28R
M2RTVO+kKqGukIE/BkoBXxGji7TBppZtcMLuPcgLgEcO7eq1KTHFexUCLpPS3ovb/AZyrQrdU2p2
/RkNQLjt8rUPOI/skdrpEVpY2l1z6mWS0NTUms1JGAvkgwgbDoa8KpWxsdo6v5gINm41Ora9rYLi
W2ADG1OGRmUcUsDktbBBZkMnqXdznbdPFsWoF4fS1lt3BfZgMYpvXZcA9EVWABKZl4u1rwuC+wf0
Iw/am/LLOJRpQ8i5O+9kLvn8GC5unEEhmvbYxbe9CN3vwnRoWEW98KMfA+doOM5YxKmkGgCfG3+H
Af6BN9CI0RvlyyZCef6MBADv1sC3RAqvx61JpeaDnXJpemOCad+TE7+8oLP4yhLKz1i3JuSYP0Ic
tJ5fxg5Lyq4LK76hhS9U7Ko+b3aadrTtPNTde8b9d8h99JI42yAykzmX/iZY4yE6q8kvWsD/5mKZ
DtbodJ/eDE2YjG1H3xU/WYHpMtxPo8W3r0gZf0zX8RT00vNjJ8nCR3deFQ/GUP+qVvy98ZrxWRYu
JZr+Gr1Gq7je/uYfkeYOL8Fc8xerpLCP3sRDZIv7Uu/MSOICU27x7feVVngDr0YzF+VeFjvfbT4r
0tLdqL1XHaG1GzB3pCvw5q+g8PZX1azytKF2g8feS91jWybz1QKq3/Y9ZJPNGevi5udDHUe3ORn1
KnW3E+r3KlUPPyl2zi+N2fr3RK3oW0EPzpWhLLwqYdS7jCuy3FDVmHyLbOQPigpRVAPJzDeaQl4x
IBNzX6WZ8UTj43RY2ByfRArJ1lZDtPv9adWqBqtKtSQbvExIvmOzIaCFavazDlzvbAnpJhviPRie
/JRvPyr0ykHFEslkXTA6h+8kaunYFnQgyGK5yCa7TEI/jIZ8ngQUzOS135ocoULt6zgK7+xhhK5N
H7Jp7VMfspu66H95KrqNgI82a15BYwdXCughhbLD4C+vaS+ZG805PFP9zYMu8XalpH2w020c2k17
HTjHxo3tYJe1csu/Amq/0G9pXfyJZ3hphenWDzpGcEKT47zWl3yOtmoutqSVn6j2Sx6swZjvrdku
9mGbIsIjLzQ7+G1ZbMJocne6K+HKkQvfTFPVxUNYimxr9NbPhqS6Sdif9Gi0tyLLu9tiGeWusWvr
6NjeR28NN03oPXJMVjRFjg50Q5q8G6n9Jo3wQ484iJdG1vuK3mdMDg3+ztrRjPwL7KDNsht3vt8+
gaa58ZQVy8968kDhkVWucvJ9N8xU4Y7dKQpK+F2AUvqK+YBz39rPYkw2hdIlVn3rBWiASswICnvW
9dEk3/VG8RDemuHYAXSUycaMRljGpdsbbfsuzBEhaNOaZ12awannwkeUxtTnEctn0twbGzWJ2pb+
5eju2uVh8JnbSBtcJcxvAVqMrVWWz0BQxXetDWfHvU4yoCPC2BwbdGXol05ulFBVNS0LzwMiXW/S
YnHYcom2jxdEA1HyJGr5M9PUAZlNqC9oZOmGc1IUdnEz2KCPzQJyycLRnFvLv5DhWD5yWfXrfmI9
OIt2d8oemxYKgx6nkqbNrSuNiRgcu/uUnl3ulto+aooUNk7XfR+rlma9UEbbwprezIT0E7PltI+g
iPD3jR847t+ZeQ+kXCUvdMRimXbKif0OKr51EQz3rveS6MaMfW5DCLMmfSMCX7JzOdsBFfpZhfCc
DAnhT5fWtmsAdfZCpfc6QwTRKlb1NSGyiUJoYichi+1UvBTBCBcq3fpTJkHxiQyiOkWgZ5SkygTV
rQHT7LtqD5J2omLc2RGwYl6CpGgfScDEPZIJJiu62NlS+vDS0aL4raHG65uyLefiD0QAeExYm54K
jC1ADL5s0mMQBWUNBX4JMkqyaeciPU8o4KyTtBMKsDIJosO2MdJYKGqTWyJ9HfzZuPetPoxLBx0M
H2Jr0j6aEkRUFuM58HqXK6ZhJWyF19ESubDsefPYXlpq4E7uGsSXEMe3S2hifY2w4F2RDeRUBEvR
NJshaozLQJ/4kUmhPFhmK3b5XCVxpbx2TfmZfzW1bd9bdTq8qD5XN10WiK8+iBI+bU3p6xJBWQaK
SgS3y2NsNMeyZgpDHGSczJYHGP2K4qbFfhR3/UCRZ6IT5IxWyI9VoW53qx+BpMRc9om6L33DvOuT
pt9XTtsfhA0CPILKx8wMdzNia3yJh9ROoTfD5b3oafnbFg3JxbMSfUw/H72Zmaz2lF0PcduX7mGh
UHnOM33oUSpu7JHsIK+S08NSMuOVUys5uabwXlNK9CQKqZChlsa7M0QX4CL5qQICC4Wvh33U+eme
XbpjeRdrA2ueb8eeykMTr/QqTYMn8dr7JqA4oYtGTWqe8l6dbj7MRBlu6RN+0sTuXebcJrEqZJPE
+HbwYQ7jyqIJeGrTTwE67wwceZNoq91EFCYg9TyfKJ6gNLiQyVGJ5EyiKqSB520D9tGjXvz5Nikw
JaJYo8XW2qHWuUYlT1frNhgNP1/jG7LK6g5lrYr0kQw8seUWloqaMKlcCmAjw0g5ElJhQmJGZqrh
fxURwMeZ+ZemQkaVMqY7vPR2WhbTdg47EGCPRtOi2nBuj+229nNwbEmvuf7IaM2YKFlziGi94TT8
CkX6aJjRtKc7fGXyR/WUBMuys/QiL2nhtfti8tw7+OI3sZAftnT+NY9aIy6WYbjSImlvq8grKKnu
vB9ybnVc2M3yw5LWcKfqwNjn1vTZpxqNpWdPd+E0OdsgRH/hzmw/MLLyAf7ePsOji2vKqLKzE5Q0
2gi+Qe5RhVuPxXc1ULKXI6F0OO+TU23kPpV/UF2lkE08TfkcJ9DGHJVdhU3fzQ9kGD1HxjBvvJLi
b4dBG7b3Z2CraeOKur/4VhlXrfuRVbZEapVHJ50uPnH21jr0pzDjP0w0ID+D0ivOSjWSOV66N46f
o9kuoieTrASABGYZAwn0UB6XJaF6nnQifXYRVT92Vb18rXqzupNZ/cECCiDV2mLtnx1W6r1J2m3e
ZB+irjn1DVH/DKC+eGYlw7Afm3za9xZIF+OLv7OB6a5DEi0xM9DVyQvv3imWlKZ7u3JOphuJbaAX
7rSxUa/wcuOt6JzmvFRTSI4Arbf3ZSOgRJbQyX6ASpspoeL5vK+tjKPApAfpt2sBqosqgvBnmJo8
OKbUs4Cr0/Dr0Afd++LUzY8FDgz4NnFcg0c+CdfxaKrmuVlV2t6q105W5bbkwbgLreWYr6rubtV3
t6vSO0/RfNMkZW3930Jwr8loDC4KAHk7bLmEUoYSaE1E482qH0eLsWrJh79Ky5meV6X5/BfdubNq
0CH/p1/ZqksPVoV6v2rVZ0Tr5apel6uOHbHUmQbamj0Ljbtfm9NDuurenVUBX65a+GVVxXurPr5f
lfLFqpnnB3th8Uu2QZSRwl6grCc1DJH9/5L5v2Gaf4P6ECtj4Ub9/5P5l0/1f06fvfz8Bzr/r1/2
V+AncL5EMNIBxlmwyr8ER6lPOfznfxiB98XjvxAkQk6iA+P/37iPa33BzR9QTQS9FmA/B0j6AwcK
vxCYQmYh/8eE5saL9yf+/l/x+XjZ/wwEmavVk9ZH3D6B+0/FErboG3Q/7PH4XnMnbnoHs0/KwXeL
qcS7nU0CN55SAJVTa+bZeIReHR6zzpjqQ8lTCBVtP6GGz8oojwMeiZsE/RpLwIx/Mk3c/JHcSBPa
jMavNBJFvMyGuqSllTlbSyfJ82w33pvfTN8rSzNXVTXrSeI9URO8PEp48LYDwa1oHXE3YKsIgD0r
kBsiopY77PiIlUOSOa/Sb53N0A3mW1Rahb8xjNy+No0qT7Kfhh22JaxRHV+o/MDYkdI4X2p0eFvL
sKxrspBHWUsj+oVBA/UT7BQP4qle+iODHlofgpIRX0/WsFsUHU2LS0jK7zeqXFDFrZmFfP55bBir
wk1ZU3/0yn4JDziMKR0o6vG4kM4dB87IF0oIWXtrNx37jF+jpPw6FYtI46YKzbegHpY7v5uiGP3D
coO+bq2GlP1xMqjhWCxCczYNzZx7mQ8RSdctCuHVweCtkd+0aWOfJUSxCGHa7C413qHzvadwKGoY
mdGxzgTjR+ZB4Yd/RWwHLoeTy3rr0TPmdJyZfDeW8vk+7CrjF9KgKJ4dmuaAB7OfRiXnSweAdPj9
88n1p+LKxj2GCKI/2tXAh9HUTOfkPjdqb/Zjg5yAXIE2RDGRwxjuZKiHXbNMJEsGQ26f09AaEYCD
lRDe7RNak90klVUuN8hce2efeUGZHxwMO+2mSBZj1a2Xp8Vtj1PvwoZS9zzu8WvYb51BpNue0T80
D1wqy80IL/AWhUT+FVASW149Ry4usasy4XtPmCeq196ghjrrev0mUBKcw8aJnotlCvcZZLq/FbVw
gCfG9DYRbvaVfGkHjQPpmUbHhx36eMsIkPZwf6/hCQVOpp232CQyeqC9G6QAg0JADl9P18TyvkD5
HkJXRqgLbOeX8h3VMYXXdbuxnAUPdGpTnL6PCnPILmXFQbXQAt3tcQDbyiYscOIT3kx9GxS7IS3l
NakjfZcv7DhOW+ZblovkrvZrZowpVeGBvgtr31eZ81qNIXUg4Wy0m9LPSP+ZUVuHh9Iy5dPQum8e
dfNn+iC+QlXoItaToM69GBdjYUGo7uo0WYZYWj79Wih/YqIIOs7TEjU2JjNoOvLjkVNU7YP0l/pR
Go6/V1ojv8hd6zSmTcT5L7Apou2/WUjL2BEysJwyV6wkKR6PWFWe8zIjXoISwlNEZZ7PjTqrkfWq
5MawGTOYJpNy3wzTvCOACVuImRTIPpQ0DgwR8m50ouJ+ZvK+bQzlPQxeau+mbBr4i4E0R2AOMKRN
aETumXhxWrXVbAZvjEX5XWIRrqM54MH222Ov+eiXDvtkA1qPdshqYc114fhNbPI1mAAjbnqj6Ofm
hqQx8SQisyuw5ljZDvW7g5S5pCtx9rS5WwoB7OJ0/WlBKfJq+J4+2AKKYOdo3GMbVKSmsWv0YjGu
VIO7tTNGOGdsPItbGR8rSlllbicfmEmRJvmYzYv8GvH7O0c3Aek5Up8XyK2/pP1pTFBlGNof2UpU
WIJbNFgUN6bAALFkoMJx0OB9gKbLnv0gNResmCT/231d3E4DNqB4QgKyMQsbt63jdzLuo2k+ZGba
xErX39tV8dLn2kZDK4JLq0ese6gTEYPauLUikBs8uA3160xwS//Qh2V5ChqCCFvFw9z2J55K0h+T
999PFlEOmMrmujxVLXco4nTSVH7fRR25AU/zwjOqV0TUstDxWJ3sFvo20Jwwfes3hznl8dw1FJVx
Oyj7annrCw2sm1t0mPwk1URRlTLVhApJGVFz4bTXF9mX4IttS8ytHJvlridR5y95zv9Lkv27ccmk
xvlfjUt333tdfW/IHvgbS8YMs37RH8OS94V0tbWYEcwGsY+JxPGPYSlCx2h66BiZVzg4/zYsOdEX
MrJIlsXo7rEpm1jT/xiWgi8EtaNBpOwI5o0p638yLK1++b+zuPPyaKtNBIYUojCD/dnEDx9W9HXG
6RSkKLXxDLkNXECqX2oUIEw7JAL+3dvz8Jdv/fdqS6a8P79g4ASh6dn85P/c6DRQuIZcy0ecPBM3
bxrTFOMvyQ//+lX+iQrkVyK8nSHT813rnySdA015k/Cy+QYLcI5KaBaPZduTTQzjvTMNVW0sScWM
KwrjKhUOuX/98l7054Rm8h4IlyEmCgknb/Kf086YEUIYkWC4gX+v5v1MT+weIbd5M1FUep7trD/N
xYwpi02JqLUucRgD+y4nqVwS7/DUIpYFvEpCTWkFYC8yHA6IkKNxr+2Sv1u1Gj26UxnLtMFXglfV
I2TAAx3T+hfNHiV7Vog/dyaLGtE3hgK2/FPte+ItyYU+JPhlML2mFv7SVpAtvPFt8ulMMRMm4GAC
6xWlb/YMW4NlKzkpX3bfw7rOzRjViWb14zeammriLEb9Jou5OScWttc+wayDyw+kNEtM6qdyzGRW
avKFas6jM2YDe8fJm1yjidEQD0BntkfeKjTfKcClFXMEu87BJkdkTRmTNuJE/A261eE2mHGzeWIB
hXWj1Qib2hhsApIuyFxCrzFRWxQXQwBw5tPMC/qQUwRSk12Y5FjMRzygsh6S0zIG88EXVoUbfeHH
cYbpFfMRJtli8Z/4dHB7So60xkYcP/qz+ND4XuI0IHQih+98oTi+fUdjyCcjyDu+8RWjbaD65OQM
TXT20WPeCIGHUI2dfjF7vkSbvfy6xjmckxmCRqSD9TxWnH3FoJrz3LbRua4JE99GhXBJPKoVngRO
PsAnPLA72SVVrJrJ3rXCLq8YQiMgTjC/wm77DzfhX1lBLNIYC7p/bowZTKRxR/FB1p/GATrog5+P
1bEN+XB1gJlwHgvcG9Jp+gYYW1bHToZkPS+rj9g15oMB6XNNqdDe+2EmLi47F4qTdPosTZQcDZGy
dNeAjSWT1X7LZzG9Uje23EUCY2bnAC52SFY31sqNYTPrLkm53uyG8O6N1JxiN+J38fHDA7dmdTyV
JZfilDXTp0UGxEHntnufunwSv82nLsvFtjZQuWyrbuR9LdPuewD+BciZFMV2mA0yglsiYa+4wMUH
5Y/LHYZS/WITZH1oWm6Gqhflnklm+GkWvvWMQk9ts7Ra9pbBeytTPseC+XT3+xKtmnn6XM1B+6XU
hGeIhU8C/48+uBbXP/oYkt7SIDlVsnxXhhyxoPf1fRr+MsGnpg2+LdYAsijtYya9byb9YKtCeHxN
ba5NrHWsAbZJY4DrVt9cUik+BzfoLl3hcVHOsDFzxgfFajfsmdW7+6523PtoUN49SRzWc5PL7n30
/PabMbirN7lc9r2dtN+c2tOw/QbjRqhDcNkijOKwUe33NAyA7HLGtE3UMwz+/uXCjJtAttK4zrpr
hu2cs4XSkiS/dtRgXHU7YBenDKmCr7OS01wVdewrM78ZcFpZ2OSIGPbmvP+g1MMMuWpL4HyN3PTN
ykt8OKYOnJ1vO+Iy+HYa2l/DMrJK/31qGzV85P3ovudWU5fpzeQsjUvN+WI0O8c01XinhUo8iAZn
dK9OqfVGuLN+sVi4gKdHiCkLonYrxOLvuQ49JJG2jb2wnQceTWNzGVtUfQNX2MnF2zaY0nhszepq
eOPFrbt6j8LNe1x6djyWZ+cCb/qUeMmlNoSzBbJPbzC6Z8faLl8kxYE7YO6RbCz9Iw/rcedO488y
s+uj0TBqj252zBb62BqMkOcWjdqu8qY5pqBk+GnlWDbTXN7Og0jgW3vrNC9lBFjQE44ReCkloml+
IdJQ3xlRN+kYBP3kF+HJKDuxzSsCHkDPE3FEcYN0F0dzLMzUwyAJVr+pq+pXSuxPiFWpCQ6jhCSN
3OaqmyDf2bUR3RZZ2t1Jv1B7P+OGFQUgOAgh0pQoTI8LtVYxcTrm0WyMCf0HSHKHdGHXKuIJOyfk
tmysgqk5WB1rtXlLjEJEbq315NRJtPcR/J8xujoVe8w8fMhOKT/2RGTQHI6mO0F4PEw3dpcHREvA
CLVJf8aYhu3INkc61COLlqLILznCfLHVifzAeUcCMjw2NK3I4d4zjrnMpli9ILLpSgaXBdFfkpjD
3g1FVBpI58P5W4g0ZKOccr5t5nTahFVZvkcGNtjYn31NSvWE8CbwOyJ1vJB218l1mBAd8ch0FqJa
IdLqSM+PbW41D5FsI8rOlrj2k/bOrWR3q5aE2B3btI90lsqtk2XcVXKXpqXYNBSebPRgeafO7+eX
RRFN2xf1FFMCd6OqrTMZ7cnq/eV7V5kebTf18twVHbFnloxu5sWLjjVqh4e8dJbtlIxrwEHn4uuu
ai53yL8K4+FOkqb+GEiCettkbf1M2Sc2JvIEAXy1MyLa2pUHrUvAXvEW+LhQQ1MrlPd62pAxTERR
hih9TOvHyjI4y3NTHfPcmTFXThO5AWn0WoWphYWNKx5LenYMpxkdoUrcO5zFLpiKMq71MIcXSyz6
hBp8qjaoVzMXUWlff7qpuGTJEpyjebD92FVkf20qIkS2tZuVd51crCO5HIHA1uH3t0TuOe8jEkYX
7Ty6FXRLaGAznZZhXGD0+uzquq7wlDT+TEaYOR0XFNRxVxv9YbQq711VI5zTUubF2R1S+VE7hW/e
WdKdaMCzGpTD79FkmjcqK2W+QV0MXoUxt9wHmTf9wFnfxmRKrnNBJx7neaiAyKem3YXop28xCUCO
J5oGOi6/Ojv2ztSfIyFbN+7RfeJeaQmPmBGeybjISbIgFyW/gTTvfthdaLBvdrpcPxtz83tEKgqH
c4he05vCk0j27cTj4dwNP8McLQYqeios9mYp17QmnsK/6LFAEaSN5NrR+sU9UDImBIlJkDEJvgxE
WV7/dnjfL3luXI226/h1cyfbj4gxw21KExuBA7rOMPPM3Y+5G2mXyyg7vVjQJhs9MhX+ZfgSUHDP
wJ/yZ1cERbi1IYiYk+u1zWXWsEiMof7TjIAUry8DY7P7L/bOY0ty5Mq2P9TgMkgDpg7XIrSeYEVF
ZEJrja9/25zFflXJblZzzgEHJDMzPNwdwLVzz9nHwLa9TiIDYol0inPWLMveEu24zsuRm3GTEAsF
zoSYH9ktD3cvL7WHIvT6l9gww9swZ9IobKe6Yf+jXgVQFBOXO7iJulY35SWff3YYRFaxxzL04NW1
fsdtsPg2K4cWCi0k/8tujVtlyI1olQMOWM9tNe8iXetfoljw2elE+FE58mbeKVvISQwJv3+Ps+0K
7igZtt7pec8Jyarx13PKd9lN2cHA3rYyQwucRD4BuJghmUxLUG6KJEb9iceWCLsd4HQoKzM7pCyo
7//1IeJXEC/HBlzRlNJyXpIuPQC/gPRw2KZlGGrdPoRdciSPfhV+ZEEesm7uMzXREBhA7+SD+Wjn
hgwtPguwUJ39Vwca/RdY5vW1qFdiShscN0bLP3sr+9Is8yqpu73FJjnynaW3b9G9FHNkDI6zxUAY
ebyzXSimO4mGRFoFtvnSlR9hUPDFLIg2tOYw432s6jc8SNbtQGj0eWTi3v7FG8fh+JczJgEkOKV0
bkKIg/785xfrSjeVg2a2e9R/VJa2cB5nrDy+0BPiCz3fOh5FfMH0gW98Ch9oLXhOHdNiKj9xetE6
Advj8q9f1BVs+eeTNl5X+ibUi5JwItU7/Ad3atjXfEfisN3nuVmbPp2hwbp1+/q8jNqwa5o+WnNr
XjazafLgCXomqKTi8CojdZmCK3rAHFYfzcxBCQ7s8ht/uLx3nbDaeB1U+EBrSpbynf1X7cj2//BF
hCbpIl5wqMbN+yuT1e41s8rmsdlPNc80QghogzVS7bacJ+VXhIfkRab8ORjzsI/hwG813fh0kwpX
WmhS9si4pNljuO6R9i5DY1jvQ1UVKL1om0Lk5odhocdfKHkuwNZEkXsAuophyIoR2Scu6JxbyT70
YvtW6JRm4CpnXs3IeTNALttigotHfyxu1RpnZqnuMIbVaw9ggZxHzZbzTxhvwl4ZhcXG0Wy5x0I6
YO4dy+zQ99zAQLwws3NY5lwSpvyhBU29QMzMuRNfZ/WpWOr7IqvVPcVTYztmmjcChRjmFeDIMhUc
fwqg4lBxe076mhlUR3Jg9z+8hIsWgn2wjeyjMfvUOcJtkTj6QTLxJsXQMbSp7aaNDcxP+H1lBpm2
N03iMw1bk05rkVFpQjVeysCCjlObVXqQzpKFB5IZAEsW9T8EDPTBWrQ4+PwAW5aLX4iJ+3SF21C2
PhHvH5npG6EwQ0Qd+Y2RsslEcROOVte2EDnpROVnhnyO02LP6ZtbLBL/K3wvxzcK3fZbWysbP/cq
LCQNBzc3sqrf5qQHdR9j3eoHpiuRjnwj8fd266hw+pcuzj5ko/bgk169u2PGureZ44FDJe+dh7Yb
H5dFdUDZkfbQJPCsdB4cWHbxbQb0qRe+i6Z/6Gy3/JzQmT+tWWc2NLBjrrhs063Zuc0dJ1HchLUg
QDRy6Hcy+ERFzlmGeIN5EBN3o07JDwUrAx+yEUkSa8km0GTZ2G/1JczxWuOGTQpprpid5H1uNuCH
9B6sZWGUn3ZLeYuwOGFVOqdnYI4LT4AOXjExDASlus7A55DS4Qq2uJvA1KEQze04GQU0ski/tBeu
EdR7IvGTzv/ZiQWoVDHxrrC/wSrCvMmWgQQ9zVbHuqpR5Yg2Ui/gqUdolHO7tGe2fllu1G8jzvWz
PiKzECLCxasjy8ezhG+EdW1H59+8K6Ats64qhhfMoxzvxzneuUoBIohX3eQp+pDECfTs0tn90+Uq
XTbsRKr31MnvhkkCwOo7jtvCDm91SDyrfIxoiMR/7xdYfu6vr3qyPEQslwLnxi/p3TvP5gicSV2q
k7q/C3Zh6wqx5MOup347Ic87q4TOvE0/xCgj6vAaQ9Ip1tFk1feiaPhkSuxs39dncVVQJqO0nplw
FHZJNfSi65isVBBW+e3wXJ2W0Jkv4CHd8/VraKhILF/vWuynXpsvV3yS2c71/VXxKUy+PvmIVdLR
UU5qQpcKgxnvSZXm2Kgc99wHJGyu8oAWarwNVs3JFsGRt14JeUvsztu0QhAao+gnAfL5snC5Ff40
hwwj44QW5oaoV0LBq+C8wfhjAPY4pzCS9ZB57up+QJwrMPiswpH857TwGwnKRRBxFi5BSk2R4AIH
f3+YCtuveq3cEPlBzkC4GzfXzWQ45fatkTr2IwMPSKnWGdpXOtdQBBcrrd8Wslj4s7ux/goTFJdW
dPNzoXGZB0aTHTRF9oIny22NE30ApAWlRnN5nsNzUpy0JeZfyg3Enhqg38ZU9UVX/eb6kJxStNui
xFivCe2HEMpLGkiNjy/LGZYwvNDhdv1qxkiXlWJ2FSX0LgFI9FyVRrquwWOf3a6t30odDU1vQzQ1
yJbFeczN6HawOGn5oei4uWvY8MuMSvsJRwnI19rDu8R9thzBwaygwjZfojD5QNKU2HnL8WnTOozn
hHc9nKn5Xd2o2zBW3PaUtRmKpBdLZt604a/zEJ1PMVVVT5FSvZlL1FOAA9qH7vKVsJa+/e4hKn1G
OrQ72bP/1Rv1/UktDgDciVaZw68TKPXrOt66HgppiBX0ISd7vF0sHpNEZYyn67NBZ61z7N0wupXc
8tGdVIRYswHahRp5S2+EhFV7jCH1DGRwbFjHejlMC6dkErY4DvuRk0CIc0zMrj0fpIdAfJgzgfmI
ZRvuNIbYXH0GEePhO/RU+hmbhRqXfIS6B3doeJlHxuQqRZ8TZWY8aTl2oYD72FvZunjmsSZA2+O2
f5UEhw7R0jUqiHcQpNbJxPjZcjcB8aPRhQ1+g29IyW4fwjfRYC7sXWeaqKBlxkUxi6H8uGILuxHN
2IwDjgodg7PpkAYxEJdJolyNyOo2O0neDZSj+dSUVvjKqX6uIE7m6jzRTqhQDZGEBtHmuZJM7doy
IlkM7cCbKbi9RQPXUepBAhTOUHHGw5HFNj14mEb0MiOb8vhQkL08jlWGiKhulSYVUHBJzPR2cfEc
AOfFFxtqLC5rj+dDhGTCNclmDTuwnC/ALvQns5b9DwUQ3WHVz1ZYnLlwY9Cn0H3L6rc2bxg5auzV
B+CrHGKqOLo1ZPExDDbv2iI180B8mUtlSHkPukxwGhrG+o2pBAhmP82QojKaFphbeju+GTXBTXas
GSfKMmCCnIlcDD0f+OyyFkwNJPXrf71emDMMIn2l6X3zZY88U2HgWodi6aa7ycBrkUeAD9lhckHH
TJWhtLnJ0PUX3lqVBB632PFyqZyFE9lISmpq058gsktnE7UcYK9CsYTgaBmcTEc1BcxQOElfG0u/
Q0jgNx4PMkvGfe9a70ujkF5qE9MhqGx6W/LD0rJ3j12AY/Y6aP9nVfkXq0rdwu30hzPJP1UFHorv
+LP4c57v73/nH3k+628S2euK5TctTnr/vah03b8x+nOQ4vwH9PtKcPkd04KtS4J1EUJyMrT+jr7/
/5tK9p7sFR0TWothS/ff2VRa1q+2Lo50Oq+ChJ9pXGtw/nyC6o02ipdo0hQEblpDq8w+wRzg8e5j
FQHmnkgceFbJ4LZXT6A0NPSzEzX5ZbmGiHWVJ4arNXzLXs9vF+IrH55QwePQSxHK+Fs5yV6SyXmx
FB+5HTAzqtwyBm8izMnQmBc2+O7ip9eQc+tlNLA77qMEaPTQTP1wK4bPXGWjOSOnL9wHm3d8LESn
lyErll3KKPDZXsPVkJHmBc+0Cl1P1wC2eQ1jVyqXHWkpuyyzUfe7GeKlIqjEpClUwjvIvP6icn/m
FljSYq3txnApUypdgt8NjhEI1G5i7mqePnBBVErcTFRg3LyGx7Uic0w/VZnyqkUrIn693PTtzKFD
Zc9Drx2/iP2TR6eLBgSBS08WT+76fq6S8NOIGLdjFk5w+nsk9rzyAY8LjKHk3Rcge3e2OZfk+dyJ
BP3MfEUHYZzeuGY+3WPwWLbV3CHRlAcpRxCJ9MH5Q9EDpbRmtrSxvCMFhGafkMmf2kxfmVPu3jm2
XhEbT7pHc8ZRH7dtu6GBxeSAUTHFFWx0jnYXynUyL/0JyCFkgEVBAoYlU7yAULEDYhuMgHslCjT0
CL+ApOgf6TtrsAXpEAhgnetvscISdApQUClUQVF42nlcMHV3BbbnkpQHO8xgOS+h3r9m6VzVQD7y
5jwGTX2KXPjMLFbAIoSzQiTArVDzS5FtqtorEtQZr0Z00OVwyTTQHytPARfqq+sZpqC9C+OckI6R
jO1HkoCTU1CwmjtlbYZ3hesVOtvkOX6IqtR8NcIcH+Ji89NMIZtHjktA1xUSQr/SISIFitBMFFG4
y9Xa6MBIjAooQeqaoQUW4juLi+ZoKvDE2Iyy2TpXHoV+ZVMQS4XpkDgQK0iUltpbEprOXXRlWtCJ
Bt/Ca5f0y7pSL/qIfAvmmxxVHSgGw3TxxOeYElxpozs5Je2lVRgNeSVq6AquEQWFtdYcRuU1X1d6
hEwwHETI8S9qCs6hl6F1qQerZ35BeSJzLkGJr8acq/xtYhvBhjQLPc/i7ZnQLoglDYy/1bFE8e06
TkvDnDgPbelNIjsXxOKLbmWQ/cSAOIJPoj2ZeWAeB3M+RtSO7OvRudPdhGebBbmAwSVEdGk8aABc
PZt26rP3IPBmShiDIYOzbHmtz3Kg9AtYSY99b2Mvn0FL+J011+RZYnFjVfl07jhaQ6lJ7BVLNoJZ
KXR7LxjSDeTpwm+4Xh6CdiKXGJP3ep6C0czPTt+J5E7GjA7emnLzXjxaS0vYMoOiWtg3BqLmfuyb
FyuLxnstdRUYvzHHg9kMxyEsnAsycLPLu5SEwJQtu6rP5/uaze+BQ2u9wlwQHljxZfdjYzYPGZgC
30oT4sqml21kxQdpOt4K8GWMfhrdcOZc9XmHj6qLz0NyBMXHv2Rq9a6XQb3xYuPdoZxvZSfaMUlA
XQAvXumuzoLE0RTypLVeIvYW1CA0pa/ztmyl57a3sbDevb4K1ySXPbZNg3ZJFj3Y47Gd/LnHvQeq
A0If6ZJ0/m7a4dQtvIdBJ05JbHSzr8PD2oo2ep5UtRJMuRdXzvKQu9UXYR8KVnDMirnxiBlQxmg2
t86YJHddXbyRFJlWnCclQdVtLspHNPN8lU+y80fBORtW7oChFcMVg1jl7mH+pNRoKzTJ0NbQFyPn
Usd6e2zM9tRRg72dKX/bGVga13o7sw6yMMBgYk+jYxNKK+bXwzEZsTO4wC6xtg5GOIOv0cnh0z6L
sDFoFeiLB8EctdPsQttZhKv8bi6Xm7kJEhrVS52NFmT6+3oGuGIuTYrDMu6y+1SbRhi/zbcsI3FM
41A/LblXb7R2dHPQ2RPFUENBkBOG1hw+Sbz9a1hsVB5SF7FZoMvDEQ/nG8jzVDSgWj0vadj7nEZa
glfxvd1oNZdEGvnNQCNE3qS539Di/ThkQXBvQ4JfWcohbYPpWtOWevICiCtMw9FnNgWfUSvqe6OS
450xedMpblrzwYGi/gh7MPc70zm2Mufc3PPVocbr1W6jekXNRb2Kkon6RYdXaqTQNKahfcDuKKnw
meatOS/etucI/xOuUnGzjLjflv48dpaZrRq2oDfcY7Rz0sXSWNVRXj+QvM7WNUTGk0kxrW8HRrWD
3hF9WVnGteXh2fNl2j/wJcxuPFbFd7Bc7ZVTOHITOwvWal2oli9r3XFKOuSLad5lNMWttX6ubrE2
fthD42xqXUsfc4/gj91JCK6lVW/b0Uh1vhkRBlHmAqWgUBeAx6EhAaFoxVXDtmlwvKPdjjNBzng6
OB2PyCldnIOWsSlY/2dO/r8kIHhjdRYG/3sC4vD9GZV/9PP9/jd+n5J1nW5sblYoAZYpHOxl/z0m
8+j+m2Gaug230HHV/PyPIdmjThuLHaEJAL1o/4j/vw/JzM+ex5YCwjPBCRtT3L8zJLu/Dsl0ayLT
87KwngFHNBWE8Y9rhlQPas5XgXMDcFM7sHuZ6lMBvJlaAFefoWqvJiNPTeL27LqyRzQ52/uN+uMf
EWVuj2D9TNvXS/PJcfTpNZVafGInPgHeNFz2gFXh4AbwltYr1xqp1+4B7nHIhRqOY/0s2D5haB/i
zMxPhCfaHc+0JLmR9HkTGq8zdws+qDjkwYyrFhnEz2c9XBd5xk2T/q5tFOPl2yRef59WXsdoJsbg
nJlVdW57o9vNzlAfDa8Zv7lAP6y8I9vqteI9G4EwiQp5sclT4ZPudA7oIp9mk2Cio8OCWII0mui0
zFgCRVVaWz4o7YbUQTCtpRy2Eb6zJsAcjOusoeWA88GwtRnVyXrHY3KrRZHxOsyTaiWv1tSkVmzO
I/Ew04n50PV1saZq6zXDFoFJeppvJ1YSu8rwEJ5dZzOI2Q/MIb+3Eq3ec6s0bjDJN4ceHIMvkjg+
g+wZD0wK8cXTsk+kKELmVDltbHD9pzpPcdiX2vBbm8rgMAe2uU0LPfuRZ3GDH9vVf5DEcWuMBk25
94z4ByuNhpV9PL3ZxCuKVRgnDNuVGzKbZe6HYfQAy2TC+cAtX/M4f601fnRRVxQ3ReNAJZ1mb4i+
lhuKPaVvV9yfVxLzmZKdB4zcZuzlj3KZaMoDMF0d1DfyuR5aZwuoG8M1DI50L42+jleRlDSRl4Nc
Yy4ZSDQDZ59RSJQX3kn18MFK9fRuntvlNhhZfkSLxXhoGpCIYjHZ/BQT0ZMCqp2VZCQz8IDFj7gR
s7NNS9A5mh3zQtssJaVRMN4Bk2y2RdtOX51rZUzbwuz8PtXgC9Hig11itPRdLpPxjMUG3c4u2nMX
uEBNJmcMv9llU91ZAUyng7tgBOwredLhLQDC66S4wfonVg4zPk8YzCusYp0B353b9i/mNDNX1uZs
UL2R1qTlhIzXRhgNuFdQy1Mtx6RS5oZ3GvIcoEFXsdEh0l82ymd+jmtelKyd6tguc/sckgzEd5Ma
0c8SesnGdTMPoT51zo2tfTsLXhPcJwleBhQ6zoraCCuKBYZvUrqxlYnwXjGgpqQr5KkKwL7kLjzp
jH7U3wZHz7YG9IIvdvnLcZnygY3uEDm7sSEGCUhgfMPpYd5paSAxQrnBtu8otPCLdJxPmIKsznch
7RzBQo7VOg+0aDPTP3UnbavckCWgIcGhkrObTGp14Eo/4Hexdy47lhdqPEqKggqKwZIg1cAEhDz3
KnjwNmRAlkkev5JTkj9dGRkjdi5H2jaaYd7oy5AQMA3mTTy6y/PAaXiFWqaTqBFgoL2Zj6Szgkvk
Fs2dg49ID9zmCSCV8+CZ/b4pzOV27AV7hUke7Z7LGraOMR3iICfejDB4R4+YttE5s8A+q9z5MW2z
6pK3g/FkGHXyEQu95sgCvqDnvMT8HEfBoRCefJyS2vCZHnxWbOJC8nYjinK8D626Oc8JAFNunuKm
7fm4wYlEHBlAVQ7I1+vQHAWGFv1bH23nprLq4oARyzjkbQ/ZUW9zH4Q8eiQf8g53X7QO4upJk9XM
nGaY3SMx8/lHLirkRE3Oe/Z21r2c6xzApg5HA2d55Ouxne4kU+w6DriRC2PpTqTepuciE9YW92ro
O+7gXDgiaaBtuBF5VNCuA7oY3s1SRPuZ+i2FywSGaHWzBjHCdt55CKLgep72Q09qbYXB2WQ+tvqf
SQAq0rLj8qGtHZ1WhpzFQi0+wyUPGY0y/GtQ6yhmb7XGrzBZvWNX7c7Mk5zWSlyUHqkUs2mqkwFd
8G4pyEGPLGbvhA4qrI0aZusOJObGCh3OOBZZesNkDd2m7rDuZWT9CBXbAlP3Vw9LhBOXhHQSpIDX
GsfWzpEGCaKs7PG1oufLt/RqeaC43VvDlHXe6Ybk2iApsl5slxVWnE6XIuo1blgh5QyIqB9pNpDQ
k3V8owdFsVtEqX+OkBzJIC3PpAVhbo6zsbcHp+IcAab3MY71idKVxT3kXvawCP3A9CAwYZq6s0kF
hm4KyW1vLePhfqzS8FWbbDCYfc7Z3SmiuyRr52Kl1eH4IkK2gp5ZyyOIyMrlDhp4e+6bdB904tyi
KT8sS3/Xcy5Y1ZnIThB3U9/mu/eUIKCrrqUVlwQ7G09nS7iE0cFztYd09viqjU3JLsgMQp/2M3cf
T06Prt9lm9bsc1+4wRn+bQrrre0PCg4DFIO2jLGiuYMLCstRTt1K2PWYuIjIUx4V5OfQbrh9j8H4
yXqq2mGEck7L0MovXWbZb01baTcsVe9bbKuPtLU9i5lDR4rXkeg3ZryGsMDO7WW/qW05PLd51B9t
J/9MlqQ7RAnVlnUal7uBKP6+XzJJMk0L22NMkp2FQmg94Oot7xbVjYSsZQ80A9/TDGK80+Mynukp
GKIVcJvhVcc+tc+WwT7nVZwcjdjelmZS+wIaMsyLFyKe1kpQf7aJCzNYsTTInjBPVru+c+tbmhfw
wrYVPVh18MMFk+TDsIl2buuROsdHtW/ppz9H0KNPlZ2Gb4PH2Vq2Q8lalBoOUiDLTxrznqK8KHwj
TeRjGvASOj3tfF4fPQiJeRm4q26qSP8IWnZTeYm8hH/wnI3sNydnOuMLtp6zGjmspm5oY2nNsIsb
epnjKQ0+mn6edhZW3Q9y2oT4vZ4zN5LpQY5Jv80gd46kVwEy5fo2JKyfqtx81kN57G24TTNWGukm
y9FDBZFpmOFmPcnSIS5n4Xe9sTKcjJQYUy8hZPacaE7xyFBFeK12edTbOpFwlEQ3uS3xFO88GVY3
sDK3uWNWO5dM7mU0QfYXk63tosTKtyIywrNkdbJpjKRHFEjUToYGsLvaRqGLrAzwjNs36zlJ2NdZ
40erc6+ltMoGDDvqy22Fn9BPbey25dIUW9sdp8/eDVzW7DXiaJCyHcRcH6LKORCg1na5TF9FGlUf
Dus2wZj7mYce7jUj/Jn3eb1NIDWU/lxozWFuhQsvONX2rIVSx5d1Cr5Zt9LiUk0GAcbUcgjQ5TX5
NSv8plLGoPpgGXmkOZASsacDsEqTW+ZeH4Rlth0Nh0U5gTgCuYF+XLgPQHph2kRXFCy7NfETY5O9
6uYMJ2cH2Kl0unBDvWODPa9vNlQn39uUrpmrVszAL4JWwc8MoPt81B9YFMI9/pRgI4u+apEo2xSo
WN/6UJvadY2N0oLOGMi3OhKNt9V7qQr6xL1kxW2sYDEldK51+tdUyeyWfkhuCAMWXjNIjW1QLCzP
H90p6JOAXh43Kr/iPh/gv+VF5uVPcorS1DoGthunJ7yjXvk0zgPvGh0Vk6bNK69gUl6xtdYXpO8M
jdQvaBJY216cyvUchcVa64KkYyk3Tz8qOsS+R49XyIxgv/F3sMFTaUY2ZkAqxtncYO6iZB0zTHzs
B7e+1BV/uiRT/W5y5eEmb7b8RIo3YSaveyAZOyxhFauAaiq+m0DolzKe3INDho8rmMPcjeydp4W2
sVUN9+vbyqo2WC1yqU4BAGkVbW0eGuK1q8TJG/haVX4vcAas8dDOJHmisd9bGR5t7gas7Wr4P+gC
aFBjm9OsFad7p8msjcQpexJFS0mKaBgBbGFuQGJNa9uZc3MlNX6eSKvyeYoH67WlDWOihLEC0dPq
GjIHlkdf8M49jBSK+nHWze+jHdyGCa6slci86XGikGc9JGEM/5NwyWWuQoPIDHHFxswmaHO26/SI
bpV76/IUBgMI3Yn+FEqrVm1V5McpT5Kn0M26d5CrDmemdriZiyV8zO2l3brqzQ5YL+40r+P0ZeOa
vdGCYWzoBpmGjdNX4jAnbf0YBLnoSDHzR3vQYoe0bYqHLvSAHNd6/dJEjf6mU0z1VpThS5BLcbYM
lEcgVgJvlFHRLVYQU0WQEyfp5dUjJW2t8jVVhbzQSWLdF1H9KZcGS0K1TCz+tYiAqEt5Y+zHSwjI
X1ANcptmc/aakHd9dpMx2Ll0EoSoj7qx4yjUPYOwGL8HjWBNxdKcVo6wWvOKim3SgM9Ad8Wb3zid
DdWopuaKLWdtrFFDx98Wpj4mfg3HSFNO812NLzFaF1CpH5qQWihRL7DUKPPClOFq+ob8lXeAJRiT
JFiSMzXZ8SE3PXlDbQ0H2MnhyyS03zK3XJ6jEAVzhX2UXw4sVrkRdjq/ssrHjqQPo/CXRC63Gurh
OuurYNcZQ/YA5xc30sL3qlmATelkCI6BkQIjYvL1Y9gy+yIJdFqe4ONz/lSDrG43Z0RqSmwKocpb
FuRrchkYnNo4yTFtdGiMt3qatCYdiw6HsVrnKUADXhu5fh85AH9oNHKWbw1a1Xine/CxHDR9/sFB
m187rE/TEx5I3I0rrePA2931ojUl3qAeR2q18sxmGk+8JY1L42NYYz8yW72EVPVfGCLayAKodrOE
0w7Eb/1Ednd6+YP8c/fPkcVfza+kI23iI9g2mcpQd6ib+JOmUtXTmGSmDuNBa+215hnRSmfVKCfC
Hy4wwfDDyM3dkBhHM7W3mtVs7UjfuDK44LbetCV8gEHbsRiib/Cvko6IStUfbKV/f22OIdi9Sqyu
hspb/sFWmutDXYjAGG9Q/G9kxawY7PHV/et34H/6ITBVLXKbOIHlr2+AnXQTh17o+7EhVuo/jpZt
2cj83bj7n9X9X6zuDZ2t+h8+kX9a3V/Kovtldf/73/mHKCmsv6EgOqzZ2bjT1ozC+XvIWNcd9Eq0
R9MRupCWgUng/yBLWtBaSG1g/OVsflU5/w0ki2X+kodVAFxHh/8CL8ZlH+3+8jWtljIl/DZj0Kkq
T6fuR4kho9JF7NpJ570s0STJLIT4UoD3VReCnSgxMKK/26s8I3HiYjUSUc3ot9ToUWUrna8Fl/wG
35LLCkLJQWWdNtlrrDSksl3Ed2KGE3Z9mFz9SoBZURlCpUJR21g+yw59/tDW3kDphxk3I9xYQFRR
l05UvxrZzNrJIbICAtnX+4CpbdbOAq2f47US0/SkWMD4zc3HoAQ3g2aSgzVMqH2zEuUodultyPkM
uZCNIoKMY2FHvqVkvkwJfn3WS9pJe1AoZZ5UK5il0/1QazvmXcYD5MNR6YgRXRG5n4elelXzkrxO
dlv5plIiGenPkafHzZ6dRaPTXoUATEtsmSV4BaTZ2NzmC2VhLrOmRSQIwLqu+OR5l8XS6/QZxPYR
t3t7R2orcU6jLu0v3hGclq2XBDRLONVy6BpghtZJNuGUbhI21xXNE1O1a1wQariejfGCZYnIULaX
2cyWpNg6qr+XHLAVRZ25B3kVlTVxuLSiJ/nE/qZARPP1lla1aUM0p08iWirChuDjQc9T3RtOGc2o
Mb4LKBqemx5CV5OywmFk4x43Df2hbakuy0iZTd9eIavkJ96HFjyzgL9xYxStneuPMg/0rcMGqCTF
pYZbpAw15+becCZNlR6d6zCMgQMk/Jz1ySG2cGNsmBnudb0E76jGa2qlxttWzd0ijhO+llNargF1
0ttq6PqRrXFJBExQoRPH6S4loqzHFdgwp7fwZqOQQ/NtosLP6i48um4nLd8yebd9Ay79XhQCnE9m
zvYh5xi0XdS5ozSq7MvoapqVvesxpVEnlu56eAlxd0Jjaz0IidB3V5YZZseEHi59bxX9B4cnulUW
KJF3Gu8gUy8t5h9hY4lTqM5VuTphDeqsJdWpCz9ItQNUMd0X6lwWXY9oMNwlHg91cEsNkZ4MPayR
P4x2WLs0kxyYMOybmIEc0bHLrLOjDoZFsAiYXuwAU06NvEYQp+ow2WdU10Ztn657yzkLKdu3SB1I
I3U0hVoz7Cp1XE3VwbXXZfUMkvSGJKN9r77Zt4HeskgVZrFxav3CXDOvcDQiQZqVvXXjygBmZFbi
Z6nP4rZUh+uQdutTU1vjuYT2sm8zmtzn2Al3UPTTXRAzuAd11X7T5dHuCOt5j6GF8OmYrnEmOvKy
cOYv1OFfaoFzTpUoUMWs3Cm1HF/tGrvpKkmn8TzFpvFO3HaaVv28lCEMN8FqE6f+RofD+VOTbsSC
k3djmyq9ou+yLwcXtt/EAaETtoa1B23RsR4rc5wi35BD+WW5rGjtxAoFZaqN/VunRJUC9Zp/o9IO
mUvRpGlW2gr3cHYYhVNSnU5ripskCVHpZNqaSryZbAcTMnkKd0V+PdlCj6E/RfZdfNK9qH/Cfqow
fEP6hPUERTYpH1xjJqiNlGQrUUnDpOeu8GVIWpw0DOjkj9zvSelRXubG+yEoi28ZC2+dXRWsKmcJ
sJlLixAkClfgJA9d3riH2Rymdcq3+5EOGRQxXYljnpLJoPE9MyHra5oiQxpHlaSWKHGt7IX5USrB
DblHo6xAt5L1JBz7nSO8tzaVZFdexTvZjK9p1JIVM5PyYmRV2sIAmL4I+A2bAYX0Z0hcEQ2gJraZ
Re1usgzzDUoi9i8lJw5KWJyVxKgrsdFQsmOgjeJR6s2S+m2N2rgtyzZkikPDdCvkBguM6APm4LLz
Z6V6RkmvUaPShT/R38W+GAr5btK0rq0XvlpQG1FPo47TLr2B6KqFUlhdlHbUFFRXo15CnysSZnqo
G89h7VUnl8aVY+k11R2z9LDuajHwziqpN4aO+GgPIdCxWsnBnPTxc0RKKA6m2sFchHi8NPPc+5ZR
/wDXYG70CUeWaRvlBWhT4mPab86L0qcz5nt0Mw+fjWGjRl0FbRwb6SVSUjeEo4TyTOTvRAnhUkni
4qqOa7AHHizynfvB7aZDOQUxJDP64P0Bke+2Gar0NffK+hU7fHNXkJvGZRzEp15p9pFS73VAzptI
lOA+lbYfzF2N8Z2+kLXFb1tSbWuI7kBDKaSbUPbPFmiVmUodzndabCOuqU1DLSJxV7eSiBE7ivJY
XDcTuVpS2Mmcp3C3MfW6apNRq52GNSEB2GrPQSsOK49EbT8UxfnL4N/X/FKtSf4fe2e2HLexbdsv
ggNNIhN4rb6KLPaNyBcEKYno+x5ff0dy2zck+Rz5+H2/2I5wFFENkLlyrTnHDLtoXEs9PpkXtz2Y
YmGj9woTVn8btvEOoKe8xAFVPWDZx9lquA3GZbBRxAbRX7pE+9KgeNejnc+K77/F8T8Ux+hateHs
N/P6LIsLxF8/j+w/X/SXsFXB2VE2FkpALXgX9fj9z+rYt/5wKU6xV/4pUaVw/as6tvlfIOE9YUnF
m9Cj9j+H9o78w5eYMj3yJuxPQey/GdpLoYfyPxziBN5OBQUIiQCuMkf5Wvn6wyEuljGzTcQhp6kG
vs+yXWoxFTEs1Wciy6zDWUSf+PdVisOInFOX7o05eKTZQdYv60ODTTdYezrsZVl07gv1JRkwHbq3
W4DeJMNY7JvGbYp75Ln+zI4hPBsK4RzozXFgY6eNnHv1Kgto5aP20gk0gQ6jQQSo6PzoiJrlM62m
0ME1tNqdZjtYCduWM5YYBdqgAvDqGfW7nxB988lx7zyfgOSFvXsVVVnXrmfPxQhuMYW18T6TJ9j6
uTyPAv1bPvR3rY7bUZ/JO1RbpPDg84/vKx3NM+mQnia08zsdSlBsIcEYPMLeFLqrwjVDRiFJdZe5
1UDy91gzLiznQzgiqLG1tIaexB41GKtuVMblzsXxtkZPrNU4n8qcySViGYOW/Zxp4U7sNNk9panc
4mt/DbEfEEg2+5tCS356Lf4ZSsKVIsu+ibQwyNUSIYMaYzVVRnbjKCMj+268c00avu6nuqiaVPSV
ePBqL7T4iPFuemFpa3ssp/oObTEqpT6KwzM9WXE1RgUqJhp0/aU5bmu7LK+Cqsk/EiRCuyEV0BLd
2FszJW7vbOl/dQOgtlZASrbUwimpJVSYYp59gkFWjZZXVZl7GrTgSmnpVaJFWI6WYzlamBW3SLSq
NHrHeRe9uaUcN3RULpjbzhtXS7sAGZJTJCuChsopvweyljMOztorW8vCtBxqHfjpbZMl3ZUxIeuN
eWIfgcEGK9Ha09WsRWaVlptZLu8UwVq4MYcgfFg8hS4t82rCjJOiZAxVJAl1d1VZF05Um6fZ7L8h
lx1JCRLZrQI5FFEwBP6d0lI46EsD82GtjwMov1wJJK/rpKLdkpKHvl8+JXU2d7TSMjs7FeJizuxV
1Thix17ZnsvJWV4YkkNRNLou4iwUWWhAU7ZVR4v5aqxre7raeFrJGkPp3p7MSJ7RwWkVoBYEoqtM
qL4mmpKfesGWe5BqBRFhH5A1IpfuyaBdAsb8ztNqw0BdiIHkYUjjwNL75CZCmGggUAQH4m/8TNzR
mMu2BSLGtlKoGZE1zp/6Rrt9zVWT7UjbRfyYx/aFKyguSAa4yOZvhtZJlloxiWD0WfRkTw6zHxwq
rascEdZvA621TBBdshi217bWYRpakZmloXuctUpTfOo1E/B7edBgBIXhLRF1Kq3uJGT6ZdB6z17l
zT5TtU1X+LQgCe20NhRbHcF8hEho1SiZPyuY0WTjTUm+Hccq3qV/qkyR8AVOdltpDeqg1agzI4sj
sn+Cq7RWtdCq1UrrV5d0kmeBpHVu0LY2swjSDfXHeDuK7qm3ZuNg1LN7haIjKpDvla2gcEPTI1DN
1hZDo5v5U04LogHNovde1gQtSrn4Dwkt052wyeeL4C7cEG4XX0M7eCsEOYXkjyE5iK03WQ0cn6PG
7F7bho9s5lG1aarMvgizgvmU7XJLmyEq+VxkND+j7GZm2V1FE+tdVjYkratifl16H8hlwPo89NyD
8TzNr/48ITAGplXf1w25CqasUZEU+XVJfoi/GnyatjehGxDtUDEw2NN6phMKUQaMxJKUxyql/KaD
Cq2irAr/rkvUR1UibgjxPe7GyMuYuHkWlHZDMnOgq5GXOgEs72HYlr2LEqaKpYHlFY+aZ3f5bqax
wiNeUK1OsBOyubXEYR6K7pQXZtSztxj1VzArJacvYv3MLeGUNs3zxisJ3ikn75D2HAIvJ9HI24kN
+95pQCpCC+HWY4w7uF9aTnOnCE9qC2TK4WTD3R/TWKlDRApGoMjNk5W6qzPDo4Numc0J0op3qufA
2HV+UoSHoO6Ocww6Isr67N4zEketmsFQ+yilal/7yxi9VLiVKf1FfrDoHr15tMSRMnuwMIlL6sRl
6DQWxS42J7laxp4QQTgdzB6HYcBusIAPZ2n/KFJB39oRdDa6oW1v5smuOYWSmU3QHwx8IPEukUkr
Qabesxk49VvdmPELezIJOQRSn4HW5tfQhv0Pc4r6ZRNlgXNnEHn4bKTZcpWb6qjo3lOiO/KbW/gU
4HHk1P2qdwco6D5TALccjsQAgqagfpg3c9Zo7V3At8gUO/Ke+mF2L5nbZt+MxExgs/c25mFZxeMt
xCj5xD7ibysOJbse/R/1Lf2TYE0aQBQem3iavqa0/AWLUUgEQloMN5NiIkA0SGTcxAmWvJXt5M1L
MgfplZNVIXi1oBNqbfv5QjRWnX6jWE/voIzf46YE6BovRXBEzZVvrDTiYa3Krr5eanC7a9C63owA
H7XNdrZ981whXX9xx3n8HgAXewX5NuwKI2H6A4ImxO5cz8apsZLhpnBZbzDtN0TLmXN7PTdFGKwc
w2sPvZqr5qCMsXr1QyAs63kJ+mNldQ4GxTipmSuqPHmuKc7FyiudjnMb0jTM9k5NHEWVHXnmyC/H
w1LRtBNTveKd+1tHNeZL4HeB2CLkJ+/Ywpq57/EG3wV+Ze5Real1gZ6HUCJPcIhxItQQrjUgv0pt
dTmPXX2yiFbeyErAEhr6lrgLbjiVVSBKvQZWjknihUzsbutGhS9WVlvdWn3bbVpkopeZgblmpWC6
byaVVMdWiQYXblY0L2mTdEzSw7611v3Ull+gk1XFthOMZVYgOpbvOrrwjAK72ji2fBdh5D+qqAB2
GrblzonIf9lMiQpypN4paQKjn7Iiolo0jzG8ybMP+uB1cJuMUIuKCB47dInXnZ3ZeQdwF110geU8
+R220pWXOxPdtAZdYFHa5QETKP+ZLn3qHRIIcHdeih92De7QehvAva2rwq1eGV11t65PyMY6mWzz
pce+GeAfGXvuJbPtVyRbWd/8mvPnNshlqNMEk+ALXPriEU28bOlwRNNF3/ZYZhPDwFvYtGhJlZMe
kzC9obEZf6kLdRXOA0Q4CEyDZ2zJQ0F5NXf+reh886pXAuyWn6PRc0kWu5YZtaFnhWpf4/2sVm4z
iHdfLbZE3lCFTwXhm2jW8hHlhWU4gL0t2El7PwvDq7azl+1oL8HRpn+xX4TbbRaoMDi0zP7SQh4n
e8hIUWL3zTrupfouE3QZmkwSbVLZNY8hkt13KcpgN5QmKaj8motOBhH9ObInmp+UWXi/Apd5Z9zQ
xsMQLpJvlenTLmEyA+vfiDKWFodOLJqq5yyYsgemx9GehF+D80HQXzYInpAopNK7SJucyF6TGjEf
aUkuudGSnF33By/2oY/QMU6/tB5NkBWiSiQyUewSjVNVNur2YFkuUsOqTiPa6Es+YXZpw3H+Giwx
zrm46w6QlIZd6BM9XWehg3Z/ea5m9J5ry7aat5CW0o1T1yjHzLg5/veU/H9TtYNr+O0puRx/sX5+
vuDPE7Jv/mG5SnHWFj/6Pn35B/odpsig/DhASz34++t07OjTseUpwdFZ8jomOn+ejgWxjlI7SUHL
IlDXr/pXs6NfYK6mz9BIONJ2mGJpBBGzrR9Px3PedfTUYu9k1vl0YSRtxZjDTu8mx02/5cWwHEnu
YF9CO8EelX5uV58b1+ceFqjWuOG5ZmdjORtuhNMFT+nCeeai1ptg1CGOPmoEarAOClxN6/pzy7QC
CuYpU08z7ITbvoHIvWpmkNsn1vrs26A336HuvaeIBB6Kgs/dufvcqQu9abMHHSO9jQ96Q08+93b5
uc8TTiC/AWnJvhdUAWFGOZBgMn/u4lrcUchQLQBRCT46XUKExnBOUWGxAhdx8gItrX4TQTg8TyFN
X3tuow8i9qhH/NAF4tpM6qZCk4yRdXZa/CvhdF5UY42oDcX8oXIDBmKRIO9SQx5eDYYdHOVnLRRS
ZdB6KB1xaUdJmiBMXyz24ZFe/lKFxSGTQbslkyt6sZhpTWu4gN6+1f0MwF5YCWYriq7xwVG39GV4
iMcs3JOD5J1czmh7s5wqZ7PkubzPo3AhPLCIMsU8i/WNU4vdUzcjascNIEr/22yZSOxhyykE4dnA
wctvurUdpDVI8FRHoVsSLgoZ4QxVJv+iWTBq6Y5JsTL9yrsSuFCxsw2qvxtUXh/COSoPqWG2eGsD
r4P7kGclTAdZ3dfZ2J0Y0FIf2RNfjp8Rj2ZA4b62GBiBwQDFcU0KeklEj6uGL1lPJ5LJTufRVCjR
QUSLHgAEofIxU0qmbyGBQtusLZprlKMs+BO0FWZukBwFXX4S4eO2O5Ff4EQrGU3hjddVH9B05/5g
dksdbwzyAD+YTmVkFY9LNtL3XLqvhDNI4xCgXnsKeijpg1PU28WH4g4yXA5vTCmxyo4NWx677M43
nEZhpK2dnVX6iH+m2Bqvl64Nk6faJBxwuF0MiC0ZnRIOvnvItvHdOKvoBoU6bJ1v/Lr2KKDkNDHf
7SQKZGKXJr3lkqhJyWDtKmROuMmtEsWJ6AZ0RqNEFa2b2B7XCNp6k2TLvWincDvCW4FNTHu6OASF
pYPfqD846cv1wEj7RGEOJyRPcx5vkEczHJmKzv1KFWxBwqfZ25oVoLvOCnZJlM4rQ8EeI1uPIBrY
b5sstS5s0gHOpWmp1VSKO0biBzjz7uVSiQD8RMOJxSzmA80Wvvd+mhhFDGIONoXXcAcKQDFXBj0e
uWnb3kGADNgSFGp3svMm38a0tI60S8bL3iHEdcSSsa9djnMI+pf6QrZ1f2Jom9/NMHLIfi+lu5dJ
gT3Gb2+XiAczLZMPQoAeIdOtZOal3zzQFptEQrMp46R9MKBQXWXjpNZtwQ4cT651D8+OVctDQofb
lmOhKTFqordj/DSG3ppDDnq4Pr1hlvfkQ3mBUMGDbZTMW7vwTjKqIXrRStYBmWbQCc3BXeGq9g7N
IlH7AkTh2y7HB9NxIpoxs39UpVi2diaRZ9uJfScrXbdmCxnhonGPyPvzrcTEpNPC2/7s4r7c1mCs
L2ekX89OJsQXlbvJJmIGTyMswvHbd+oBckB/UY1wsFmkWtYU+l+cZGI3ML6aC9n2PPnhcm0yWORI
GyY3y8DaCN/XO5SLEIeeMeblaBn+tA3bcNoFQCbWXWHma/IEiGSJ0/rqkzeimlyXNvabKdGoooEe
dlOQL4gt626LkJ8USCIPotsRW/gWZlaBETrM+LZtJ+FBxVrof43jmU3EcwbOzvHUTesIs/NlTHfg
Omk9lGAmmRhDkS7Ya21za3pVsUmE6ndN6+Vf6AV5N1EXcpoI+fm/JJiabPhpVy6Sgmtr6GOOcaH5
YPt29tHOontRVijuVT0Vt+CiQwLBa3OXMT44DwBdjzRrWmgk+PW36CoyFt0o7u9j4WC+iFrnzWm5
pQHGMYu06+LsWVV7mAzXum5bN2WKgku/zcf5PrRy6WGdseKrbvDxm2JBvmxdtEJm5CbrIWlT5Ige
S2YG5slvk0NMFCwGkF55TCg9xdnZCTfEPgIAIMF9OZlZFe1yQAhogrLgMULaGgF7dNtXTI0xYaHG
EF/aQ9oeSPGrieeypve869P14lTLg8MEH/F/ohrCweKO5Pa6fUTfbl8uFJwg8Ury1wAKJ9xvdXTn
yt66x5plEw6cVBti6eh/ET8XPVfMcYlflNNN1JagIFiY6gM7+vQWpcipnQg2LQNQC5EBWFjU3GIh
irfvTm7T3XY9uW24zh2r676YtdSd3xljbmp+mcl1Lg5YRZr4WeBwJa+0K2XPTpSaSJiXMkIUWyCL
3/aWZtYy5CSA1pyWb17HsC5IZ8zdTcwSHDkC327TaAxuNPf70cwfxmmq93E6hltu0uDIT5lt+qLI
bh3NR2D0fepDo9rUson/O0X6T/DCP02R4HQw2vnfp0gXb0X79vMM6T8v+atCFn+4HjYz1/RcIXzb
okr9S2Fl2n+YrrApd5nkCKHFV39VyUx6fpgZMUwijcpGp2VxNvo3VTHyvp9nRlTFPmAHXJ4ERHi2
lL8YPeug87IknOQFuiiwRORrWfClmK6P9bpvjYqJquJIiictzZ0yuCqLmS24cU2DLvPScVfeZ8y0
jZzRjURiuTWWqRHBwQu4o9e9MyBbVXW2ADSMcLSqXd7Q5xyvOjONowl5lKI6QBaECH3XtVkuLwdR
t1/TcLwlBVDRaLINeGmRVLsMnxADizrUfKD53vCWxbpcOlQc6xobCsdQ1sNk2XM6JFG9mMD6rpPW
1CPyhqDpQ1bDybzBrJneN3Xgv7TZ4uDmYdO1eMgAul7IoonApMz+FwNxU8klZrlsJz+z4z09dLNA
JFvkWwJHveu0LuRLrdSIkrMcX9FRs+Pg1N6VPfkJnMuR5wNKwypVOpEBMa80CIlccjBOGIpeZUuE
gt06QFCsMva/lr73NZvmK89sEFUNKQHy/CM4D710rmM3Ng++r6xtlzg6ecrEmjU4fn3bJ1C01uY8
m5tuhEC1ogj3iWLoS5ZEEch5NRL/ciiMJb/paQw9TVFOf6GZxz0TvvnWb+35xMZYw1mBo2rQHCBy
IMqS+Bv3g3ubANvHZFbaxjWeEoZfrmwwoUwWsJKueIgWRQnu9eUNW6xaD8ijqYe9zj4Ld7CfjTJr
iaqsbecaAFe/8SFa0WBhGjHE1nKRIXceNnGvhS52AdxTr4YjZtqdMxLWlYlkwiYR1MurMecVIp2M
SCPitQGX2ctXICwKJr5V3S/mHFz1Rl1elkbY53uxGPP11C9ysPB2DKKzma3/9W/mAmKIzoarpd/r
2KR1A+90gHTenBIQvmNxglgxZuVGdUGd+DumfeACLATf2EZI7F22ZkRb+et/Ow7/p46Db3ssdP/7
inpZ9oTA/yJbtf7zqr8G894frIQ2mBaiYHSjAG3qX4N5BK1ab4zoGtWozbn5/y+qjoPW1bPxp3s0
Jnxbj8v/XGRt/qDPrJ5mBU1k0nb+1SLraFXqD3N5y7Lo8LMSupptpTin/tx5QG0z9oTykn1XBATL
JYlh3aFAXchSjatdWScemtBKme+toYIHFfn4gvIiOBkIvE5tAztVZcq6LJG27ElwA286WGRLeV5q
PHhV3oLvhsu2LU2C7yxgFxA2jf570sCtmiBPPqHh6baVDvqD2hNwuBE4QcgsHwDdckwiVaUZ911u
LIey5mDdF/30D8rvX3YZvgFQxbZgd8NoAKJA//8flAmJxruXQ1Udp8aabugA+Ptw7v213XX6c/G+
f7hF/get/S9K88/rsa8R3MNuqqxfUcM2XMoJXWZ1HA00jlOYveszzTpGX/MPV9Kaip9/W4G4mYM9
YAHfYk/++ZMtFIVLC+OQ5lFNVBcagxVBeMYeT358j7NJ7OcoCe7+9cdTSFEAe3MzeZgKfr5oYtpg
fAoIjr2MMGcberTe0vRyN/3kYm7/91dzUa+gYPGwB2jZy48/Xuh7Y1zkCTZWc3TTc9Hkyw4hP32A
PvMffn8t6xcNi/7lMFxxEeUgY6GT+PPFJhyBEfSF+FhHU8YBOgooaus6LzdeY9HcAb1w3Tc9+0+b
Dgf0I121jVvZ/uvPjIzGAwdgIqNRLCo/vw1UNGrOeyc51n0K9H5qZ6LkQkI5fcmA9B8u9vd7yDUt
y7Vtj4xIQQX488Wa2s+crpFE1lnLclt6TbvpDJ5gBidphEUw5jCsCjLY/+G6f39KXFNJy/LJSfKV
NH9Zl9IwGeNQVsmxGGsUcgO/5uj0Okczxnz7+x/2l2sJH+k+9ZmFOIlV0Pw1IUzExmgNkR8fY4sC
rp6A9a4qs5kvQpLeH39/rV/W289ruaAqBAFqUJTJgf3phk3yThqNwT20zMtobUqysU5ZTErp5vfX
+aWj/J/raLeEZJHhdrV/vk4vs7aR5RTjYiYwBIFpwocSc8HZdnA0SDfO0Z1DI8NthgUu2EJGi/4B
CP/LvaPfAx05FjrUZbbERvzzexhmUo5qt+M9DC2FsTXU9ioEE34OnDk/laHnEizozP+wnn9+hT8s
e/qyNksQRiw0b4zPf7l1BjITyiVQeMyQYTw3mBVP0hEzuUNFtG+cqmA4b2inwThPoVoHI2mnx1EW
0zca1gB2K3rLpzQooHTps0PAQPcULIlx+/tf6H96n2SKUhooqgOQk798PanrBCOIVONgOkq+I2gV
DayMDDggirVRUhgnFe3jBFPA1ijH9IwbFZeaQ0j5sU9LccF8MTgCJnSufEO2JM8MUZkwDvTVsP/9
e/37XesRZedwtkNIKP92EjN9MjaZf2PW803Cg1OmoOkaBkm3/f11/v4kIkLkJ1MK4yAPyC8rbGzY
fClGGx8/syf9eAFwXaSlC8tYuPe/v9avyzn3iYcS37PZHV2kkb9yhGavdVsxJSzn5CZvQi8YNrR8
+nXGo0IHrgrX1YTQ1uon9QI4ONxPpdv9wxdrma5+En++XT2HY66Jo4kfGuvQz09J1lSGzZMRHBTQ
jRmkrM1i2vmTUx3DvlpuOe6Z724U4OjEcMxZqIqSkP9Gl0ISselefOaD+OTx3dD4svtVWycEhtaQ
feBGpPlyRhXOSAfT5t2SOcHHADfuyZszwuMyfIcrv26k7s+lNII992JoTBZcemr2nQvH/x42t3kg
Isu6jJgQ9xuTCD8AHeNyO4eBQ/RwEQ3XgIC7tyyYzffFoIzjcA7705+KgFgCw61ORV7TpSyY+RwW
ZDftLlERccKoEHSNUCJFAS5si7cI8cfXos+dx5GRT72adIjfGiCy+MiGToB2BrkSYSZNojO4xvwE
rDzcWM0Qv/cRizc6dvcDmKNngyChbFwXgYm6Gbp82GO3l2I/CpNiqFBT+81T+FKLpFYvXj023h2N
ZO43nv4w3RFCw+XRaBkI8FrWTqb26mXBkrqZUj88K/3a1i15G7OLtaOOx5ZmPsfAB7905jP7TPZU
1/N4/fn1BnIkQbeIzNvKqaMUt77KomNAuJ1zslFdnVMG9RAgloiEEfW5WiH/umi6hRXKsyaDSKmU
O7I0J/JWP9N1+pjcHQJavJgIHtOMHgAfiOe+MXGV2aFZ3Gidhu7c8nfGKI7OqEHCDZq++L0xfZBJ
QdPMIZ5NHahEx8e9B4DpPILRB9Rn2Hy3uWPH7xmutJ1FJ/8tcWsDibjbZviF4ny5dUdjommYNtMN
WZTTdTxzet0oYcWvmexYmnQYLJYVpGOOvg9zraL1ejr7Oj6tI9JosihgrLwk4GLIuJeUDtIOxxkO
V8DRa1517bDc5q5hYvdFVbXpI8Jv1gkfAEx/QlbVuuUG25ptVL1FI94EZFrcvW4qoGcHzC0PPRyY
K/h6xoNkqqJZqWI+h0aWnFIv2/oLFFOaQtN1aWT1DpGZhaQWGFHdkqZCCkNzi1w+PppeU1yMIf0g
xmrxRtotAUxOsZz62pQHBs7BQ9ipbSk07lQW6XnmamvUDOo6X9Q+jRcaQZqjbcaJ8+JBcMVgljMy
nJnEpT1hbMa04I6x7bVFp2fnT8hYEcTgdedbtZ/8eLiOw2I+JZa/iyJGXgwtSzApDqMFo4cemY+a
8c/HylKvWcMiyBDlaLhXK4JVh6MMHa1zBql63Uzo5WidTJth9sSaDcfZuXX8KAOJcqmt7IsMLq7Z
p+D4u2Lcp35urjHV6TmgKWmUiGUV+9FdG83v6Ereqh6IeGLkzgY6TrGygRSDyve+1BpaSCuoykBn
e+xqfWW/EvF3WpCxI8iOryJJoAkUiYdhCC7KQoVfOtpn20jM0ynKchZgoWuk3J6vZOw4Z9iY9a0V
Z+3JGMCdLAvWJVXrCECRo+j0gczUdth+Z/pXHWarRANYBEOAADN0kpNVitJaBUaoLns34w2VGfi7
1TDby6O7CIcIUx1/1w3wq5jj1dcUSiLajJL1IlVm9tigFXpESDXez6VL/VC2WCRX1UAuAslVjlby
qJ1IYbZhVWuOUyYxctY6NyKgij43oXnnueN4pwja3jpL32/1/sPEqqzwasRVnd+0HWhWxZOGzdKg
R7uyU1SNzUwtknoTe2Eh27UEu8VSVIwMqQJ2BBX66lAlHH1oV6WEkM3Fzl9Mse/HQVTrprLzazIR
nlS24HkZdSZJvaDoDUEqEysJ3j/ZuYnNrKwCc18kqXtjorvaSdWH5CyE44XTT5uO+K5TAl8Kyiwe
pVcH/2WwcoltJkuddfJY+E10YlCD7NMeka4tQ86NmVA7cETIjNtsbtQ2nxtoB8yMzJyBai8K76MT
E+NOWVhQqHJXPU8j/sC96cYGjIKRuXPZU49B+TtUy+JfTUYtUWG3MwnqZbU2ulodOEH7B3+y7G5V
wYP/Xtmet8XtOZ/qzjmrXJhnP2gQEgvfusQTXFDC6BxBlfm3WVBDoSed1uHwn0T4YKPGejBi2E0W
mX0EyioYuS6SBTZhBucw3sTXaTHbWwVH+TjVRbvxSogInuQWYCSKEy8I3f2IQn4nmZWgy4rFYwoT
GutN6wCdtZJjkNT2mW8w3jiot+ohsPaD63Jj+8VZ0j5YExRv34R15h7cWjmXfgjmuKkAGAZubW1y
byz3mblUO+JVvbdeK81YaOr10I6xs/a6soGCBIxkHw2FDUF6xBoXEnXwVJjkQPamV16bC6gUmvCl
XFWtkRTbOTVKAfx6yPZZisXLTSVNnLIOLxi4eSXcCZ2/YPjz947j+CXyj55GODGsK6fyh3YNpZo9
XfgjmRrl4F5xYqetTE+VA4BVnjJr7ni6uuo8JnmGhsPtrr12mg5O3UY+sQLeIZ+W5jh6ULoG2GYX
+GmDM7kR3p4sh/w9LWoFTary62eBFGQnZZJ++G6OU6RSVXlECU8vCYTekwLcT4zCtG3qUmRr313g
uLTBMryZlUhgIxst5MgKaxibq9mt66iA/JDA1gZEFK9xbW35xeNtmttfR/IqaQRXAfILAhe2RRjq
dIS+fFdWMcCWS4yN57MH1pGz7GeXgbvw0u7GMof2PWlS1uw6Y9dgEWjSsFsPApCO+9gRkKPar4iT
MHabopiij8iAq9zFbUb8i+gKjkmd8VHLqDhPbmVfxaPbPyKBH95FE3svYe8jmNQAb8SOkLdctj3E
Oypf0xEpDoYU88m2E+wpuRyeSW1E1JDm8N28Aex4Uieoq/FSr6miwqvZnhX5DKR2OYTZoW/JiEs0
RTfht03MsxjjDAXCyJ4BqH0mPqbvJfYSjMD9CjradLACrTFpQI5vCGstWc5meCmek9hgAl0byYw/
sY1YdIe4LzOf1addjIc4803sv/AjCOG09o5ZdSdSdPqvFWcjThjQbAuM9B9148Wvga1vZTpK5jlS
lQ2v0W6mgzSd4Gl2befNsCvjw5b9eEmoNA7TYkkAffJnJzH5j1YRDyu7d5vXoBIx5aTpr+s2fqQw
DrZdIIl3S+s76TyFoRaDLiyv5AJyU+VPpluYKxOImBqmdJWoYlkzt9rRy4czUjCoRcWQryaKE1Cb
EeiMAtucxxmb+ako1/4Uv6eZjT3a4JyMBabDWy01q8iwd70cv6MV9/ec5ck8xey/S9GkrdNcnuw2
B1UaD9Yqd/udh2p4zYzc2KiA29lMJutidnPQMhbyJf5wRN7EnhDedJXnc7aHbz/d1xI+nk0Kyzkp
hg+jMp1VvYAWkMNgn2Iau9uWbtYpJgP+4Ju0B8jDRspTNf2+ijrzPe1QM3DGZ9ehEDpBKxfb1o/r
XT52iGW6KblMrWmfwgJbORRcaw7VknnPdD0Ca0BIP8mD24CIInra42hSAWvxkCNQCt5MVkuGYpYw
Puna711D9E9llMvekrHG7/uvzWzku2au5EVX0TvAe3qEHI/dy3iLpdiVQTRTp/hXAMpPRNq+jPly
3afBiTn2Y9UEZ5ZcGkZM3y9ks3wkdfhk+bhq7GJfUU1jwwFEasaMm1Acr1QHJdY1QQg0ehxkWO5j
qemjZmm/T75FYWWELPKRfczAW21829wlfXUxRWpEiCG/5gMgNDunq73C6yq24dj3z4uzfJ2A3Mik
t3e1yshmnf05fDaZ5gDVabz0JBpcZfOM97OMHWzq26GOvxBKjva7iy7d+tH0hv6h9mp/G7XxvXLC
iBhuP1039dB/MezG205QfA4DZ5jLvm+QwkJr5DGfzZPrxOqLbEWxj/Naeps2GptjXEvao2OijxPK
jyZCUixK6LhJBRoGuVziZDCaXZRPdy7Gq29IoRCqG1VGQ4fMmdYz9/YAgeCi83KIo4CnBygFdqP/
nl2nyRuKPTnSuIDTcAzRkPg7NaZVs6KrKRKgQBgBd7C60Iml1EMH5fTKuOrQ0cSb1igTHB0+TVPZ
jhw5Yeyum94OXrwwDT7aQPIAclVGDC46sYZShIPUxvZKjkUht32/KVle6DPpmQaKtuClB6uwDQxC
lBBwu2DVl+mqZo978upgPhtwHNfEMhjbbq6leZUYbjxsO3/m2NErlqWxTZw1KFpOJ1ZMXnay2ON1
Imd0wRaZXlbYpCfgCcFLmBs0uUPYzHdW63bIOnAJ0+8azHf80NI9dxFJvivH70jyidyqxaU4UDpk
hjT3leU0R2p7/jRUOYNEAA7oG3cOl52yyNEyied4lQSibeKG8o+YrerGbYjpQG52xKuRrMmhbI42
SIt13DpktEcuSVeMkc8emLOLz0nN5/WG/8femS23rWzZ9lfuD2AHmkQXceM+EOxJUY0lWdILQnKD
vkv0+fU1YJ9zypZP2bUr7mPFftkOWyIJApm51ppzzFpoeNgdiX/dYmYD63EHU6V4+vZPAJTCk3co
+ys39Xeubas9wuz6lUx5arBJmnQJPGu8HhXHHo1ik1mPIn3Sz7iYTJZt8LodhvKlUQwBlzHKRJJg
n/HHvEhq2DpJ7O80oiGPBSCGI96xcucUdvuxSjo+QJLyG1lH1G1L4+XGTnLjqeh1vvUy03nP4yQP
0i6nm2zivKvgXe1V1pPTV89kZuOglweBUfS+tin7miGuq8Ce02bHUY3avu9zV66HLBwzyG90RWhe
shhAwgLyi2igEoPdHLJQLwruf11pZ78ihJ3mX7LTs5SOoqdOvpQtgsDc72jJIFJATB6patvhAxJn
ABj6xYZ1eqpSEq5bZdO8ClV2/HbfEeBOZiLOeo7/2OFAsqvbuGtRhQ0w4nh/MaJYraS7hj5TqNu8
X65J3jNlM/gj39V0qdyBy0aTMljAnlcEFpa7amnFtX2prlwMYdcoKr11VREt6QjugE7o/G5/WH5h
njofItPXcH0OBFvmpFF0LnGGU+nqT4XOj2SlkAcXqsJibuFqGc7EDUtk6nw18Is2s5K+DU1P059i
EKkQnzrgzUnLfR9rHK8NgIY8kUvBD68t/KoMQVOJfLKdpfiluAirV1qJJar50hweOuxcZ98gYnUg
ofKVyMYJU1vMo6PFPMLCgh1jj114DGujes3ctiMld9Ks1dwOuY7sKA+NO4oDPmFpOrS/QqKqOQFD
otn5ZWKeqVvkx85fLm8BO+7YV1ymoa3MuzHrCDJZHlizzeLPhSrqV4w0vPTUt8MRslx46Gi5YnMk
AOxV4RSJdDpyXcPP+RLOH4vvW2+3JJUZ0Ejrrv5U6mTR+wzzdu0gw6Pe8e10XcjDDvclCPvZp2NR
+rtOQkSJKme+smiBX9XFED7L0UaeoRxlnEgCNAB0OOHRzi3eeUflY69LlsOdbtk0PxiLemt7uQtG
tDFnu7ZpKSDrgQbrAaVYjX7PXeIq/S3S0xq5oKfh1YtrnulK2uG6ojrFvMH66AuuFOEI2r2iIPjq
hjUf2O+We1DqQCJhBobHBFtyyDlgJorMXUKZPZeyz3Pi4YvnUCeDMjSmpxag4Ms0eEyhWg7kklZq
HQFBKMkuMjHunI12KC/x2PX3iT56n+tBhF8TOBfHwcaPB7qanUkkY7OdbRekIHkw2JD9JnxOHZus
0lYiWl27FQ3udV4n1fy9/fy/AII/SMdM5mwMov5rocNV8glf9mv5I4DgHz/0T52D+Zcw0CkwZwap
9bPOQf9LMDnwbTruDioyh1nVP8Vj3l8GcAGyBHy62Na3cdg/LRbGXw68ADri4hvQwLX/lpjs3SyK
PQkwF84PfBwM+CCF/dxlZ8VAKpq3xqmsYQdRJ9MJm/bSJhiPJad00CXFc1GB/zW08SGZSnFgS4k5
tcC3tV/hFpcmGBc9RQaJDN9Rs1yVAhnQKTKXtiiZ3RkA+rKV7R9GBMs7+2E+QPnHGwbJyDTEtClj
3r1zwOu0paSSJyvSpzuMwNBrRtIe52GhtWvgDf4wDmVI9stLCoa+rrAJplymr+8maBrpBrWGw+HE
bPbMJqDB90av5OxSIaJGX2WN1uwNqRPEPjasxkEvBlfsCXsawq0dxUZ1YP7GsqUGMLqr0gl7pG8d
ElavTFxrU6HiwBNOEGVuGp3aibCsTmlrhHITsUMOOLhC6eC6Y2gQEHNDlD3aJ6615gzTHV0sotsN
Zb92ZQ31Km08XsqPwyHaSDdMizU8UHb00dFaL3D4RnDOdfChtyGRZHRmE/NeGhY3wWjl9qu0imQ3
C80naKCrjQt2X3iRboRKesPcAAWrsbxzHRqvJL86Mu8NQ0togbotn62VafOsxXC6ImfkbUxm4k0b
CwXXszmMmQoczsTxNdI23hHqC+sw00mdHmRjxypZNeC17k0M+e3JrIRrXlRG34jO2+zUTyb5SfGx
ky33X8RRDhaXaw93gH7Ne82C7P6RpZ/RACgerlzSIlBYzV01VQdZewX5xoS2qSB0NF46rwf+tsa2
OG1IzypRx6uG7VPTMdouqcIt6V+ypB0vUBEnADJL+5VOffjYz47/OPT0LojspMJfN4lzGzs9v1pv
Gy4SDWq+BUd0HdQrEhTqvVAcoMDSZFYf2MmyfyV018f1ZHeN+gBHiq8VII9pnHDP5PFRLV+Ju1wc
v0nw1o61VZ38RpuNNXxXNJZqGMYrEjiYhsHHm1bpxMO7RNd76C+IpNq0lIrEk/oG71I67uiu4T7n
GxG60TqnYQave5zme+LcgTfQinABG4dE/Sq7r16jtLOv5jlyHrXBNS7jUMO3sDLC4EaCTxkMCC9I
zNJ9LSPMzbVF5Y2tnFs2HjmsDBRfHoikkSuOd4p+D1ANe9rYFFePGs3j7tZkkOms7cHltgHEwOUd
ExjJ15TPBF2g8NfQ6Rd9Y6EimYUXK4ugN6HReyroaS6wQDF+nVOiGp753yL9ymByuksKnWRXB3V5
gO/Vfm05T/VBXPnGPbx1vh5E9QCTtHDkuyWtOi82yq0IxBtMHi5OaTyUcHZhCrc6nd8nJh7THQJh
HgQN7eS0T0y6CruMgM6TbSqwwOHUyn00pIRRp6E5YTSzGwYsuIPOVgnZENtDz6tQoxGnZfC0+ZsJ
OgJADt/i+EDvpTpxhjHlfaaUpj1qvauac4eKUWI/B6G+zWeL5Vch6PcfEqEX2R28L1LZC002AcoF
66A4xsLDmAuupew6ruWkjwkMVT/iQtR6IfchBLFpK1hV4iN4GSJLv93I2aTxxVWaz3PsgLsl1VqS
yIr/iyxyFvPKvE96DQoueqrYeZpyrzevUzzSxI5EBnGCrjUazCw8kka8pZhhchOl094NI5m+SEOS
dL6y+6j7bGHAyj5KVggjDkjTsyXUg5JgGeReGqY7N480YIqZwW/SuZ2OTOX4zrtcGpeUZtD00evD
JvtiuyW5DCvi1qJwUzD+N68L9h+FmrgnrPwQlib12gqPmK4fYtNScgUAUlE8JJH+kkyKgJEk8i4l
ApEne+jDoFLGB3eIpjFg6tY/zNWsbbIOKBU3BuEOPbB8K4cHboVhQqGdDOPKwAlsr2NsL3vSthyI
c4I4hORjFIu+3YradvCIV/XMrCenCVvXnv4IIASEW6G/aETlEC0Iwhe7QIf/n5yDvZGZ0Vvehu6X
KQI0zyGvvO5y58z8u5k3GUPpW6dyoxfbGspNwSa1rkpYLtTr5Ysh4mJrlnoUBq4qqDYpUW78iEau
CznIYvqU5VdJHeUPZtpi29Pbjiqxm1baME0BfTn6K8VYXw+5Ks62GPpNT77WLct6/ZL6ffxhEPnN
6OpTupPgQrbNDNBLT6tyN9Cf+RC1Tv4wFqKNtrIryzPya4PGaKPoDvnZlkYZA+RmRGKSu2COksGq
7tl06qeSKJd4DYWyRCusVx9jhxaJwdZDd82xQWkxbJkutUPbFVMPaWWYOr8mkvoLmqPYmyqNtiNR
8Bc7wim/jmlJzkDROQ6sl8L91LRFRf5IM+cBIF/SJ+PJ3Ea2cZuGVb1bAA1r0EL1E0nQ9cguNTiH
Epj+sJkLt780xIp88OvY2WlkHm5tGjCBlmrK286z41w0SvoTC/YMybGcES4a/kFR7zItlDLoTNEH
TT+nBH23zPKSQX3W9Tw9IboAUggGM/+DuOmXw5xwXYv/cOz6mATeq/6aqrC8NKcsmTrgCFkZ0g0d
LTYhoZGanRLEfGLiJvc/HHn/jXDznQiGgxjeCJsGK8aGRWD0TlIlQhW78Wj7x4bs4+dEJCwMdWdy
xvj967wTwXx7nUUwxXHZtEz9vfQNEY/Tt34UHkW2nDBcXbJmw5B+tqeQBePvv5gLT5fLSZSW/17T
aPAMaxGHwCPZNYQlLDHni2Q00BKyE37/Ur8eZFEtw37kLK7TwX4vtG2YUtYaHZqjRffsUvYcve3R
Zy7DtOrUurSJ/vbrIVdC/2ogrhKIfX4+8hsgFaoyL2xGNHH4+H0LQoHBjkEkEqeRNpm5vL9/zUWs
8/NhfVFJIV1CU82X9/6wPhOS0uHjhW3vwDwFZr90XlhQ2YFLUslARTn8VKAVA/+vaynbx+/fwK83
qWdD3UXNhIbKRCj684euStHoU545x75P5H4cSeCejLE6/Q9exYU15zhoQ3/RaeXQuEsgo86RmYDc
z0mZ7FxvHv9wMf/dZ6GgRJ4F9psH750yyumYRdkan8VvYIk6iZvTTaRX9fvP8m9uSxt1Pvo2qh3K
zXdXLIOFRG55ZR/NUCZLmAg3xTATrrOZw864dPU0qD+UdL+uX6zprCZ8LFz/vOzPXxKDqHAec0cc
8Qg7TwbTmaPSB44ifQ54rqRzD5SqVdwiv/+ov64s0LN9C82/bpFW/f6j+uaYMDK2zWPW83SHFetk
59CTU6njnX//Uv/mI3JzuAgrF4CC836xdPNR8lKFeZwkgNgZD/VJtV39TGAwK/ZSwUFQ+pukeFZO
9K7fHGoADzGNmT9f10Gnqxj7jnHMnUbuy0JYh1z34h2Fzh+f9PfyTV7MpztBS00gw/Z+fdJiT3o6
68lRydYn2MMobDpw6ETuUITIS5XmEA3CmWPyNHKuGzlrtZehGaZwK7RWUFxU9it9vvazgc+VU6eC
+3bjZU6d/+F2+/UO93VaHzjMoOHQoFmesx8cDmVij8lMShP6PtATOA2S+nlpwwKSTQW3WupzrP/9
12/8+uxC0eepYntGAuy9F6lHQG7NkD3uqHkaZ93Js6gfumnqcIUbbJk0upf7PU2MS9PnzfMw2MpY
E7o33TWt2eS7JurVMuIfk12HWT/+20+9j82RbhAPA9/de20yGkBilj2e+kJ5HLp1O30xIs06trlV
woho9D+1cX559hzLX54GWjncor8I6RvG+hz6Z3Wk5yleWz1dks+bktt0InLk7x4heDH6RsAYAIez
Hbxb0zyFdQjO7nycomm6ScvMP5MTQ5UDXYcq6fff9S9f9fJimAMM3Vp2vG8C1x9ur2Ih5bShPh+d
0KawJJeLO4sHkSrx9y+02Fl/3l0dlsvl8GDz4WCMvruRc6zhE/y0kROEjNsbnRqODF+v7bIHItlU
e6rTgU6IiIR3jkcGmFQkriWJCVu2QdQkd3GS0SfQwPJbAXkv9bNypdzrmkMri64X4Vb50v0YiW1X
u9GM0NRCbCTK4/ef5NebAbeVjw+AfQ3t7/ujUFKiWXMZYx4xi3rrseyrU4FGcxfp898+dZEdzz0g
iEWgpWe9X/O7SDe7YYrlUeqOdQB6wOdvKobJGpO5E7qTP/YPl93rhzMQhhTWQ5NHH+ORrf/yLUGe
tgwChMTRaSbxxXHM4Yjr1n/81hBx3JauTqNypuvTZP5hpTPf3yL46UzHQvrPKy9ersWo/ONaJ/Kw
S1CroPYj2K5QazLcHBDoeGV7/PhE23tvjkFQ05r0FqO9+FHFE2jJKNmb3VyGKxQz853eF3QRVbb0
axrpLoVFL/l/1PrWQRZOC0+N33/jkhVILmo1Jvbe16JsQU9BNrm1wbs/Ygliu9PYDHZzJ4FJDSgZ
2pXptIw1x4nWWBtm9P0yGkfhKmmGyF17EajWKwzMmVwzXi5uR7oNF7J3NDQsiXNTzQZhcRVg1RVd
bGJ5dLcx9TNtaYI6W9fufRQXsj53GVMtnHm1GtfV3CgKaJUc0aEZgRhyGz5cb6BMLFd9A/aK3rcO
N/XVUuBJeWYMoCZBXxu58RlZdEZTXAOaioylXpqhc5TFNwTF8v8uU/Xq4FS0KHe+9MN47wwZVVHZ
KP5WoVv7fvhk4Ernxc+Xc01T86zFZW7PX+mWo4cgiQer32qWk/8tAmG6A+hXxDdWUeXVOYuaobtt
rZYvhIBtnu7KKOrsrlI6+4XsO6PZGrpD0phueufIcarszq2N9vPU6nyK0Upt9QUkRi+uZAOMNnDH
nK950vH6bPno9qs98nY/LAkY/iYzU3EeuJoDHY2e3lzCcHPaOjWxk0DZZzpXnYpphHvFjNpvsEJ+
I0a30HhT4wIDm9Je+zBVCS/dZIpdC00NFsdVnFuteV2Og93dGYmGUCjjdolvqFcZkxmzO6Jk1BJx
GAaJ2nzdd4MWKPJxMbybLOG2iriDSgQDDpnqY+KeBZJB8EuThla6m0DbXCqZ09MC4N6q3ZRTwxLs
69NljBify3ujhHe38xKbG6yMsZ1etESyN3w7B9Cz5+5TkUOrIXYq+mZYeqz5BB1o8kCFztX01e9U
eOMptB7fW3B23vNmrHgy7kVq2q9JGGNQb/t2rPffHyuIujl3KM/M6Fqp91oyzZc052fj3piMONnT
7aU3byIY6wOJXqLdNZ5DZRbnNtcV9ROfwUrb/m1OqhHSSUIf/vtoBjfgKyHBy0EiEpztvMoVr4WR
Lp1YSXseTCDlD1p5OvDftj/X6WkyxvSu3DMkOlhMGPkIDai8TG9PhR/xmBa1xqQhnwUXVoQDiuCU
tOTkFlwNb8TQ6Z1sYaO2d6UymukFX4ilDTR67Cy78yp/ghcz5ca9k6alCHoZJvMXj4BZuUm9xhS3
s1HTBY5nzsYWz9/oFuzHjAHQwcS0K7hXBNMcgK2is9yPHMwzqCFAPKraWuVMpYmTCUNV0JvXchs5
kiQqEtYKTUn0+aXyaEnAfjwSUjDRaqNDjj7HXql+SMfvO/7/zkn/OCflqflhp/81xSgpyy+kXf3E
oTONbz/1z0Gp/xdlJoUD41DIFpxj/tMQvmSrL6x179sslN7Ffw5K/b/wj1s2MzlsyiYm1H8ZwoUF
+t1n6E9Vh8+X3/y3BqWGuVRJP+zfOgB5CB5M8JdSUTe/+aZ+OM9ZiAyKTpT6iRS6Km5gGsJMXk8G
hrikM6Z6kwGYq1YAYWoSBgFFWhun7qwvEyg5XBkqAdUIduZqmkPhV6vGStXHSYFOQn3H6Wo9tsZb
5JnRQzH1boDL0/44CNFdQWYlDHf0tXCbVGDdmMhqLm4Q/jIYnMknWhUw1l52aXly00ntiXm5zWVn
vWmjCOcT0yikyHi9u/OQwkx4sLKwd8+tapQe9Fjq4I2Kwuo/p9+Gt2YLacpBquAjQCSPGh54Rm6h
JXUCL1yrfyaccWTW1ONAusqsxF7OAoVbbzO+2w9RCA8ksExsOZs6D5MHIwZOSvoF2lCJhNo5EHja
fnZl1XxwRE8Gk9vFO3NKP5PnQ8CzmyQBRPKE8EHa+rvUTO5nQrVvHLCl6Z5/Yl3NbhoWa/xOyb4r
MeGuJC6dTWdorxP2lhW5IgXM6NZloyh9a9NQ+sPD9ojToFHZ2BtFmXmHDcm+GnzmUUbXu8ahJwyS
ql/54aMqPPdDvVhXZDeb3kGGnbVEH9d2vvjtWJldqONPA0TUDZhsJKkEBnAN6mHV9FN5dPwqR5gJ
4AjDFqmFnGxCZsPzPJ66voPepUV1vHETR901ZSRAiYYR05nMgHjRQflYmd1InjNKMuQkMw4IAdNi
681huBd4Pp5qhU10pVpN3fu5Cyqui0Y32Qu8JfljIr2+BMMGsEPf9OyxE/xT5Pptu2M2MuvtIY5s
4sXxhtuArhEby4hvDuWzbRPzXLQiMJtaXJQdjptJD4neQW1yoHd958XhNyh+TrByNaZBYqPmFeAH
gtgh05AzR+utckVI+6q1zXGTq3AI5IQLpdTc+2yy14Vt4t2TV/bspSs1KnxhBEY3CmwNQdViKsKj
m5XbkpPpA3DX28kC6SZ5mW2kgLIUw/yMnx3pn5uEIP4IJcnT9tDION4op0nPTaHph9oGKAcGxDz6
Gut9xnF202pxuiowgiHUzQmV9qrkpOWzOugNj6bp5OaDP5svZYfvp4EYuUrjTgtElw5b7DcdzCgL
XzmnsjfJaeIoE+IgGyYTWG0KfYP/Zcf4LGhF3SN+rrk+WrNOCq0MokbzNbwXaQzHIf5iq+bJnZi6
+kwfgKzomAGFzLxAF9649vs5OpeLg4YWbL1rUvWhS7R2gc0sviAbjLdMjRvefXpKCSTDbkaj/4DA
A995Xs+IcC0uDg/bvgFEn7lskEjwun3VNPjF7Q+Nld9lXnJWRsi5tNeD1FT3BG3tKr31j2403iFh
PlCooOfV502UcvUjJw68QTy0TbPz5ukqNTVgbqgIt/DQu80QKgwUoXh0oOOtRhTH+NbyL7nQ5cos
RwcQYNx/SDQIZY1hBD4M31XDWHmaE+9K1Ciy0mJikuT5BppVTgM6wMtNQbYmw9Fh5N6qW6Pk+3B2
nHvwUsQ+qFqZf4KEg0wAVMjRYbk89pKJ2RRa6SX2u3Tf01dZ81QYt1Hc3AI52yxkcU9V5WVCbPua
L6tZ1oeg1b201U7wbcVdYjbOsaq7OOAL40gz1f6z28RPutZynDGnr3FXYINzW0qUhDAOGKlzYDO4
PPagyTcty/ot5o9F3Or4B5Kc70JH3jIG17csE9g2Um0E8gf29yPrSr82YeoPq9rq0gt8YNwuXdbt
iHDFBFQ1PRMtOyaoYfKv5KSjbtA6rBjFcxthhmMkdz1PxbYEHbci3IdAgrK9QzDJ6oLQPuz1dJta
6P1srCuvsUgumRWzO0A6nTIDWWLa3edl5mzNQoUfxmy8qrVGBpPRpQ/IWh7sCHI9KOrXVvlPTmQe
MAhghzH6elvk0Pxic9wSDHKonHQHwAkJXNqIy5IVths9+alEsLdBh0uKTmfe16GbcQNnTDIKkJ4n
uxn1S2xYd71fn/M2fnQyE6RnDqWnEpCW23rjaP4LhhlGr8IOsmUtrTXvxmutHdmj093EV1esatKQ
ApZR7yULI+Mptz2HJFuXR03D2wcrBdUnWVBNdqQ67rb20JgnkA3eCnJCwtjcx46Rzbm3g3uvDnHV
7bs6PQ5JmO26XIe84mswlwcNgXSWByr03ZU3igXVJHrxSWh8XwsiyrvMmMpu4wI+NG2T5irvF4vW
OCDbT+34rZ4cEYxmT2gYyKZyzB8MAd4prK78QbGxpuQzmIQ7DfRBm8QtPg1Tufe9+Qm/db4Z+DwI
B6osELabnIbZOiA2MbYiDjHzRgiRL5MtCKgjxoRUQKqwk53Y0XbWrHnV9pH1jE+svqN7lBEkz3C2
3sCgKUkusMobELNABitJsGrHvgY/vtzj4UvXMD/qLQF5/dmMyhCVh0nx0usJfjDtIdbGZXsmx6Na
wh48ghh013xErFFe61FN6JeYcxElmEXS/o5YBu/gt5k6ToP1ICa9fiOdXAPpX6CN2NruaLUrKzdG
cJ+imoc9+6y5GTr/E3mNN0bsJgEG5+6utcubsdSA9GbaLaT6/jqbko+L9HHbT0ShNcr56LUiv58S
tNga4hcalwNi2rx5YXkV+5GMc9LjDblBByVhemrmJq2GeOfkDkBzr86CIoMYmrTD82Ir26BZ1a4i
1EqPtU/YHlYu76vT29G6Z4y/smMrf608d/7gjvhdst57JgO2DgqvcB9dF1YoEXJ6YLpxel9GGGWm
keap76IitayJ+GCIWOOWLywlfMDKtihsWZB93l5EBbMpYHzL7G3WNffO98vho9UOuNL6+JLrmY2H
lS0bPrxB/FsiRUxRLMVC58hPrVLVPu0JO2SqHl0ZZr7vsjALNNutNww4iHsrzAYzohf3t1pjeXvl
Os1HTfn7qpune6AUJKT4CQ4DX2XJuey6z03mfWJ1zrcNksU1NVz/kKQG8DUMOrUviYpB5LUJmdNf
pRTX6860EP/aJu0XnAsmSgsLNY5pN+fUaNWKQKD5DFLO34+VMcFCaj7hp16o9nli3NT1YHxggWwR
jPVWjp2/G2N8O2WErqIQGZtXq5WA3HzrFDmzvcWUlTzqo7TmoPJyD1GDmC1gw5bxRkMFEH5SklKi
SJhGQo+Ngrb5hr5XtjV9FkvFhI0D8ACyVGmrpNfXpWVehxQqFs9tKXsgAYzqC04eAaEhA5kVWBXp
S54kGoltVgzRB5i79LKuOGgFYKkfSbg8OOb4mTGWs2tqV+HPr6dNT2o24pQKy85k+8DeMDhIcSTy
r1vhZMYDVFUpwN3+BU8/0GO1BF3XIWFIeRWuCNVYvITVPhbfvJQ1ymrPyPcWQoNVLNPhSMryJpTW
JY1TC5mQQ1ZLDfI9iQtkhB3zpgzL5qzibT408k7Gg9jpxhtoOw5M6CE2aRE+0HUilGcJstaEtQZy
UK9bW668gZgJ6czELzX5XpXcd4UkaJTBmhFUWlkHiRgwbZCjUEmSJxFQDtiaBlwQWfwyAh6FIeJv
dY9LXPj1w1SV1Qb4A8qgpDiNTjKvU8NDRDdxNETbJnLS32r2xLw6VJW48xGX7JzI+pSX/QOqGvta
c1CcF9QpJkg6PMr0FmTdrWsxYyapbXmlyWnYSqWZjwzdYJvkRfEwdeTl0ctkq5s1wXAK0qBVoQ2J
GaiuzLSis1aoh6KpUUSh0yLMKEw+Z9JYG5OrbhXizQ0KcXIORbFyJi98cI383MS9uEjhd0HflF85
/JKEELcbI1VVEGugRScxIHVs463K++JBksG6zkUfbRtR+huBn51Dt0dgrJbmEA9YXOYxK7a+bpNV
4YVveiujtU8mzg5ryHTbzEgh/dYxgjl3OfUYtX9NiPmlnOb+YpKhV1TNGKhWLj0Tfb5gdjwCwwMV
4BA/5Q7EnTC6G89MfT9X1Bu5oT2bnnqNagcYdNufKXNJ7EgzlDXqEHrZsEGVtsvhjXsNdh8HVKPR
pvWexN2bJrFOmDRZHuOG1O8h0bd1TXmLmM7aWd2wMyvboFuVnjzEFpwT9KOeeQ+2G1srK1Gvk9t/
CvsIL1DG/VNZt3135VbhQwUFd0U5Fb1ocEBQ0uaHLlEqiCz3DFr8yaurtfT9apexOa7MyKsvYWim
K63UsTKL+jYdOZ1pbaoHZGkRTJR5kX7JQpxvsHZueqfBd5dhrGVLSEM+LjtBg/QAtu3see1Bcge/
zDL+YmUj90g4kn5jmS0OApF3AwlbxXNepUW1SRKjuLBl4f6fKivngFdJd23GsrwdkVXuB21qMCU6
2S5NtAi6tSn1OKgyhr7maCDTo/lJkVM3D2Pv5TQ64+HAqTo7+ER37IRfii3QkOg06r2zlWV/P0uF
orryr32YETdlohlf7aTtTypOnCN2Ubknv3jxc4Tz1h6FvBflvKC4zFdq+PQKHwsFfqRfKxWRj9FW
0dmiYxdg9rGvaBnD7FDTtLMgRqyxg1XbwRVLCg8UPJlEHABKNF/4N9cRukHsiMzroJrDMepnjfGW
fh2JHnkxwa4bUpHDaweZ8JIN/OYVtOEL00W0m3PFONReERBZ7mU6H/CEIVschwvyu4VWEiNEzfwX
QH/JuvFcdJ8FKcFaTQCk4FxJCgC/vvVH2okUWc7EcY+qfyvMtKQzYAbMUNJtXOn5gXPjgRA0lNp5
MWxZruwNqzn5zoVdbvIs2aUxCW+z5t315EftKIXpuFhT+jxkvs9JWujZFVs1u9BItXCZW/9UtiXB
Slkq1mZIriS0sUCj5b2CZd+c3BnzJmzpZN9mYoGU1ukKJaF+6rKmO7aV9bVR/dWMDAvGavxkquRi
sLpvSB4oblLJ11hlDqPnjLy0PB8DDVXZysEERoK8p51GkKWJibgxq4qryHEfK89vd5yvm2Cquf0x
d29LQ99FI/0OYJ3UMnY8E6/NREFDuInwsfuiqholYXc1078n2SCkw22hCW6os0wLwzxUn9VIRB99
ato1VhugLWZVtvVwH5MmvVFZbXNomY8jT2rQYwde6X3HGmkbcs0B8G1w07fEtQ+eaG4mlNcHmCXm
mhLyxBL9WIdDuRX9tKHU4k6myx90A/5nngb9ooze3MEBoY2i2HTp+aLaNu7APR28tN+owcmCpjFK
n0JHlR8bodE2GcfR25r0mFk778w5mvlE+IgyZ6Ty8sjGkpSDnUZGsapXxOdQpIbJeIw9+te2KN/A
OPm3aaTxRXr2rhmbeI3iUD3A/L1xlU8UT22Ya6vVt11r4zKU0LNA1dva2sndeUWBk94XYfzFM5pL
q8xT5jmvlmHSFX/tDJzInfdVDnNNmZvMm9LAf90WJJWlZWAQzLpWzfC17pZUXi17iRtSY5ql9d/W
5NeaVUVTxaNXovCsr8uSXkBMeBdxy+FLWqU3MmaBDtpeOhMyXwFYpcfCrHGmx68VYfkcB4rygaxy
/hE7OYJ3fEx63WzKdirlOu5c5vrOqS6Mk9RtkomIsOgnkie2dHFQ4OS9TbCP4QL1N+amPzNRljvR
mjk4dwdPXJI3DEBY1cDmtoa0saDGTYymlxN5d68Jp2i3hYfacyu1DAaCxYitOmHD5yksGrNPtqnw
jQaoNtfIJskOn7E26+ceC8xbm01u1p1DyOR0LL6Pm/9/9+t3X6rLa/Gl/b/LL/7E4YJ1Lu7+389/
bL//OfpSLd3vn/6w+QZVve2/yPnuS9vn/Ci/6B//8r/7l//ny38HzWqaaBJ/14m/fHmTr232cyP+
+w/9oxHv239ZoD/Fj7akf+GuQbMi1aETT1996aj/y7AEmFVH5eA57jfVz6IK+qdhSf87fXd6PO/a
7p4gptUQQEhxJy2yop8n1xiMNX0xPp6tQvlQgDGlmwsc2BJNOpdnzANirgs6lDx/ZEYzlsvgq9/b
nnQOrerCD3nhhTC2ePtXpIo516ZsnfPECIvOKXNo5mk5e4tpSQp9EAtPoi0K3C5uk65B3vRbPH/J
xUSpQ5i0jDh0D8rc1IiTcNDa1qWLgBEwEGy2+uAVN1kGYqobx/7OLx0WZOwy2SNd3fG4iHB72IJO
CXF+xECixxpzXyZkd3n8H+ydSXMbR5e1/4qj96XIrLkWvcFEgDNBihS1qaBNq+a5sqZf30+Csj+J
9iuF4+tNR3hjv4MgAIWqzJv3nvMcvzi2Zv/o+tly6HCvUIh50a3bOMtRyLw9akX4ziKR9WYJe4jd
o9WfQ/wgUkzD7QcXzL19It4TiZA/KJokL54G4icnNj5xJ3A4mrq7RZoWP5FhoSAEaKC+FYHWD2IP
+fsJtz+56XYQBMPhgCmnyzYCzO9D6IfuxNRNIgDmmD4gGRAa5l/2YP0FfP9smiixLQ39Fxr/3yTg
cji7ON1njEvkAzT8hh9zHRrgkyq1M3SQQFswIFrFOl4g10EDDCQ5iaU6fsDUQQQGiQRs9OmOqQZU
Ix1X0CEd3IuxIvUgLtVlqWMN4lPCQa/DDgiTVruMgfkaeo9543NC2c86HsFrxHhp68gEqMTWS2oT
o8BZu793T9kKaHWyLW5MGjptTMu/0DEMDDPFrpGesUFIXd4ZvbDuex3cwCAq/zKbHWEOOtbB1QEP
RecY11AF0JaL/hPXChwX0Q7BLRLN4pNFkspO6sCIsic6YtQhEqOOkzCsdnptxq67kX2NoEDHTgSn
BIqUGwdnkQ6moPdMRkXTSnp9xim7YtIxFrYOtChP2RaujrmYdeBFISqqHERcnMzsl8Ec/IuTopgZ
Wn1ttzJaKx2fYZgEacQ6UmM6pWsMOmij1pEbeUT4htAxHMQupreiRg2R6JCOzElrsEU6uoMynRSP
8JTo0ZzSPZA1q4sycT0miYR/AOEDyFiE6UbPZD9RIYsn6AvTpauDQ2IdIZJ4WHNREzTDXWtEy3OT
16azMvJ6uqidJHoI7My58RuiZ/06OhsGr7xNMC0czSE2t5lj9cR8DAtbmZSlt3JomEKaxTe0cWFF
ZauOVhHxOb4bHjh7gE+nsXLA8d7lKxrR1Orh1EzksbRh8cgyUhMFny/7MmrElvw9Z5uABLnyYgnn
Sw11vSah3t+2zLJuiqiIbtrYNjdu41qfc1AtqE44bD51YeyRtuOr+d51MwtMV5kb2yWV8d5xgWWq
ZSiJ8oMRSCCo0TjEHtazwEqDMpXuTJkV1wanlEdPlk3N3lqF9dpumpCVJKkXEpSq11wCi1gpt5iu
rMUrgGNkTpLhihqMx4i0ymCbok4OKSSiCdWgTKs14pXG3BE7sdAx9evpzsyFfGphkBFrxGGkbna5
WzliupI0QqaEHy4iLNTcgWmICrLixtn1I2ZBqhP3IXXc7H6MvKLuj70Vq4HhAkLh8hzSChOpde/T
z6839mBm432bTpH/mw2hAsZL7OWwiD8WjN0bb+vXHLh3Bjk66evsEfmbnTECaFs2Luy4/9s7PD7e
tuqqL/33e/ppn/5/G/7/pTqA6TIb6X92Ll//Pv5y9fuU/FZ9511+e9nXSgDhIrs681gLsJb73Uhe
ioBKAG8yK/Sbr/nPUsDydClgeQEEUaaMkCL+LAUs+cHiQaN6wKHCBB2B9x+l0O3bpJ0q6q00+vrf
f2FEelslZd/993857wSWIkC+yz3p4MeVeKLtd2rOJgXiMEZletlSRM4vdgX0Er+a19vg/hn+BStr
bIGd7RM8MIVxqMyYvhDUK498FyTfZxhh59fWihQLoqid9cRztFxMJHr/3rS5t2E9A5DT7Ms+YiRJ
jzcfZ/veYHX1FWJ4Qlfr7jX3dASxmJm5Olv8e2lMNyYxeo+8bDUgAqjdngnhvVUySF67I+OgZ8Qp
eTKvmERrhQ/n1LI4T3xybCcysVfmUDhEI9OnIDsovnQHlgP/Pja9RY9dBU4LzoacjLC1QVUruofO
t1y59dnVcvGUNF6/qLOyHnyTAFlBiO9FguiPs5NofiPKq915TT3fOmZe4iCdx5SXurOxfK4JpUve
WMf/PoA/kcRYSPvR/v/nB/Bprgoirb59+r6+5s+nTxfbDAZd4ZoCjSrP8x91uJS6DkdAruXM39Xh
zgchUXiehK0uKvNv9DDiQ6DzRtggLCHQoJr/5OF7/+wRzyB0UY5Wl5Icmc33VXmoOKwzcRqvVfGK
Bxtp2q/fXI2/ebq5WN+pbd6/gRbvf6O2aScrL+qJN/BTCF6UGyp4gdCYBOTSvf74rd6jhgXGVd/h
PA4JgWXkL7LwWXbkzqAMvEodtJhpzR6NjpcgFta4rHE+d6d9LK6wr4oz8bbRVSg12fbQmjdR8UrA
uO9FOqg+Rv97FsK0PJv9Uv2eYIpKikvVkpdjXwi3Xg55F6Rh+0AndOYUjNXlYW76HUoX57zrme+n
TUWczJzSj2EGQCArfJGWOHJzIKK94zgPKomJQAEv9x5xSzS0a/iig1dt+BDQyxOX2hTtiXmOujb5
OE+5ArXToClahjkfd8WAoru48HrmfM7kLte+zJzxs0FWxSoz4D+sCINpIbkxALmxDa9eGB4EsXE/
Ytqyy61FajSTUQC3aT+FZ17eJl9NAf+uGj9ZNUyUb4j7//OqobftZ7Db3y4bX1/0ddnw5Aefh9L/
hg/yx7LhBR9YTEyUXp6LeQz30Z+btq3XDbZSjvae1Kd4Fps/z+//Pzq6dwp/G2+JRZ4Kua4CuPhf
iOlyoO8uRFQdBiSgyTorI+fGasf6+sRm+ubS/M0SopeIbwR7p/eiaMR1yFlH8ox/v4QM2PcxVMny
cDKoc/NjaFFW8DhzBS6bZvmZpeC9wF/7ZsC04/vDVMDS+64eabUYrMb7RL9Z8xZGUSNgR5CHWW7C
clUCU7S21uTLB+Zd5sOPv+y79VJ/WZ0MYWM5Ie9Dl1bfrZeNIbqp6trysOD+fy3ygnoll4N/OcsF
wUS4BI+hKX72lf/mEjtcLYsuMA4zrJXfv2vPgtWOvleg/ickJsvj/hWGBpaAQIuo/7ltg6ELDgZq
Ut4RmxkOyO/fMIUHzfrbBnvSXKsLz8f2OMc9wjXfAvgRDu7zjy+r/Mt1JffNogvgBAEXF3fb9284
d1IsEZmpe1VNECQVQTgmoxPNCEEMgkNpVni1/Bwwjjdn8tgMTvlY1rhxkMVlEDPRC3lHhIQguNrB
UQh+6ri7lFMwfUIF9JO7wPH+5vPShYENhJUKgtD7dllZBH5EmobaOxAR7QejQDcGCj+nPxVV2AsZ
2MgR5nNMGuWq6x35wDM4k1aKL9yEBO+eJ5STh2KG7hNZHcYlbM/cS11oYsbRprCJeXJ8PggTpAUt
W3ldMOYnoTXTTjVlEjOLziSh7wxA2t9xypfXRuthdlMexIzamKH1aHJMmATo4BdShpxffXDY84Zi
exqQpzRmetFaDqlDrBLuJvGZxewxHxhPqMmC8AgNtOWWgxVsATvtSGxkAojyRf7OXToxpJIJDTD4
brDd7qZyHi9LEePvch0Yt8SG2Xj79EJAqDPP6TTgPDHGfroNMniqgCma+lmlJiYoVGKHN+vGNAz1
M6H3w63oOhjkQYM0AsRGqk/crfPit0CI3pwGIMvgkdCLOBqNIR+cHi5YsiQ4KjC2QyWcg+mZ6QuV
P4Z6PDQnvoiyW75pndnjqsg7vCKc+cNHZrA4XpQ/4ohUXMeTzSBsbfmgYDscF78JHscG4o9rYPVI
Is7/jTXizyCqF8l/MBm4C7shhF9yuldJSMBfE1vJSAMmA/WfpxWmAMTVDCPnoe7OuhECxBpDXhaf
Bx44+4OGGlFVuCbjxi2WhPgpHsbg0a9ZTzd9pjAEF4TEuquhdO2XqvOxsUQ1D39TBJfB3AaPgNPw
59tlwp0xZQw17AiLFRA1fn6rrqZbpWYMHYNrckl5uutnpncYHaIKQ+zuK2IHvdhBxSl0kRGVyTFB
iEUrR9uUTtffnnoHTodvb+PM8zaBj5cEsnwgrk9/pg9D5lrUdqwbS7w3+K53sdcPmzEKgp1qOm7g
WD8eLviGeg++MwwvoLKJmgnpqJi9TX6AiMqTrbXqKbAVvWOUxtd94yIMXvlFZk73NeZ2NLFhRTzD
Lqe+03IpXgBqVYrDKHsPSBY8THwkgAkT42wWUP83TYS/4ViT3ZzDqnUAFpMe3YeXJhnPz5wziJ6d
jWZYj9inkttxNszxqePyx2cdzpezDoLuuFoEY3AYxoRZY+VfGc7gcJ27hxr67HZKEEWEJVGMgZVD
dW6mw2g1DJb91LoGYa3WyLn2YTBPF31UTQ9uoVAuYEXlZzfma9vJXGxUsfxEYlWzqePZXaEUkmgw
4v44xk0XrfpwcD73dgasN7a60UI9l0wXg2cMe9uvIup3YVackyvqzVZFr03HsukWiXdeJrF7XYsy
gISz2PMlPbeCzudkdBVDrijhKLv0r0ESazaBQWzqhps7OLfpg5d4Q4YuWNGICB+tsuvLjTTsj4wV
DeIcm5cS6OJ1mgvH3jejxZItPc20aU++5zlDiA5Lkf+ZdXk6ss1xLxP4igPHNUJ26QXj+6zd2Y7s
g0etOQOHG2n3iDMM0/HET0D6IK9rW9bPM7OqHJnj+ALaM3pMHZcFszKzhxSY1FPaLjxYJ9JVKDoM
9R7QHr8ORLwKgKRt2EarB9eBRZQww+74GtEODorvQDpcRPC0dLX8XLSGsRyWmAn7wSraxYJXU3dk
L7YS3KrLAedXBp+Ou23L7DwP6vByNOrotu3S+BD5ATl1cfOY9+3LXEx69U/kI4NItUkV12kKUtZ5
p5bJeVARSaAMTnnrHJjTVR2M3j3+3YyeyDAeHGYyw8YaGwS9sfQu7LBq/V1QmiURjuakdgvRDEXs
1+AUO3qtA0jTjU0j3qPBazvDqrDC8rr0DPvXXFr8eSD9ffvRiQMz/FVHl2FNbeqw2i0ItXPEHZmy
10A/jEvGEIpLVzAlXHon+jR7frXnUOLfoCcRiPR7iAsS4dx6NsPuGQ0DtUjdO/6lNSLKBAvLz9oE
oJxIS7BZLOw8ahn2dPNhxop1bUwz20KBsGNj5G73isA8uHRO/t3MXdgsGsWd0kXC1/IHfSupCKon
zF55TeuLtbRxTdb0NODvGUw+jdvHwWU38tOgQAhYBwvM3UxzNRYiAboegdfWSIzJigI0UnUC48bM
WO/bod3P8cA6OMC2QTlIBNElaZzGOvUr3jllMynWgBumW7BgPEvOiD3cm9nHq5Y3tsLFhs2ZsuCf
lkCCZbBcedgxoaGNAk99P5Y+VscaPCtMZsFJzgEh1fZG91paGTuHtBiVsbM2gNZy9scucVini5Nd
bW4qrFkoDDwqhplzzdnbx5InP10Tk29+HhrasOm1rPZNjp94mOHb9QO1L5z+gPj5nOQOczRduEBq
Rp9/JdEaW2uQs9XziA8hvjEd7VxOiprvOg7aOVi2yewd7abOIW3SW8MTscrjqMny1eiLwSOwerLh
fGRdijq4ceZ7PNDOsxtLFta5NQgUr9sJPVCuUo12ktHDSGcN6aCAtWQTwtGxLjIQyytDnNcqNr70
xL2dxWoMphWfmSonMWCYmdPIrgdsmZ28CXr5YLUQM1ZRO+GWaz0bi100JfqKNiBnkU8wncI+6uM5
KVqWKhIL+EXT1OJnOhlr846f0ZANp4beXEQrNg4SgGSb+04oHqUxM7PlOlFa3rtWYqh73D+5i/Ju
jKPYPxJwAmlwo6eCpJ/4UTMnuzlDcyQ/pj7VMkFNY++sPOnAChQVMw5hIwvFsJNseliKq5HGwVlh
BNQgngnAIbPb+Noij2KNM3Mm6nVuUK0C+snTpb7i52+OBGXEh2yIjU+TESTnRh+Fq6GL2Xpmv9hH
pitX84RaLVejw/do3E0pSJUgwe/Cnrtw3RTWXeSzpGM1VhhWI7yriyxWLfOKQzUwcoz6HI4t0DIc
UywSq3QgwQELcL/q3SL7QkfC2flDFe4D8HkwtZqh2vAEjugRyy9l23zB53ETTPZ44L6mMFCNuAn6
Wtw4BUG2A7Mwt5uL/aScZkttHN5Prpp3KZvoJm1iPDC2fWOL3r6aTFXe8WuzL5dTfs7OR2otg8MV
Rs5+7RfuNgryK5VBz7O4VDdirqOPOBvVc1uZ1nU1FAxjYFVSQBIBngd5CW3t1irkkcqv3JrGKL4w
JnLOLWuwQeQXZoB7eVV6mLj8vZEuvzsN9v5rW/EI7xzHGuNNoUReUWgbgw78CIduNaPAYwWJBSsE
+xWrYZ9WF6oxjQM83aa+6rKcm7SIWW0St+WOXAat3wkZKXa3czampJZo9smPj1H6lPTdUZxwSA4c
Do0FSQvifabbMphpwI5X72umUxT9w4TludVgvR+/z19OPwAXNMYFpRHQdA5u35/WsFr3Kq36ep+X
Loux8jz50HQt3n57ArXiQkmLz0/L4Y/f9y9Hf94XXQR0FU6mZOy9OyVyJM+ttJrq/ZTm7ktv4Oci
ZwPa3ujFrF9Q7uaj68asxQ2TsZ+RJujbvL+6CNc4FfOA8yFOSJZveqVE2dM9kW61fwN8Lmj9Hph9
I/o9sTgZRrPmi7rlWKIrbxOUYr06XYB/O3Y/7di58scdOzbb+Jf1S0soQvm97IahDC/9o2/nfOCY
5Xp0OBwIVZCC/2z3+zZjM22JpeMOmcXWTf2voGDLJZvepwMDtMgyeRmv+tq3IyuZPwpGGGMsvXqA
Gv+k3++dAmq/fYQDCbkLFQ72W5/JoPeOIOFlU1O0ObIM/NO6NgiyGGt8F1GVm0MbTNt+qEWF/dKL
EbkjwrMPFIQBUtAFAvvaHBGW7axlKrJt5VRRg7yj0qaPmoYRKSIcGl6LhEINrY99ALEuryt68ofe
RphK5jw4WcTslk4hZwEZ05xnOsuBe6MKoi6Ckf5c6rNnTXxPu8XxpU+KJXE8MiY/761PEWhLXlVG
LmEjlenXZ2buxe2WwlK/5AQtyNBd3JK9HDwqpvI0MWpNKsPZOB0jNPuPRSKnY4tM8hBmmk9h1ZMH
SsAkjfG8guPpo1v0utfOF0B8S91eOJGJZXmicBLgdTvjVlB4z/Q6WOP+o8AyI1gr0pIPet754mmw
QVUZam8NsfVxGanwSouDbmcJSkvkdPI6MjVcufbg0L6RTsG9AtHwKOE7DBlL95q2CVfgjd7Z5Tz5
oW5ZTVbLHzuthQUnzZc50iWLivgAjhz5tCP2iVthQfNNw5g+h7JctCRuMPGtbc2I8TMLfEcq+O7B
qV5Uo7CuXRsVfwkH8NrKqLB8IAzIeRPcIGEyHKwKhAWEY17zRn5DsKsrYfCl7ob7miv89oPmIqJg
jBKoKKbSv/CpYuQn7bpPLqCoidotpO0wAaQoNqJDv3tHh4uvUCEQhW5AJcL4oss5asFhoOUzQmtE
rX3CQTC8NZy1Z8AwPmv6wsFqRFAwyhSSQKxdXiwGsvVx+RKHmtkqhpJWcT4e+6VzdnMZ4+LC0Iw/
2OzSO2+wA3uF3cHALFiYDyUFyvPpLFg5BTd6hosj3FEC8Dctock/2Qj4bLG+iVASwXk+cZHpQXA3
mG3HLxtYPRDo0xERqpCyr2BlskHXUcfNZ5jUvuHACHsFFKN/9bDHRVuhyczx2PAQesHED1zRgAZ2
EUQU7llaU1+XaIlptAfon7e02rjfJI/lZVWzi+2xUlsHIx0ousn05XMni6JWLTJaRpbA+oVfreCO
CaUCHUIVFW3LxeC3G/R9QieLTpku6n0LnS5hPPTIZMdf1jci4cRiwnSl73M2D0OwPR2Sdabu4+kW
PtXQc9ZVF5V+2FHm1M+hy7F6xPSj1ifI0AnTVCx0Hu0YddhOwyEf385ZGv9grevc1w0y3Vh82/FP
j4TiGHWGpYSLd6qBGo34YQbevGGNGqeGEOESA/5gk7fzaOjW4qrmkFwBzY5IcQKXjb2zAjq0mH6C
88EZhxVsYr6OAEbyhpTWkjaeByG4wQwL/Djp1lyfU3vudPSbQbGYK/q0FtjRKrgcqzy4XAiugvh1
YixW+Ew5GBgQ09bK62KL2Z/G3RhtN7OeAoHekLzq7UGACAhM+igKsJ2Dd4z3d6oy7idrQqK3W7pZ
xVuMmDxhtEb5QBxjpmNhVmN8nLupvopSyHbJ3HAunHmWs4Dl2S8zSMSFzPl7UOnahyzTQRQ9wF8h
6H/0Tq24gpzLjkxi+UMmSVDPmQibfUBOzRkRH+CpNfzXRRkR7vyYJsd9B9vJpp5mibQWvvCUkfJI
dI3JD5Xjy3sIBSrs86jyOAhZZQHnGqEYOnyxJGfKNjk2DSOHxTzRPLAE+uCW8DHuqZCCj0Qgd+Fn
bTsI5QJKJj3YUlLjKeApeKLHeZO1OBu1Do77RXaMBk6M0BH3nrsq3EZeJ5oEXTCiaXEV1BCEh0DX
ihh5qvncTnVNbEZh9xplFW2a2OHuDngLS997WJtkeoHPu90rqTWfp3veNm1eJHq+M0Yeff8rMryv
VTJAd3IkXSUm8rzFMMqmvxsaZB07kXSsb5wD/U0eW/p+DGawLXXjB4+GtfBDvi1paScp6DnzcSsR
7dOqQ+p3jbFqBntskaEa8tZ2ebryPCM8TI1cXou68/TEES1lP45lP8n11DhtvDutrMBMOa2Psd88
ygQ3x+NIclv25Jz45rmtVyk5jMmZHffOS6Dxp6lqijsZK5NOQvlaxlOAJr/Wm0Ej9OYcRqzAxKVC
81scFjJUajzBfuXXcjXFcSk5x8/xvGf5sYpxIyME8WS5YQGTcOCX4KKgdUf4lRfSlWq7JMjvlhQB
okhyz1/jBiOer8gAUvUc2s5BcPDUZLofjoqnQMHOEkPvczQRiFpN675WZfFYRbI9D8JJCSKX/HGi
DrHaB0rfAzEZXF280vkDGssaS63ybxERipBnd7B2UJdo40jZXzMZgsCq8gh8RBR/TLyGDi00rM9N
b8IJq5rLjvjiddt7TMtTnoGVKmRhjPu+nw9dTAoWYUFtEWpIPnFnQf9Uok+t667ZGa4X3Nb2gP0d
m7iJKOFppvtjaFZ4gWhRyqpgVUUIwCTM3Sx0nM1NzURxY7rmgjme0U0EQcBO13VlFntJRHu8Suwa
A7idWaTVmAP6fHJrhMJM4UAIwQHqjTNK55IG7m52MY8RbQbtiMg5hRYTp2pw0Vv2cuNPvXfepQHb
XEK8ZDIZNfSFUX605VBdGcItb5Il8889M+TuJbZ45cZ+tY38tOZsX0+MVzJPXeC/Q0PJkddadYYz
veR2lX6cveIjsKEmJxKos++aDLu/0Xejv7aXNuAobw1fOqYGv8Z+T6ruSNbnwk22bXA/Y2KaW5zN
KRrgoRk289RjlEXTCCPDRm+swGFd+W2ckh6DW+oV7FG5WxRa6zlPBBkK48dAU02yxGvPvHD8zGQE
EH/q/RqRbn+MnZn+Md7HnZV5kPF7p73rBJcVBIa7daZi+o24sgcDFMlKotm98pN4uSsWwmkqTxU7
oOH2WRgM3mUdJASdNd1DEyhMUq1LZbTtiqYiqjVkicJjSFhFXG8j6oZzVbTynKGmsXeCqjtkgbIv
Kws4Cxet3A4oUGhKYAOZmsbfGnhyaS+6BliIIrtFBA+j3D83lkzesAnMlHy4a8j2cg85hti7CMuf
VVrl3kT5dYY6k5p1hg4xRYAUnIwfDNiE8dyhh92Qjx1cLalzpxIQEHC8xZEEOP+ymvP+ozmZxuVc
1DkGWt/jdVjL3F/7IQ+oS0xzOacd3+Bx66tPKeW7bnSiNOH+pgNutrQwMHob1wLoBWQw6W0y394R
waV7LVlxwEHuvRhZQR9Jd/IkNun10LbdzoBwAlTHGwV28l6diTCLSfvLmJDlSbRZnJyNCLvGYSid
1xrq1dbspW6Li1yvVvIwp631ErYYXjZh1U2f4NnDczZaKsFElJs5E9m2b2z3IWxYUVj522KbVJIR
SmJ6e5o11hnUgnnTEfDIj4ZR/RKbgSdXtaXAMLCQcNRuNr0jjljFc7mNnLydqcWx0aXHJJTIjGVa
2PneW7ohemXxj3ZxyhyFYWqNzXbAPBvFIWq+CpH/We/G5D/iQXH3fqbGRyPrTJ9tD2oo5mQZb1qk
t20aN1vEidUVAVPJJrH68RGrb35YXCY9GLKz3bL0y1bFer6QesnORfb7cYwmn1schJxtnCeOLvxY
SIGt/wZJKbpkZHcdD333pCkbF0XrX7lZSY+UauC+UKb4BJHBbVd4yEPcBw0NxqfOrZU4FBkEmHOj
kYsJncNKA6wKlmpGZqMGlRPGUiu8CXtSUdb1UHEMcZLKfw6bnEU9TNOxnlm+Z8EEyJFMNc68NK0W
Z23mQG2IZzUE0dgI6xUR0cSPNTuNsnExvvtWtENN7RQXDe3ShnRySq6NcAqGn0Nr0uZ3FDVofIIX
l2NHIeIONntTQvt4PhdaGjHjwnygn0vSRDNSlgd6ZvrPukMcnR0O9iYHaNPjGP1Om6HIx03qPkn3
YRVAeiuqiiiDxV5U98me0RLgag+oRioGgHj/oHH8DACsaVzfdYj4BIhusVHZnm/xKd71p8bYldVi
9tHemdAHMArs6LmqQIbmtUTPGlFshvVZYiVxBLooXEpUq114HZW0tX2h5LXNLHb455cFlQxKIMp2
QJzvxSOlpcIqTu1oXxqUfmTaTsjME0g6VGSg6/vEpPJRxI/FG2OI6p8pO3Qv8F1Dg7cnYclHX8nF
eSfXKWcvU+WwcE1mmNOMkZu5Zsdp/CLlB4lnB5yHNfrWQ+aFxkHq8vst2Whg+GDe2O48ZJAmodHF
+16foOsGMfKX0zh/LHWwx4/vor/5EZF7SNqo9PqYNL+/XkMQJYZl+DnskAFwDtNa1WmRSU3RhLYA
vmRdwGuauuYFSsJ8bKCSHU/JPGSJtceibH5CuJW65/P9JUR0ZNnAZ204+WzD/P/fNB4NpzEWRd2A
hxdK4+qkQuhpST12tHiAA5yGTaMJyxnBinWoB84X5YhM4kwSrArpq6v1GYwr++NLZf3dB4NtD2rb
p9/8l46ox+C+Ldom3tduRIUaVZy9FDk9Y+tNVEVWV97XeHptojD1PGdCIJ6dD7Y5HJU9ECN3kjgI
MXNatk91sew5xp7g/5G9UL4nWmuRh4TgYFCh14PSgCfbwARKacrEC4svjcHXt0NpUhBLoxbdBSjn
GtpuqKUQQ7pMt7qOe0k0iLhcOj8jS5m8juUnv5NWHr//nTwT3Dj4R1qIf0kziKXRJDOz+DMrdlgD
zWpBguArfdQpJz79SauBGmkw7ktTz6mnIuZjzYla7qfA5WpFlqZTO4uhczRs/iMXi39OGLsjEGEc
KS1Td5lH3NwTiSWM6fdVRAdsjdGHAKoI4sT+LZ0G0ibNGzebGVcgy/2q5v23E/2TTnTA2OObp0S7
UL96RrV59b//a4MLv01+63+pvvyy5m4vfk2+a0e/vf6PbrT7IRCgXHza0TikMXn82Y32vA+I0ck7
wuQBNd0WrKt/dKN9JOZAF/2AvjOxIN92o/0PpFzQmkH0eepvu/+kG/3XpZAxh6C77XAyYvXR3/zb
hWeWZQZYcBL7bAJ3EX2BIX4DV5GzsV5gyn2RiPOOA10Qqk+SGV1qdT+ZaAXvRz6wB3hrF7oa3xlX
y7tNvWIWVPswJZi2z+I6tD/N0Ky6AR9hsYsykh0FZsRNUEflCvryVU0Y7Zlnop8ezWfsUeuFUTbn
vSsBEYVqaNdjI6s9sO+xSxwGIgmJM5x9T5+ofoONxx+KVwSfka70Oe1M4H4xoVj2yk7mj91SkWSM
lIwYUicAE9hjFYwy95KeL3k4i+grhSivs6yNyNR6tsrH2cfryD2xn4hfKiz0WSY0HYA2BN0vd3bf
MUIGeoAr5cpxYGbR4OvolF/ahrqD4K+2oDlWphH0d27wLC1j20XeC31aA3KRXIF8X9suEIcmoLUf
b1WVbwZ85a3KjpMRPqQNzYsMzBGx958V+91ZkqvbqPMuUlmiYVHrPsXn7475mbto9kLPYZBexW/F
BDQnS/0ZBMv4W2lHm8hV3WXZjc4qR61F2cKbLQCKrZsI2dnbSvrv4vKTxUWXrj9cXW7i5Hsn2dsL
vi4nvvjgUH3qPAEP7Dpeiz+XE4ZbvvQkZQ0mpe+XE1t+YNxENAOYR5d/aWj5H8Mt/4M2hLOfWSaH
Ra3tfucc+5GTTL5XpROXJJH4Olr7jnj2vcg3HI1oiEvHOTCXrsONmS7ZMdZBSvjRh7U1O91TAK51
V0M730lo6ed+jiws6MT00SmZOtlu2j0JFGhPEZPt7Tfr9O1bPfWt0e39SsOnMwVf/y3m0n1fZQXK
b2FaB/YhHezqxYltvNwiLjUqkqKrSfL5LKgFDAjS2+2fFJ0cDt7VDpiMHPTkDCSFh61IDx+/XWrD
2GTuppLmEEbhp6IJaW6OKgmusqCt3I1bO96lKfwS6OvseheTHcB8Zfj0eVrK5dVTMKA29TJb51EO
Ui0jHxG4HsvAFlWMe+chEpvXABwdIqyL/lLWVr2zRQ27DO4W4vki0Gj2rriJzZnH20PAhQOOo+dq
RPS3UWrBBOsj0mlYodyJoso1nyM626uKfv6KmgqVOBq0LfNZdSSIq6RNg1tmZfSWT3wmWrB4jWyA
ziG5ek9G2xoIkL0HNS1tTkuq0ZMbty7BO3E6MUDfoeeprGE/U+utM+zYq5S2BGusNw6AbkNwmXVc
gggzp/lTmWqxoNER/0w2aYjAee6ffEAyBNCJnJaGIPNyWPEDcNi3snkH58w9mwIzoYtnYvbBGtYc
dQ/pDs1gIjcpBmW4Q8LlsOiJFuLnFGxHhb98N+AswA/Mo4Ta34+mVdg0LlIL2rgPUlUxIApvVAc2
7xyMiFn2xylRfryW1tjB2Xel2NETD/1VGfbM+FaOS3OZzIhF851auqhRlJgjYCt6HvT5oX3VAHP2
DpheY5Xb9AVGx/nkpbO/jcm+u83KdtoxHjZpGJDpubI1oHgViUnuyNZsd20/OgxDTeOMGQt60Ngc
drDHwS0Mw4YnNYCg5hXHBV0ykttKpedL6qcb3+m9F6S79R706rIN8ronaKllye853yKsS01aA3TH
p349QNI/8/FUXYSGP50HvkQlmuoWxRiD6YRQHv9uj2K4kVDonFVSesXvlNGaJ7WA3m+cBFJuANQS
O9awONbK9eBHbnj27lGYIp0Fq6NQlcEjdsd7sIzJVK8ar6xItGbeGq3TKSzlyocr8FqmVP3+qm/T
M1NU4yuzlkJDMeNiiFcA7WmVdk3QJi+4s3JgiyUF9k3XkZW9qEXn9Vjp8EmL20m4dczqZUF1pGBY
qqnlqWiM/rcyVGm+aQP2/rXbV3ay7aEjGVtsa0SUUzLNuEG9Xm7VwHn7fraqed7PAwSWtRGWeuBQ
tkW0aRXy7c9MF3G1AookXpqJZEmTeMzIlKfLzFbQl5dtTLrkpqFD/tJVnO30gY5bfRLVgaFedpQe
i2YEpUECj0nKm3RR3rWpSNgAPhDwbq3+bnMcOvdtuMiRBm8X6oOX3T31iZti/Cdb2NhOkbfsmwqs
Naz7mj6lgzRwgA8BhHagj0lqtuVvO7rcBhLjSf0q0lYJKIStI66DkGEikvK6emFiRFI4Q4sFDTRL
ecA3p21MQ3fbpzooNzP6AW+DuTzmHdGs1TobLcjXZ1MIBmnZsBPI+cVRik7iuQ/mjH9liMdt7qNZ
RjZZj3IZh09l9D/snclu5Fi2bL+ICfbNlKS36vuQJkSoY89z2B6SX38XlZkPlRco3FfzmiUQCKVC
cqfvvc1s2VzlfaiR5/89LkPNS6ejgUV0q3vd9gbfMQcwoe3VyEFo4wYA+oVBcYPAjDkc0BPZvd4o
Zm6wKUcGOiy7kNr06qZzKlDLmBeEE4OFnihu8QYTmRqw3yU9oFysFd8Br13oFSdEMX+CrQx1gSuG
k4wxFczeG8dGQGb8cMogqlIwfrHw3UUPORz7XZi1nnoVhiZo81yCOvbdQoSJr9unlOvvrlS9eO+N
4cmalUv/eFA4B4zR6m50K6uKNeCZ08FHV7JDg9AjSoMARWA7RbI3RjBamTUlHI81qC0ZSL5HEw2H
wtVsdD4cwgNsxKCB9kKVu8IUsAQqnIqXNhGFC/AvGTwgGqXCoeXKObe+dHb+3BkXllYNp4D7MxCI
PtEeSz5naCSxgiW2A+iBIX5KzyT60UOnxvUBkmUZvGY5NMpaePpNbtHFPMfTCN6uvZ8THvh9bfUv
P5/h/x0c/4/BkbvaBsr/94nGBzH+G3/UX3/1743U/8PhS7FTurj73H9ZSH3rD4yFDho+G+eff/L3
Pur8YXL8oZqSVdX+RzuAZf4B9FV3PCJkbJGY9v6TAdL56W37xyWMmBgbKVdevg828f+1kI65yedd
kYvjTFWy2gVZiTcfWBe+YdL7e7cxKQMFqOLfBbnFJdWk5e1auXBgJ+A/oPUwImO5ya0Xt8+WW+Ga
zcPUu8kbyUYM3hwiJQLK6hwlvdxYb/gZXeQaXleA6WKO1Fy6MPG1ueARCpvBuvQrLbsuDQHWEsu9
BXykrdpdG+S8OzpY9AYWJDeb43UqQFbWIwquFyz2vqSD7SbjAXRbZokNvXWetJ3eUgHWJQsfh/wK
GvZSKzMzpmW2xEks7pWpdcBKBhM3yUiZ2lmtZMiCGYEFXGY7veo131SMs3n44v9iMENBvjSiZKTA
ls/HNs/4wtXyp/mFD023g6o/0CGQa8o55uDBvR2KWP2d8ws/YsgnG9Y4uC2MNU8+V9dpwT6hyb3I
FWmGRuS5f7GhD700Si/vgc4QNyO3dqPGpHmUDIU3Qw9t7AIITOrENtoG+ZjM89Gu68pIYBq1kEXp
dvbvIKEtu9aV/CALIwE7rVt5Mod2MXvwQFdJP5rv3yYVJ8aQoVE3YkDRNsmUSom957OVO6t3mmUt
b6D0BbdOn+XZZUES/djz89tPfCReQiBuD2uWbdpSAK3lx/efO414QNj17zQU7uuCWYEAie8cawOT
Sp10eCmY+E/od9ZZqzCmMEiLm7JrueOtdr3sXK8wznavFBxVMhRxzo7RH1etBiU+GtaeTrf2Xa11
+9rxaHyR+mLTZ7S2jrs9DWng02qoN0M24HNXS3A3S84Ry2IHDyaMtDsQeQzFwdwBSnUm682kCJub
XqU5qIeMyr+Bv/oEN4zgUkrLS/fjoqdney6a/Jh47bCeSH6ZyyFPRu3SRAlT2H68GrcEMhXCJLyr
4ZQ5JQWCqZLjPUOhU15m1ox07tNIHRqd6z41xmJfZX+KRNaPYuT/KR+5P1pSOv8IS3SK/shMP5rT
8qM/YRXf9oBNlcp+FKryR62CdrBJV77n+/uUtirmRfIt2nAefrSuiuUjfzFlj+JFLS5EPaL2+i/a
rrWHRXV9ZJbJlVfX00W+SWkZmlqyiWtc5NDZij9FN/NPCS6tdY+Wh02acyxm33xFvdM34S7ZJDwQ
BFk4WFAs2zVVz/lgApUOMnHFatPuenTAYhMEc9BJW3G5aUA05TX07LqAho+8vTXI00iKoutQF0du
rZLlCdEx3+RHuFUpIC4Cm59Ow/dwXGj+GTesyRgvVBJe0ClfnMSoQ5sOGpql/Muh6LmxTUYfBb6Y
z/SJjTsPZNDOHgApM6UdlGZrn87Kk6ZKYFYlVC75RnFYcpMkgBy8a5xNDzjq0pi6gW02d56NrmMk
GceRPqVR3BDiuOfoZoZTtybb7kS8xgZXPVWEfnzu+XvUq6gvnOZCb2T/VSzetb6ayWvbleo4E4J5
aDCw3xQ0mUVLSfzIrnpA4mNi7dvtXq/ybDnYcA/y1l8OQJiHKMv6ar8YUOq32qfIKOnNzrtOSFTq
9VVA+dxQuzcwtq8GVSZMlNkUlXgyD3Rvd/vC1fSrrkvUjdtvNzPGJEaP9gCr0d/lyZLs0QKKqEmc
PhKG2R5XIfKomibtXGAovYCEOOFVT9+26S9OqYCC1IwXAfoc8MdBdC+Kg9lRr9PhCRTYwAtDaQeC
Jt9j51aHBcPDbuiQMSfDTN6gkGs1XQiZfWKMrknj+qZ+Gl0Gq6NV285Fg+dzTwaKoVemeJwkoYWz
n3DanzXNuxtlFhzylY+moiaoNjh2zavCXT3gpy0AK1SvvNj5bT7cB32bPActqTXLqSm5EuDJseO2
7xDzRRmuoNh/SaR85r+Jtorc9Pc1lqyDWEnTSpXoL0GXajiHMQgLKmKuGx+v38Jx8FiTfbuz+IOr
3p21m37jYiFT6JER4KGht8S97kzE9XCch9I4O3ORXgZl7Qdh2iCFVUMO8KI0LbFFsvI1thWHAoe0
UDSZhnVNkTvXgTqbO6iyW00vW9LBk14JOTNli5LpGLbaqD0PUu9feMU1NHqMSl7oVnfvJoW4m9dB
v7aKson9gZ/0WPEysNVen82eHoWMbnJcD+HU2xpJZa/4snq7/sLqgfSB3wuT25Bws+yQEc+Nxyd2
VCwt9DJaWZ4EXK37LCj9T2Bi6U4GLbyCxHzTgvE7Byrzi2sZkPOl0ekccZ4a29EwlvRlZFolYUYD
OX1d2uQp7ezDbBVviTtCb2+dwyogja/Jyk0rX34t0xLEQyXM2PO6321NG/1k6acym7nOGKb8omx9
wkWqkahB1D9OJGAEVPLFpm4lMW6JhW9HXFXeNYZ73aRshTVnm109mERfAZPkQ6SyTsldb9TrdboM
yQ5c0edYZI8QiRmlmC/y1TJCZU3YIzBDxiSdqIUD9onBwGm3YQaq9GAz+APstnYZ9cq/zbJ81ExX
bAlE/Q0uElJT7ntfndHdQ1z6Tuo29DsaHgLNe20wo8WtQyBuLnXvHCzJeil14Pie1b6KdKXjKBjP
EPkSnp1S7oAtlfQNTtaxmJf6ZE0SbByW2sI1nnK1lBRWtLhiuZfsja4PDiZg9UjqxaGbKnkWw/xg
r1m/h9DahBUZXDLL6yeuKjsarFE8JP5MnKpf+VkntbXE1dJMO5KiA76yvt7PI2m2TvM/ktT8haUr
edVbx7rhFoo9wXfuWmPgdeV81GZNKQ8Ggp3McnkhGyqLCfl8ebWKmAvwn5cwbEe+pcjgNn70ZQIb
2Jb2LieaF06+mx2YWLx7UmUp8B5V7HWmxxuz8ZLbLhHnjl86qF/8j1R1LLQCoUvyEjX8FN7CbMaQ
NI1rSxZPBLrd+2TOxoOk7nEkOdaI+zEjP1z0ZKMmjFMu8Xybj/RLre3duHfX5wG/5zZswvG9YYtN
I6oALtjSAVmnx9asyUFr+k2i+pu1oockG3ocn7TyyPqtqwASrv38qPrxVhrDzUC3DNMaYrK7Lrzv
sXQtC1jKZBrTCIpOFjo+gM/YsQAWhTNNYpec5fxLt26B0rFdmwunClSVer01yc3+WQn+38Xv/1j8
UAwCTsn/fvG7KavfJAj+oUH+9Zf+WvkC+w8kPg5FEG4CrtABrpW/CVg/aDrXJVRm/oDk+KO/l76N
P/cvu+DfioH1B4uewyWV/8n29/4jxQCX7j/P4gDw2FiQMxEu+LzYBIh/nMW7qfSb2TXas837Jrao
xhiwTu0trEd3DgdgcXKCVGvCAVocXLiOnsUnDLX0nKF14I2Yufzg46zrIE8OfNBgTh2Xtrrwyc0X
t4PbdG8kHb1XZ3Wbc2akVIqpwoyDLVGLuT6vzya3ir1bBlM8sMNdFrLVyMBkUnDsGyW1jYsBBpxn
fbpmJr09uKqD14msrn/0dcDbqP+L+2tSM/bXheUZH+G2mJgCfp4FdK6JglT6HCQHLfs1Ev2pkTpF
me5lPyItYnjLBgbIquYxznknz2Y8oliy1HWVEVXz9n5brfJawMvgOT5zfoq4u1DFeBx6F+7pjpoC
XavPDUgun/JdMwHOHgOUqJNr31wJn4cJoKqhhaFbjwzpiRPoiocaG3Zk0C2qfyhV9WrdlRlV3lSs
Nb3DnNsUglhrPVL9sITuiPcxZKyA7T0PgY1jP/PX1jZicKb2ypY5pfjvOkiYGdhQEONiLT4xaS69
A0W2ThcnnhiS+LwwoeIezHJOumuvHrSTTjfILT26SbhS/wGXyyad2mfNKdO06ZDSEfNQEv/EwdvT
8zWBNbgzKsqd3EAuvz1ZlDtFRIURdWGEF3iCwQeXl0xl1kEwK1B7gd2xbKZ2CNtGQPOZqvHkT3Pk
jRR21HXDB6CbpTeOGVDnk1Vz7ILajO2BQ3XBM/dId1Ny19WqZn7RBhmWCcPpSlb0pircJwDy6Z2F
SfUWVLx3V8lyes1qf45TbGHnTmbzHa8HgZNc5JxE5+S2MsXywoekRmHwSF9Vgv83hgPnXQdBmTxn
ckZNzlztRsPKNYQYWoP95HXWZeIm1UEjoLPGhteVyzMud4LISeU+ta7RPLATMHrjnUmx4xatNUfY
ur05EpjjTk1H6i0MKO7YjWMznBRL9kFVZfoMO8S6CFYPv54hHfWI/a1HDJKAYeIRAu23oWwUEMtb
cTfjNm/osRVruOB2uEXI806dclCivbgvRtsKbWoQLg0iOykHUqLpYdKN0w3ZKPPCmGdxtG2Uj6Fg
DAnHqu/ukGqa5w6G+mGiGeBdQUYx2m6KAIP4Z37T9W6RNMgsvfSvVlJfdwmnnTPtC91jaljrrxGX
PyUfajY/CtHpF9racMNtW8s7q2oO9nYhv6agTY6Go7c7hjKcRQySD8yF4y/dLaqXhUn8xVJD7kRO
65cvLcxLqhF4h7na0B10D9904Klhn0v3QgmY9bWfVwcMsctNEzTOWc10KOBJIilEcUag3RhFztju
ALFE/9Hz24aC4jP2b0QGkZYWr2KMS5njA7rIyVPHlGAtO6FGGalEYU8AXRN6XrVVcOkR9xd1FnrQ
xCio5rNNUJpP6+4pX7uHQmre5+wIylH0YNLxPSk4h5Ep1+LR6wr7oiZdc0numpo8ls7Yy9NTYPfe
FSs2yXAx9g/4AqqYZIz4cEeguFKt4tZKgvW9xWHWhoZGT1lQM7KnRWo/pRlNYm5LT0eo6paCgDVI
r+gGH18HMP6NwORPoo+OlNIw6MaduzMnsfR3T7f6V0V7V9RP7aU50orouGqOs2m0fplIOkdL8/Dn
zkotl+YMjsqmdYAz9WBSHlaCA7ymE1fbd5zVceLqvrgri37r2hoMDGRbiGHqc3JWRMt0gmq1Kuaj
ucGDhNpsVmWqrAdWBf+9VDXL65hvIRN/S2WwwSz3tpbgz8b7/HskfXgRuElHO82wZSTHLWWWUk9K
wM/PqDlUNnb8LcpCW3Z/7WEAX8J0tAhkWFiW8YFnJ1EjbYRyITepGaa47vO+5CXqiGjQ5w9aoJp7
A0zAKdWSPuKLYsstkv6Ejzw4YKKeL7knUBvlS7C/onO+hWZ/5rI1Lw1v6odoaVnCoGDsWgyDvMm1
8krNmX8VWCV3HZ02OdTUj2xbAdot2W7P85PQuwfgxXrkG13GDs31M+e0sc/xFBz0fA0Yijux01wz
w3PSq/6YcvmsyimlYyJP4q7pDKCojn0osBDveb9/FGvj37cmkIAMheAxhRhCTLOTZ1WU9Y5F3qmu
HAEr2+mb6Uo0enrUFI2FoVtTlghqjipzTOuwDAJ1m2P0+2xn7k+hSTc4Y4/tP6duYp/5DpfYVJLd
1pHIhFXp1Ld1olFYZS7iZMACj3QsBDGVIfkle6cXuk0jDsM4j9zn5uHV7DoYG75g6fbKt6E33ouW
mrKVj8dLyhHZUd1eZbe239Zh04syxrdnYu+Z+28DGPtuNJbxodBdZ/eTFhIpkjc0Hh/cgpY85Bxy
rlH9h4MKrJbvIu9uprSwjF2xspeHtlmTJuky7aQIc+SUjDmNeu90u3prZ8USrvzyk7JUY7esLHw8
9t4yv/rqyrw/wT3aQjFlye7FfyXQTMOFW/yRpVA/6XgIY5K85h5EinG50uH8ERS+w7Mz07g4NFpo
90l1VwyVRTKiyPdyKNoT0CsazNoqOFq26PfezOSlKeEcSu4xFznF6LyPZoz+g6FpsU5eIJqlmHaW
1zcfg6NyejYJ/YwpTWNL5h5BaYIIca5Wm+t6A8wBqxXXV2E4H60u78YRPEoDyR6ZkHb5TtfCxdJ+
GRQOhFnmcq4rVyaMSnd3pS6uPdndeTqglp5TruJmotel2sTie18byjOO9nTfdJL6QbhtoZs3ZANh
pbMLctKyqyur1jQuKrM6VO6IiWspiDdY9Z1WNrfEAbL9UFPAt1K2FXEqvwum0YipOqgOEIpEPKzQ
5e1U+LRvjMahmSzwI5pn3WgDeRye7d4j8K78SG0IUSTH+GoTV9tBRMdYRlIDQUI6fJCVNDlhzL5T
phF85PVCykDj5Sd67ejOU3PnatQmUXmebcwkrBiBHE9zDY8PWrwWpvnqn+thuaty581OvKf/imj/
P60eFlIYlqV/v0s9fs2/+39lgv71N/5epKw/HH3jABgB/Rx/Irn/3yLl/uFCDvC4+0Jw87dswt+L
lAv40+WPsOfbOuscruK/linT+QPfvoNRCpowXlA8oP+J/QrT1v/aphi5iEUEzNDGtruZG+HiX4zk
3B60qRUCSBp+kZdJs72wr5YPfzYrGoE0xh/NYGeqRXnvKf8K3zhmiKloH6TQHsh+9FSwulygfW+9
ssWonZbEcpPDJIrsdmxa7TckEIErUejt0fYTj/HGMdP+tiGAZN3Zdl6aNRNQZXin1eh88zqwV108
9YTBYH5p5SqsgywHKa8YL8n6RTpB8XkO2b6G2qZ/njYoEjepzsFMkl5tnyqftCJecwKuBv2Bs0vV
BxvOsPMy3e73WWWb8jzQkklDz1Z8oVMQScKIkG5NR+XZEwsT05L2MCdXYQgejXYy+wff9BbnNOYA
+zlYLTnFQ8miaWAlDa+c2hh+nPhdNIn/mboFUWLC6uQBdhtjfCIxQ1hIf2CApvlj4FvoaU8T5gVs
ibWPRjfILpLCYGNUAyeR/YRPh+o3gaWHZrbiWKcCNF+TDwCXKN4+Ftrs7xTl66/LBJmIME5G30j+
kGJg4Zc1Flctx6BjYarnQrDVFGywoVEH6bFUKY6gtk6zl3zOkfGWKT9BsroSdneRsVy89GndUE7e
31r1zK7aTAFKY+p+QBxWIb2Lr8TUkFpwk5SzdUrn8nmehiZcAqM4Y01+T3PR7aykHB9Wf4SGjOZ1
QGsiWtuIzWOvDvDsWFHN5sCSfz+t+bNbmd9APIaLtackLijT6xVDBIvk8Crq/lxPojmWA6YX8gPx
vNLB1S/M1VLqBpnR9TZLaxGWZvm8ISPikQvajm7ILx707lXtrsmtCtji+LzXwmDE3NZbSVxyqTrY
k43wsE43ZmG5MfV8c5QywHEUw/WQjFV35Q/K3MFj1k/s6Pm+mVdqxzSKKNe+9d8ZCadDPTn5u5+1
jOvIuzvZOtp9KhebdTj9wo0kbhxteOAOOj809VIdiJLmfLjJ/EgNMDyMHPozjiBCL40z7geo+yee
C9m+I0a1p+KGC2CmBYfJVV/CIbCHKChiNkAwA+mYNxHy6rvgYxlaWVPviMOA8NMpniLrVId9M5Cd
W6lJdfSp2jF+Qmkw50fDoRe1q8pnrUpO6wrGsO5ly5lee3GWRA+tci7OWevgGZJ2/m0x476NK00x
xkDEVNn0fEytu0Gx9PKynsrxwoW3Bk+y81tuMqv2LbiksLbAUHFC4fk6/qaC1l1S7bN2NEt9vEeN
Bm5X2aW8hVxE81mbdPm19E13j3jg7xIPu15kQAt77N16YBA21pQCZWGem5GyTMatgf8bLywWtEQN
H2PVgjBLpum2UKURTRMvizTY+lr9eV4+aVfXyaJ69nLGAkQuc1CLYnrmpTVH2uLqcwS02NkMjGr4
NkA75KifCR6CeRyz76XoAU+AT2sRtvRWqmvTd/rX3uHVQpmOnWFQnWr9ImuC+sA5RjLjauYB+CL/
slKdvKWg5TETPCVmRVGejv7ioLNAMlk3SFBr7dihqgO3ZwL//vprxtj77OVyvq4K7TdvqRc663SY
lqUAmIUqqtH8XOhmGXcV3NZGyz+T3u/i3JT5c90VjPGYRPMrs1smlnzMbPFq1MYtZoAn1rGScSKw
EIjtSpyNgAuaZ02X9OrIe9sKtAd4Wt5vE+ZcnJYBtKo66AqAJRlvYzZnc5cQ798joOlXbrKI3ZAM
KGjDMFxTLC3ocskxfGr6cui2dy2rsUtgl5B30kIf0Noqg3o33XKwyqEj9HQE65kZJtt80/orscvE
pcbRWl6bUThHe6qDj87s7zwaAVXYl/hALX8ATbJNUUT8d6Y1nezK8DljoWGGgyGH70QAGiy0QbtY
MEKScGZua3To01KAoVvAnzH+GTwP/OU6Z6S+WTV9ulryoGAzHyEuNgxwcw89bPLMHwRresgCew51
ZcJ4LYoxlEZ3gIJLTas1XAUjT63VWsDXc6IFSzA3p6G0ndBVnROmhrof/ZXcp4+9QmxDL/+24NjS
+agtLcl+fUpQKWcdR0ZQfyzbAK1viLNxG6plX5IT/pm0geP3jxwrgxgn7RK3dhXEkGtPdBZxXNTk
99x6TwA+xW4N2Bb0XoJjWais0mxboOTM2X4c6/msle0nmuIVp/uRS0uFZ1VtCp7pNTcmkwlrNb/Y
Rl+KvdqWh3VbIygzDsJW4vPlUJmT9CU0rPn8m8eygBhZlzzvWvdt3RaTZltRsnJ4M0VZXjgyIb5N
3Q9wVrxwVCAal7wGQN9uG44qy2/sbMF+lutbKvmq5c8uVNBMd5UIApNYjLf6xSB9ryVBYx2c5m1S
mkmUbeuUsv2JD3fiH66e4qVzvlHvvuwhr/aVw8AwzfZLjcWSesseFKfPl1o7DoeSde+7A3+BbFJw
xOMhCtmY3Q4IUnEXmEKe9J+trxz4MbAMjnWixzxMBU/tfHrxCbJF9mA95LnLNTBFyC9mn+e6m1fv
mH1NDMnsnKNdu/ti8paIjaDZAw6rL03DVLthWe1ospb3PqMMdeKCHqqA70HBDdjpCJDPvW6ut6XV
C36gKzDKMPOoZ+UHJvn2J8oAXnnblwMCeeM/th41gMrSlwds3CcXTlOkVUF6N/aVunWGpHj1CveB
CI0iqpRe21zEj9bop1Y0Z4Xc4eTjB41Pxn7C8UEtioNOswz+zl4T14za3ku3+idoH+t2UcgBYBjg
gs1Pp5kb7Ar8nrdlXNxMxjoc9XX2jt7s+G+q7PVXXKIfhUyGm1W3NNrOpmw6FnKwbpzanTAUFTOJ
HV0OVKpnSxTAUcAb5Di8IvT6HjyHc09UudcjnpoaI4Ypzcix++qbKnLf3t6oKb9TYHFbar1zD1Ia
Dm+ZBjvTEcGQ3i0uOG68pNaDzJcx8gb90sdp8auHeP5OA9W5UqTB40JkadSm1iccUgdLQ25+cHzj
jL2S8CtDsojzSf5cuvIyK8Z4dpb5Q99uYvLnOrbdyZLtYjZlWnWAYHCLknCRILd5YA9NMR8NbS14
ObuT95nQ6BRlZu/BRnTyF0d29pUx5k7M+bjaOblFskZICjm7Fn+OGCxx31l2lyO16f01OCZ4Hnoi
OOoOcmRt7fyhJvDTc2fcLo6wOIp9sl0iyXKYO8n3dRg6VzsUmEPrQ+tV+QtPs/KFj7jxV6Vm/YFy
ieSok1w/6Y5i4k1a99w2EzSFXOuTkkC8qp5TMy+Wi0lbsGmvGbwPKEkizHQspDKvgrO53WOzejZK
KpgbCXAx1anB4Xg7rPPwQhv1+OlINR39XgQXoiiGGzvNuidhOZQne70ohtgCWklZLEdmpqv1Oego
nS5YH3rFGZcnbMSeNAbxGkiLsGgll2mXF7wfLgjX1fXO367cKvFX91cKsGeNJ3/mk9Uf7YA3Ysed
nJApLiq7tN1rF+zq6+Qp6A4QJR6qtQF2haSgXVXNnL8mdNbuQSnUdlyvc4V7qoF56xcp/eXAuXyM
qxz79WRO7qgQao5zzeO1q4MHohUNQ1g7vjebbKBlXrF3B0qFux9h4UdjGOqpfjQyrriW7pkHtYkR
xSZLLDVVsADbqkhqa4WdrZPOXm1yBsbCroudFVNcMeUl1DWD8uhmHTkdFc0RNHh6awKgXu59r+jE
zZyCv4oDIjItLa4+QhjDQo3dBPINVAETU9Un42a+tSuVXqvsBzgSP81L40K/StcfiyCrA2BhW09T
Ndsa8E7qi5CZKDK1+ozn6Oxz9hUITMchc50X8E31GFMTBUapK3kvvtNjkMS6ViTpZT5NeYufTe+K
HRkEFbsmZW9RCSeFp8/QiUu0L3kcyW/czy2Ulxqj/WF13CyehkU741ORp47XZDwOVn4pCyePEnP0
vutO2B96s5mPuhzrz2Gu5WNfBkn+ahgYQWvs9Tg23AZW2bpunXW+/wUuJz26lM+B9sA9F7V55z2v
hdJ3ucvTeReAO9v3Zr/+1hmsLxSE/rBiPxae1A+CL3tezXa4kzKXv7LZru+VMpzzKmn+NWtbxk5m
EOswstrapSV3eqGT5dHbzeJekqqh01Zc23Zbx2iy9lPPFLnDBRZEuMSLXcpnHcM51/7Z7IbdWHkn
fDNTLFjc74c0D/ZdqZu/HXu2j6B6ZJhgQwwrcGShR3DxkKfWFHdiAzHntcuvt8/UexUglHGRv7Hm
LPjUG86PfCcIk7qJxcpcjq1RtYxSY3pZstJC34VNizHPbfcymJ1di70rBB5Q6RA28mynkhoKVsXH
eDKTkuyZ6cON9nPU8sTiUsgnSaNcyptJb/WRpmsLlz3L2ovE5n4aeNrNYK3LvVTZccT2eTUDCMAI
2VgdE7hW7aoly76kdO2rJMlzHrRtijWQkEzZ8+AfZYFLLKsikkNckcth4kNHLXfZoAfX05xia8c2
cizd3Nnh+OOB2QtxznXj1vcxy/c9BR7wgdEcPBy2jVhoo5S4P69LraWvvoZTYlQJpfVVYL0i0nkh
yR0C1nWe1a+a7F9Rjmh8n/yD7cyGDgpu+tRnPlj9XF9PC/BGfn4jeuTkDPSQQiREe8RnV3gpOa61
op/AynbTFjOFcPsLkNxFllKvsbaEV6pffUFPeWWOutiNA7jDcLasnbvR5iqKHM5F3ju/S2TCsE51
N2JmNgDYNPBQdxsgeUztub3kwN/waum9g6GXXmR2dn5ZpWl5y/1B1+PRRoveTWTZrvuBeRsumxm3
2/ln9nt5Ctq22pGxWI/4qPUv1bCiFUMxHelCG2OltSYHY4+LgOw+hmwezl5NxEInzkXv9hhn2SIh
rrtAmE2tPGM0ne7WMkuhYrXv7GuMYkuTExtYi/rUjPQkR+nULy+oLwSxJnVl4bx+ZpR6zLW2jTyw
TxeZi827nVcGR5ERYVs3y9KodXEzjW+B0V4pY7FCaC/PDT3VEQE+oPsuuDdKGvyXbAZ1DLEKs7Du
TxHqkvNI/Td4+bU0L5olu8y15nWQXn9c+uyhc41viyfpXi1MR00qiSEJ89XKjAqfUmN/9sg4sZ52
FjmX+nkmcfktZa2t+7TxXYQ5JLKI/pQR55tb3/vLoKcwZwpqHKSfvE36iHtsnqaOA8Wi7luEMOyH
foIzjgOE2ju9veQM/1iP7Grm6j5awT0FfnRTScsRLv+8xBuxXmWDxjuh3rl62Z2xFIVqzQmkLWmy
FXpL76osHHkzuTZHAtLZW9yqpNYasFUF78ivDDK8eiavgaL6J/6DPyob/9tMzXu7EDw8AC+diTyW
58Xhw5UE20dSwqo7UOMKQsTd3F0ejAGnms9r7gG+0o3njo8kIiXo4KO53QJlgz0oGD3Ab+7WAACA
LMmRlEyHSTjtTR4J7txRi1CI8ehN7Vvqr2fC0noEzAWXXKpdJQE+1rWCHI2qdJYG/g9gEd7OK93q
LB3Of5z6+6hh1Ec6oZY+sVsqdac7MJ2fOhn1eEwWBwN1c9faWzlsvXinxkYT9bQhO7C7cEBca+1G
mfZLDmfrYkg0GavOzaO0sppDpssUWFFtwB1mOeucsadmKNW5XAwCNAlEJJUEdzQoc4ZL0D8ysbyV
Kf5dc1isvVfC0i4G6z1xJuNB+U4ZuzMCa4QLQn05vTc98OxDq3CpTfT0djx3Lcco3SgiI9HgU3a+
xp0lz83/Ye/M1hw10i36KucF8McQEHAroVk5D1VZN3xZEzMEwczTn0W23W27T/dp3/edq1xKpSQU
/MPea++0mefHwKtuRFe022hxRB/a6RigD46tEumWmeRnDHXIN5caANes3lurrt9cHL7l6r9ZvrHE
QbtlzbnxXnulvpNmYRxxureaFb6coCFl+ipzWiSS8bIkxAuHTE3EO6ec56/UWXy1YlW+p6jU7urR
iW6WLum/Gan3Exn3DKGO8MNzwxj6YZlEBPhLjtVWpeb44k9uf2/biVhu9eTXkGNlWR+YgpbsbDtH
rdtib2/VuCuRTadTqPBv6C1ybcVu3U7oFyLj1kq1O2xdbgbHNBqe59h9oUJwn5oornGazt2R7wGi
fN2ieAz819EnxhqzqP0Ug3ncwn+88602ei8nYJKAuvwtDBgk38WKGb+MNkXNtUDyvGm6IblQQ3TT
PoYBtcV44vVw8Th/Nl5nquwQR+O0DokKMF3MwqhpSlDsa/I85d1YK+BXXq1ftRLNpWl8n81zLQN8
YCYzvhlG53bmXCCmZgqcW3R95vPAD/BCn5jdT32OGZ+vccTQiAE1pIFqbm+cXvVXua7nt6Ya2Sk2
VcpmTymwjwx4cD72MRXTPHYby+7gt+turYQ4Zd7AR8kvQieQifI+647Kh8TZGFND0eoLlnCxUQxb
CEfTk9urjuGTieoQ7jkxDAoGwWvxIWJPWPSHVRwRfctMbX6c82HKoVeV6W6B7wbisaXxnmxu0ZSg
pQoHR/0cKa9hKTQPs0FZv7QezH+sJ6Gr+vEAL7F5mOLB/pRlVOCYADmwF+1a922zIsKwtviPrau5
n3KW1fcF6ppPhkj7s5M0zGVWNvGNno3uE7E35q1JRvXBVr4V0Ly2zkPr+vIxMCLaF21FwcUwEvsr
XJz83LX+8GTbDsPQye75ltYVx+qmdH22hsQ7oxhy24wv5Qj+IexHpoIbRwdxdsuEnxQU1N1OAUvB
nt19540un3SZ7aJOxxnw3PZ+iVsci96s7B0qmunZXGR8zgRHZVUk889CldZbZLUUaosHoZJJh75N
AsxDmzhLm0+959b70eCuG9eCmxmXVEizk+7MuM0OykDDTw5CedHRJE/DaHY71Xr5VVkVSQ+5tMxr
TZbpC4bgDs/jBOYJt4jYelpEHCed8aDyRt2C8/SPJdq3XTss6jC2CM0cRUIyKIuxu/GL0vnM9BZm
Is7QZ5P67qrrZtz3HdU/40zJlMaAf5pkwxYiLsw7dhlkHrflTd8F34zBAtZmlahlErcLjXmxboKB
rwYW4QSdrHMClOnfo/IjLWd2h7NnyGXcoGVCY0XX0VMxbpk363OLJ/qGhXd+BTf1tfInazdEM1oD
f36P5zLZ2gIEb+RnjBWtqGRWpudXdF7RXmor2Sl7cXYGF/ohGVS7HfRsn+DiMrOp82q2SaFcQkwv
Vujhj9t0bk0tay76LS3EvKVVWI6zJseRGxmSWF/WzIEtcL9h5dpD8Ti5SYpml5tN5q6ifDhe+dWQ
TTi6rG+YsVpUGnWyt7A6bALiedx84e/N6KF1pvluBHxE9GT+GrT2ZyfmsHaNapcKh0BqQuaDCr0J
Qsc0HEmhCFujMEOCXeq9beXiOAoyEuKMoCp8r8TzutugRwsXEyeOrsbZFFnzCRpmdu/FmGwM+0hh
1R0GzOVfjIk1iM263TFxppsLFfIEg/ag8LtukMW/l0HWPIx984BzqZg3Zu1za7fWRjApjDsfA+gW
LXlyairTvorB+E6UZX9T25XeaM7/TcoajEFPID53I7rluJyug1LTSRfNf72fP/6TtbUt8Fb+u7X1
nf6B7O73e+tfH/Lr3tqyWEF7aGwly2eHNTXL6d/21rb4xfUcYhdcIg+JPmBj/OveWni/2KSR8Thp
SpNYV1bnv+6tV6IIlmwpYb7h1SQg96/srUGN/HFtbboC5yn6ZBB2MBqgm/xxbZ23/ZKPfZDeZzmm
8mALI21qNhryzl0QKSEehNfo9lAX9Lb7KGI/76ITTb1tHg31ON02RATgu8xZ8pJclHfOIwIadGuf
XH8wcnPrATPeqKHKj3i1zfG+Kxrze8ntFRwDmpbU33J+cNbavVXjzKsT1inDoQ4oikpuQOcyq2gZ
SCii3l03hcaaPUENG5+po5pNjf8BVawsHl2gFId4qZfQCQrzDmQzDIPK8TBlsZBnR7AUiuUBZZ3x
Ik3jqz8xA2FSwYoCb8Ktl7C/Tcm+hvYs2OSiDfkyrtZ65qiBt9GVlzxq6edJ2NbTfD/0SxRw5x5L
drSKV8w4bGG62zaFohVKkkuDtBn/SLzt4tH7mhKa/dIOXpLdujYAbNj+8i5FiATaN51wSxUeDNaO
dCtq+GAKaKbNLp2fpNut98JIzZ/ZDVUbA6lhTyBNFD9JgVRwwzAbqTDKgeGUelFyWcYJQCigDffg
ick80foPu4AJVIUjNCutvYTOCRCEeegnzlygCHFDiJAvh/JstBUjX8P1FVVNtPh3fj7SDeFI5JLI
lhTjuZySlsEuVnQdeoWc3wCHNN49r8Q2sQ0O5YRrFE9uavYOSANO1tLIkp9SFyRVxWl+ZEXR78eY
8bHbpH0I1UM+NAtkEhLj8ji05w55IbXzea5FhP6osR4MNxh3FdXbORJyNjZau973UQVA7/jS3Erb
WtQmmesyIXB8BpGxbypDXUVsQtE1q96U6mznYmSRGLgkLPi7FWaqtmArKnUvsJnUpwWjm1h9sTOw
q8QnVwYQckuqVJRXVEkwIHxoU8oSzjq45N1jDxDzWS3WIJ+Idkqh1xtToF4LPUjWv3VrcsdCy7jR
JhaCrTNNsmU4F7c1MqpIB1cPI+r3spGzAkcnc0mbOpfGlR14TPfhTygXDT+9DlWXXLyoGtkgJh56
zHbsUeXSZ52meCamqP24HxD1ZSbHOUPgDBGZ/R2LOzSU23GJDdYHupT7Kk7T+3QiTJV96oCFptZR
yTc78oEBO2pOOxbLNXlpKoJyeF2WtG9C28BOWyd8mqEaypVcUxl62WRIbWP8yyDAtxrtlbxBTYBq
vnXNg84lk4rYiWeuOGEM20yiKS0Mmd4adV0M+yGKKOpdZDSARAt//GxjNzx0wdTgrDXbR+ba8LtA
xnwzlqDiO2VQxG99lwXWbVc7LZyUJim7fcxI9fMU1SbLZLjBzwuiwvogIqWrA38J4p8FUdcdOYnm
J9EEU32yXQ9gIHgS2zswv7JZJq/xAU6t9E98ny9uT54VLpt2eRpye1DHMU+sGvfbPIW+MmA1tK15
s0SZ/SCgQCKwFkFW7rKY08ztyTrK5yY7LJPjnzN2ediwRmOarpM1wvAB2biEPFN+8P2o3RVWHKEg
5bOitUI0HNqLcB4MNZvD3umTIvSCzL7UXhXsHD8DKWqkK/RfMHJ5VotIQyjpWFLZi8bZV5Ya2XuG
COnF0cXwhkRj0ACDmNWMjK2GkPAlB04+ouqTjmNiICD/tjsP+au+8A8EgF9jxaG7tqdmqNw+xkJs
19igUQcI6Spzk80FxJwJ4eqWPo65CxutmGRIECYUPdqpKc7LMWYq65a9QHOqesaUVVQ8W2yKXlEb
fYJJyhAnbScIFQFFzdHzR/ngYRhk4Q1VurOT5iQDuEBkNAAox4Ydxdt6gj1ZRa24LUqm2xuE9aV1
M+q6pj1evOzgN7Xzuemmz/E0gQzvMEtaoZXiFUC6YHYksw3Z1N+UtAS3y2y1j+RY0XnU3L/iB2si
no0RoijmZcazyXIJCDui5Dg6g/ce/Vvh59b+vzLA/6SegvS+ViD/Wgb40r0nv6+mfn3Ab9WUGfxi
uiYlk4kT6gN58fdqyhK/mJ5po/s0P8oppH6/VVOAMvBgWb78RxnlSCxWpunA1liNVGuF9Rfkfx90
td+xMwjqwt1lOpAkV+Wf9+fQrhrzHnMpIEUBMq2FxRBG/XkPUil4LUvhnPIJ7wM7bVj9yFygEswz
bs6UCOG5qfRRo/dfzYPTfQaZeveR0JPMs3tP19qazqYuJgA6OXMPs2d2XJaeiMZHQ87wyrd9MBAe
/sLkKSjZ9JTcpb14BA20MYvIuAtKNB/nWmdsbrc2wm//p6MkXNTjCJFkGk6x7PmunCK0yBmBuX4z
PKmBN/nJqGrJplMkNiT4bNTLhfdSMOEhWmVr8rSMTRSaq7i0Y7hhYpm7R10KEnfGIr2NyjJhLUpj
uB0rL3quSpsjmvP7yIuqw2Lpja9jUqbPfiYYuHC0ZQ9TzQk/sfVduAvukzrq3wMLxbBuydfYpMz6
tp6ZwXeoB8zshAMveDXPGWWWK+nzc+Q0u3EErH+xGTpW1jajk71N4nwwTtNYr9EauRHPT8Zs9Qva
gzjPVuWKcm15sCnDeuTDJuTJIzF+kUVuZ4kgMZ8eEUin+kZRblR8CqVr2+Vw+u+J8J+cCAgFVpT3
vz4RbgELJP8Tvud190ej5d8e+Js+mBSxle8HJ9kBVI60+x99lsnJgFsPSTrDqA+l799PBo4TnJYU
RJwcHCw4Kv/eZ7m/AG00cUiaOMNtmrC/ckAIucp//3FCCITBwpH0f1SjDIStD/nw7+TBHFnMjyZp
Xxdasng5pO1qJg9r29yUjB6NTqCmKmXRofTDQLZhqLy8oQXwrK2dWsd2UMY1otzdzY0BnZXs0q2s
l/amjqtjop3+7DejDBEweZe6r1AUV61ag8KMS5f6kP5RzTwN5Ey8ZH7AJr2vM+NgqaZmI0rIqNdi
O+PnWXubGC54aUOE2LWBfcXvPWGXQvCaJjceib1newWGJU30wKrojq9EKHkfN4Jv9bFpFSwcQna3
svDOFqMwcqgCisHme+9aGB8zhkPloLOtdqr5JqIU2Y2dGZKy8S0xPDgHBfRVcPrWnuSh5eDWUDOq
2D6sELdPwTxkIEPylIWF2BWTvsOIJ3YQurt3bXfkX8mS+BmUH0AiPJ6/RHDNOyXIgfAD9k99+ijJ
uQ1L1kIEZyF8GOmeNqOigom77E7PgYkyJ19QBbLM6TnpGYsrPPtwdMn0Mmh9yx4FVF20ZxI4bhIL
3j9ZBI/oRBEgRfIQlP1RiRFrfGGvWt5ab4UTm6EdmQeDsT4S1PnV7YZ5O3Tri0CRHXY9Mtpixuut
XcMjY7T/WrZI0qapPCu6j4vS6bx17GlXL3JvwErZu0tTYRBEZMHJJzfQbo5BFJy7ucZklCPdSpfI
eJ0dQmWIEXHBWrDFdvpp2tsiDjbGQPtgQ65/lplaTi2gtVDKsdm3k+Xu7dYgK2IyRVitIinXJ3a1
R6JKq88K38q+qEmJS2P4J4Jkyq3t4rzpWz3SKCLrc9hHBQ0OlqIwdnnWPKNkePWnBVvuKDcxK7O9
URFlYpkLykWWHYubfcmaDnMTfRFpZ2OFWitDmmAHP9C/ZniDwd5xTTxj4UQByCXh6/ghqLN638f5
vEYdFbjMgCX69DbomNild+6psTPryywWMFG6vbBN/wr2Ydph1lK7DNHN0a1gECHZ9Yl05lrAJdOA
dFHimCyi3wngzEjj+Lvc0p+NFjVQLicAmFULp7Sem4Pl8wnWTiD2XlYyHHGyF2178U1lJuXe8b/G
wFXPwP/YnCnPeC6YvK8S9USEiIXSR8S+/raikkYHDM5FpYF+NqvJx2Aa5I+L9EXYtssNSOxi7yMV
Jtc78fYLYRehC6R2V00WmeW2Yd7TrS47c8H4BeE82fZubodJ59DhIVE7WUA8tmnsD2AX4lMH7fKC
06sPDYLYXnrX4V300RbYRNpsvTgYQxd34cZ0Vx6Bm5kvcyTMTWdYWC+Hht4rUdx5+wWRw5JXT7nh
zPeR6s2z1bXQQODZM80YjTzZAZcew6krPVTwVb5zSBff86uyYjEQNJP/cq3Ixj7UuXdL4M/XlOnI
esMuTkPD3bxnfhTKhfdTkV53lElBBeCYP6HC+CE3c/esBjSgmdc9mX56IgfBO/t05qwx3BVv0uxG
yI47fAsNaszCCwU8zQ1y+299VzymxBiSCHdf4MfdmFlqwfcxfpTUMPuCQofF+DUdVwewrA64BddM
mqray9jQW5KPVThHoN8ThnQbS6TvTR3Dd/KXJ5rxiU0r7U2RS4M0577bWqY/7+wURomuGi4p9l03
sy33VGrvQYOexU8paYaydZ8iG8FcKYNdz5jD5Kt2mETzY0BxyBJ1jm5dnTkHs7CsMzjFfE+3P+zy
mXUaQguWqkHpHxPHvKsL+4vntVdMo9mpdadXfwQ9IVOv2xaz4516M62eg2D4BOBoDJWSP7wEwNYQ
rbSTuHjGUnqRotOrhPyMC6FknlEXZPl5rK00UmPC3iMn8bfwWX9q3Zthii2dlX9P+41jMYwwZe2a
sSuuM5TEA35hPF1Mq44F/FT8qF9ggAXPs5iPdVFZF3q4fj/Yc4Nov6DF9HnGalmeQaCm9y1G/czi
JgR0G7fKiEwyhyWw173rMh9yn9YExJC2PoW6055i3WCzGBycXF2PsAPpSpiUjfdW5NPnMepZhM/y
e43fYJPEBfpdxOuHqcLfSlQgO8VyCO469NRmjMOmEWL9xccb1ZD03Lk2Q6Posc6WejdinpuadER8
KIqTlRif+kDhfTam7w77VM7CfrW6L5qzJtW7OYrAWU1TegYPylbO4JQbfbIc0fmXiHlsB16R4+5j
OTp7cMWoSIUCfiCzT0xb3dNi+M9z117QLqMQM+KfjqHkuaiKaI0XQkevoLm42AN2lijNs68QtcBP
hTPCqbrXrFjD0Z8Xp/qKFrPqXkSKJIRxGdvvAJXdSAi1Yo7a+PX4SgpzKfkqNijTgBpw9ZX+XeTq
AOCsZD67fsmIl3dbB9AJyl1rK5VnRy9OT2YI++B51rCOUMDWnN75plnUiCW7siP30RGl9PRbPUzV
Up21M7SIXbJ6jV7G5VGkRlJsKqUXrW/+W17/J+W1A+D/35bXr6mOATX+obT+9UG/ltYSBKXw+DkY
3FZ33Qrv/nWF4UMkkZI1RCDBkiCu+p31LiAMeMVd0mR7ng1s5O+l9Zr4yyqEGF1P+n9L/P0Lvbe0
/gnvzdMjn+BH8lvg5uP1/t555w8ki9VzbB19H00838iapcKaaof2tOEYdwD9R1/myif6rl9T8Ewk
alvB3eFCWFB/69RUnoHGUuHKyIp2Wrr+fbLm6uk1Ya+uKHM45v1TE3XPEYFr/nbum3eTRa5OQ9SR
8QugiOrV7ujnVTliXB+gSX53o4pk0ATcsZgn970ygYmwu0dk5ihWsBvMScFr59XGj3yS0wswtnL6
EYBSl9k5ZfJ0i6Bhp6kZ/HjKLmaWK//gDdAfR0dQriIp6MVt39HTh3ZSG8+GcAm5g9o07BSK2o0E
J7dpy5QCWNrOdGvpCfVznvhfirzwqQK6wedtASh7tKYxBr9ioXLLvXVyYK/jPH+E9WE1zFc5K76K
cqkuMchkKsJFgC0Q+WedtdXOtSIRGlA1CZd1xlf4tPMj0bxWfBKU3IdaleoeQ44pARFDdGPmYLx1
bYHBrMUcn5htggkYOzUnBXf+V9VCHUTcMTHyXDQAy82URSRjRUFM3o5cRGffNRBISSBkefesG1+8
90wpEI4U4JVFLCAjBTACJgQ0vMu5xXtBeKn1HORswTYfaVkxIW+QMtUqiu6cwlyR6ES4Ei+B0k92
LfdUR1UIwHx0RegVEpwEGMkbEjlHzCYXC6fQOtjgPwsr43ON0MR5m6av+HdzUvIY15lzeVUVAbN2
ACdj63aI7zKmien2Y87cDQJ+XZHETCs/kpmxs8B6rjqyg63eIH9O+wN8x0ALi3uyy8so+yE9jLLu
gRJ2AYPrNeBSwSdtD6IDGLbRU7tcAjTXvM6SuHg7thg8ZWLhBX2AE9CTi+zS5QuhpUyo+QVG6A4x
GieOXyq8iGjkcY2FjqMBPoA7awdiOSE5ImQv79m30bAGpbZdZFJMqoEsnhiN+Xd4lQyzoXlwL4Jz
xsqkbnRxKBCkN1sM30M7bDz0qtRn/krqnrz1xfsLo/4NsUK8g3pcswCWRjon4RHlOk0JH8uCNfyN
3brBSFbxIqLeNu99asXrxzN6sifKaDBIxyXXjmuz+Qinz0ZipUcErP7WES4mUjHaw3LQ2hLvJmAc
ohrXGHnPJFC+YX800EJN+hinmSsePoJmc2ddCxEnptsd8DmCehs75efHTsHLmkvwW2SieZ/QUczG
68dv6TPTio/FzG2XNarLL0vdz1VmAIe6DTQ1MFVhC8un9VamN87KZnnqRhQN+7pYP1LbXN8fP1sN
CR29IyyMFpagrvlzMK+BS39LRTZqwsbyeg0xDuhUD3IsOKFkRj4RN39r3qeNKn6iyuaKzDxjvaas
1VUQu4ZfHmpcJ2wjrHLqgYbmEwlIeTeGXWAv8Ha88dEcCUYespnEba40BNZ1D5aTxBRo72TnqGvn
91sEWLD6XdtoWFXaJEn1JaDOLbd+dqmmjC5ZMAevfJhsWR1HWo9ZMnckBVM8v6GaahGOZPb0NHAV
HzKU+nsgerAkhtgFG9613zIDRjE7MRdpVFBMT76Hb0Tamgvb1sz+yYapjatnEuayJVm1dvAYs9zb
dkDfndANKgSLvGVMS6fAlbjiAvmtURnp1FZV+86OASrrDrsFPhvHmTjBkeX9nacketVScoL0Dftj
aZfjHRp0sYOcZJOe0DkjPUSE/KnUQp2caUUdFX6SbDV3DCiCqnosBpY2MCbBfrMYT+wXJCn07aOe
fwhZOudId+kxo1n9XrhyefXjfpJ76FPZtUEW+cOBTPFMcTufyEKDwJMVmNlS4wXeiH5lFtuG8P3Q
RhYBuc5wUIj5JBv8ak14TwuEmHvTh5tbxebyg20mPaYDYuriu6NcA7skftpyiZw3iDmIMQlyADJo
S+vULzq/YbTp0v+NqFrhH9neNo0WeXXj5pYSsvzhukECOdEHFLiZ5gbsYzf5t8VoPJIZy3yC8ZwD
9tgfWutaoNJpHlhpAVk2MYcO3rTHtjiE+MHVzQiHEV59H91Xg+Y0mSVOXkP1j+ir0OiMkEu6oMWl
iv3RuaqcZdFLpJz6lXgJ/VSM4j5xh+ZxXgPJxri1HiM2AE+VRFkDkabz7xrYjMdUFgpBV2J+ju1x
uojIf15i2/vUt7N9qGH36IM7VnXA90ORWICXJdhBvT5OKmCKrez7tgX85+HvcHesC03yrxck51HT
mQ94M2ucBKyqikxbmzaDB4Z0nfZ4RywGrpYkSsYvkZrKYouzwQVPWGIWPEJIK4grsESxGxymeP5k
ds829vm31EZqy62QDq7P2MiVpqFOg0ckC/K07MvE7f0Cb6u/7Wzzy6qJvFEtM/eNNU7KA0wWdVcA
glk4iMB+mgNDXOYpsx5yy+t+Eiahv8xBXDfvU2cWwwONeERQIj38KS5yRKSN/mzPS/SQJBambg+Y
JKUggqLOcrZFS0lD4X7uW8e407rzdq3Nghd7WPmj6Mbp2qxAVdo+9OtpN7yxQI/CmG3ffaAC927q
R8gweUUjxmBBqltpRPkNKdx2FSYINh8IrHBDKfpxx9slN4PwpjMit+pL2nfYtmv1EvXKPOemfu24
Je6Qo7swr8w3i5FGNmbt1Zhd8XlEWIDpMJ816t7W2kUGQow2FvGd49f9TS/10e9Rb+bS7vBYAdRl
6Kkm1vxJJ3iFPsPWRBAEECu7R0A5G7ee4FIxocqVo18f7cL6FCEy3MSFh+LRrgV2jG7VHCNWs1ib
cBZCqEwmD4irE+CBi0VD14ws0NoHwjHJKLaV8+DHwrv3MWI91VpgFdLQL3k9SbfNl4mOroPZo1HR
40R78cwGfZtGn2Y5EzmrFYLIoCvLJwzcQ7XJKD/2NmPCENIEO121uvPRD7rYglBZ3peTJksZH+Oz
qfVwmVtnzYjhgQOAtRtOoIF0ZCBJYVcGD05nDgdV9Ql/tIW6QHltHhO3RLsK3HMkl6qCc56MtXXu
CZ54wKpphjryTmCQgTjl8fxitkXE0LDsX5M++Yw3Dpmya4GYi6chfhnwkm5kO2FNbFrn7KlyOk4m
dkMRJP6eQHs+BwJGRnQjpYnR1pe9R15ynhBshHU936rJJWw07bk7FgkuXcx8xUHhWX3FT2NsBjhf
T7BtJaPMJsp23A5Bh2ZtGsLcAY6HcdactEV+IXO8DRm0IlxAVFxqMcNPM5O5v0xaoAy17QnYMucp
IGxGhlvJefM9a3rvJyjOcZfmnrsck6Arvikpm2Ogg2hXrKUVeFi9KYaZqRMDv3pblJm3w27B0LEa
sPn2fn8zKssOIyKJt/MaAp1LaV9IFBxul9ZXzgv3t/ymqwoHRHMZTOV91qXOts1dsKTlFHuPuI5g
47hGsNpWM8qCahRfc8s24z0CdtwKg0ktmHtWfhdzk42HYroi4W93sBqCCX+ujzSSMuCGSYPi5J2d
+DOTD3x1i4MMF1HDW4we63GJxkzhhkn2Td7PV7d13dumShhBYGQxEO+4yITrortMVjMf/Cqd7i23
a5+TsUQn3VyUv0xhE9jNXQlB8RtpOOZh6Bp9tgY3OujYf6VQG/cSMdEgtXjIWOuhQRjynOHWVMYF
utRltPZpsIApGoXGn8TECJVzaXvLY++Y6uuUlwWgp8Au4JaAKiFjDQNH5QDJzSFYYP/GxHlvBPNy
ZySLTvGBpW7/Fanls+rnCuGNTnsR2YfS4HA7RZN3aBJHPtZW8UmRQ59cqqKR0dWpzPduDNTN5FLI
pT7XwomYW+JAlmzOd0j7E5TQqAPNT2nJfzEP11i+7mvUoXuXXaKGTo1T89OyJqkLR/uxvI9t1dxz
9zt1f0td/92i7P9I3fqTtk8EJpI+1K+O5QlLsAL7Y2PMLBdeSExdK7UWp9GhE3XTxH5eZtl+D7T1
/2X0uuzTf7fkQsZoCsfySTR0pCkoFf4Upgqjdman3NbHCp7SFb4GaTcczO8E0zCjs+v+W1KYQtzG
g987J63JVCbRB6xceYONtuDk44u985pK6LtSD9ZtaXiLOmvWfa9D0pGqmwMf34iliijbSg8LSmw6
AQ296JYn2zMivWumXB/TvqfMxM34XrvD2D21yBbb/dJZ1oiZxWOL/2WhnwCx6080bHHkOtT6Mb0I
AD3ruZSOehuLuf3OJVP99JehenIgd63ZLatfzbNNRSAEbLdrTG9krGenSYNlGdHDYrR9uw8IqGkP
flxrmPQlL0fUyvIOOrG8ace+pX776IVLr7Fu//2Hvk47/rFoXD8D6XrMJVdZqclw5k8fek6FDKUR
t4w7r/0y2fD0Br1V0K79+ydaf9A/PVHgAT1i9uHYf766fE0H1xQ8EYZBPmLlYxXuqobPh++eeG9T
n946JrbXw0sOduevPrtvOn6A1VXAsWUP9cdrW7HCl5iLMKRnyn72xtEPUxJiqR8LfaxB03r4SCRN
gDGWtG3//smtP6FzeZMR7NqmH9iWJMv4z699JAMhYlsFoNTCq7oZxhjFEyJY+7nKWtpmYXm8+EHM
9aUDwQCVRFf96l+OZXFEb2U9f/xC/0U0/z+IZoaSJtflv1YPfPrRdv/zf844//bI32ac8hcJg3XN
afzQFa2DzN9mnPYvHvxZX3hWYCHwsTn0fhMWmYDHTAvZgETz43trnPWvMm30RRY5sYRcr+oCFsV/
Sabt+X8+WUmWRMBEBjs5k2iNrD9d7vEs6PGzODm1pewvtV9ByK0wm1+cGSt9IdZpFmZG65HTlMlP
XGxIwsB3tZY/eaKBRERRL0msC/QTClnskU4RvKZ+VwBiwX7ifFRUtETNvv+os6a15Grp/vS+z/po
rTYEVVnAENXdiNyF8hSgb3TXAq6BFIkwpmeINkNwiUs/foHZzm58cNk9Bl72ORjHV+ujMhRRO78s
3cCmlhN2nw6GGXZrLRmvVWX3UWBOa62JUZCyczGi5tGdm/TKQ8j9AF1GhVobD2mksjZMpmw8avqo
m2Wcq820VrdsD4ZLtla8yKadPSOJ5N4OWg8oPyC2TcAgpt3ZpZeG6Vo7o46nGk7GuXyKEyAZjEqR
5Lb8b/yC1iWw0heiIMDO+FTlvpj3/kDhZjRmHcb0ImRtpaJ7ypkt3ENXcR6ijzK//ij567lfiQq+
sYRBj1obmbXY2Wuf4NEHYurnLXRaWhxRBwAMDXb50eRgT8vV0aLpALFkH6w+uWO5OHSoo5H2hnKA
kCncEeM4QWHi2lHOw94Bz4H2Yumg8nfHYFyXPO1McahQQ+6MwUaJkM20R7qtXD4Pt7+ilz12NFFk
qbhAqemr8qh7jarZPAejfgHrLEjrMasvGlzB2WLxi1bFT0I3n3EddW5YZHH82Ar41NRvbAj9rGxu
i482LyjKRG5UWXt3cd96YFeMaKU2DG+RjuwH9CvZzo296Tov6kf30UxW8+LtoiaN7xc6uvMUUDNl
pPASeDoRL0RHWli0lahbogfL6T6jpcbb3sn8lHw0syhJaGynjyYXZUn7xRwb0iaywXqghXcvJE86
T7knyH5yq55qtm28bTeUvGWjKvUNk8UvI1LYWwNH3s4ezR+iKr/IcSRPBRZFcxrWrrxY+3PUZ1Yb
lnr231go9M+LsaYFDFFB8RLR3i8frb750fZHXl0V26Iaxy+MemszhGiaEihBlAD7zHV2sPAp71zZ
lbsUcYH5MKxThnydN6iG1cd2smZwGIwjRtd6W9rgf7k7t962kWwL/5Wg3yXwfjlAD3AsS7bs2Ok4
PZ30eREUWy3eRfEiivr18xVJOaJsZzpTAYY4eoydMlmq2rVr7bXX+lPJSnjlukupgiZAmlb91J0Y
Non5Fe3e3FcFyGGCdqwX6UqhKRt3GgGFZAIUMXFtcT4gnZciGOD4k8CztOs1MeeBEagaIEJxn1NN
dSy3mu/VBPunDTJqexrg80q7yxtYxlnsszXFy/TPuIFtMoHgZEo+CwSmsxPoTiZwnrpBfAT2UwIC
ccfy5mEDDGkHzYmvywVietyJ6uCWKyp64n4O6n6BBaN5l1Mxnto6TelevFCn27Sgc82mR1hNLeez
kcW1eVEcbhPFHsHeyb2r0OEigLjOaGYucKNxlbqaJUaA9tg+Cr/sweMv42Bb3Tq+PTOSgraUBTxA
ehERYQuzwPwIUR/VFYsWcgtm4sTZhQZV0Hh7E4T0im3IKa/wdvQnOzVe31U7zLsmZSDq1JFizk3w
9zuwnNEfFXYUZXRbKvQzxFGeIjSNqOl0P9LjWZDeWvX+i8Y143KT5dp8j5fJ1OS3biNT2dypkY5V
p2mM9hlmRFtNuTShaNhzRN65HtvZ9qNOX+TvjgnPQ7h3X3omgieTOj3UVwtyEqgZURgiLYjQt7G3
q1tKdKg/ZjtqPg6617vS2yMe6GYzqPCNZN99dFjXf5UeGLi3s+0ZXC8jgiyQlpRr8kfkxvBZsrFy
ufAsYbaoKeWcBsAI+vQie4/n9f9xsFgziv276+SwrdilCEoc6K6tKigjsV88agmnzdQ27Py9ES9Q
VF+rn9a25SA8jcybr9io1ydOcBXZuP5wR7tGbxwODwfsNEFFEv+PEeSVLFHmSo1w/sINvblVweWh
vqjcWgXC+ZzYziyn6o3Houre7hPbB5yLHhbCUcPG2PuqSl0kWhDG+6tEs0goGyF1FKfE3krdRZcY
v2/nWxeXl4tgjUCYstd/y9SNcI/ThPCfUd956dq/93EBmYRRijzAAWqbCTnvpi62C9wwt7eo1Wwh
4uzzJ6BFJBDjtJoGSEm+L3TsyQ+l4c2zg/sVBl48X5toLrvrclqG1VdIwuVUUWtaMkuOG2Si506W
r69h0uqXtFHf79TFQ5EnuP7E8Mqccmd+pG82nmXIYK/r4KFU8tHHygt+2zOvN4u9qbEbo3s0kQ6z
PQ4LHI0+2tEXFo58sMe4cBvofyXctWGoZFRs/mmEsFyqknl92Jb+2sKrtqjLuzpX1pspBSwVmxF/
D12lUPSaTi0D7pwyRYrkoEy9hZsePqEG4I6+VLm2ry99MPSD6PAVmH6Y2IcL9PEj+FI2d7D6GjW9
TybSUgHmfQdSmRzJ6fsdRCuWFRjyhRZQ3blQ8KNd1Y2xrVJCNtQ22si7TIPs8FlHbexzvFH2N7Yw
xy2hO15t61EFCSy295bowd/dKFZYEfqjhDng+nhdC7tdNSZiOuHIWtbCjJd8LrgBoC51ihk2khKH
0r+Jhewjdh5T23arWd2Y+2rlCJliDH/z2tnOKmerznR0cZKLOCG8hludCcJ0az/zlPX6D6NeoLIZ
iB7xNMxJOmKdlvrsQAeFcjDLi4qaSnXB6UY77sZI9dssLVF+KbQMxveFVpcuJlzBTpmZOWcb/S2e
E0xyG+mTQ0jlrs7VBN0GJ9+VqEsAWkVeOJrTeopZgLJABeMCsrr7QYVPWEw2xWHrz0Jz6043jnug
u1QvEYRabxU0FwOPNqpACT46XrZ9CNwA5XfXqn3081wTQbnFfpbBxr8+NDbPkKF3WD7Xmc1tN8MJ
OqJZ8XKR4w4dB8IoOuLL/3LQfThxuXmlo4eH98WBJjGBUeFHHPoLyHOIDsKmrLCugwY71fej+N6o
EXsVGRAiTbGlOXNDmFkjEC/anZUFcvwlGn0z5EBxvs7DQpmgSlR8IXgfcO7KYb266le6v6Gf2KaC
xSH5Fuo9oRCgcCl6wzMtg/oC1pA2KQpQhYlhefGHZJsD+lqhhyqh6d2lZoWvWIWNd1Xa5tyCK4jO
nO6YH/PG8Ts3k+jKAM6dQoLVb5zGGzxKjPoJw2poTeTc/8S82b5dGB5+4n69s9/nCqnZ5WKtrt27
GCLpRKvtL4XwZ6Vzj1abNZ6tkXBv1famMs8A4TO84QLrTz01sBMEEQTP0G3iACzFuyio65VGd8oE
xpO6JJ76N341QsB8a1hfdrswr+E7xja8ICwpnctCgSS3LuAn1gnNmaB6+tS0KvSwazuc0uroXoEw
llMT1ZTbg72rsEhbVw85whqI+laAhbAJLzZh6i0xNYNLp202xkz1USW9SNUUvEXbFZNY6EDqi2I7
HVmQFLWdYj9pibZ/TzH/cO9AAfqUVnQPTIjnAYqmKrKLiRJ9WasKVt6wxdwbGByLGwo2yg3+9VuE
PcztrbJdWx/1Q4GpopLSvXXARWJ0EOpStpFO68RWyf3RLjdxB54gC+eFhOY4mVUWSuBBNErmewXI
PXWj6vcNdcHZSMmmRboNPvhrtAgCAbkGAnwlSOwu2YBsFhvBnhz7mTtdtBt4ArgNBYRbN2huKIDd
jYB4wwbspQN+in3MlgQKKNhrUGHMIwCIBVS8K7DJthr8OBVQ8q5BlSsBMP//uv93QMblslhi0u4X
9cdyldUPq7xEpupI/hE//W3jJ8XvaGH+J7/0/YHe/b2Ob4289gxRaB6qeeLvjREteebyafXrL/Ro
c1aocJIAAMQHXCCCa9/9eOS6YwfUAPEL6Eriw20eCONkkt6ahu+/YTuf3/+d771BO0Hzp19/gbZ1
7nz1o5Oga2PbAh3UNDqxTt/escZgdhBpaNZqP/+lt3+kEaIQqxAl7bMW/nPK3BsvfzbCtxWgu2MT
8F30fLTfMLN5OgesAEUF04Ec3k5B+wcHtAIcRz8XPnhjEpZPsZ9c+vDQ/ceC13zeBkyC0Na3WObP
X/TpJEAspCZhiZJB+3NAr4FtA7oJJWOBbox5O7BqtZsEkMXTSXA1HOKwYIM/2a6UwU0CQUojgPUw
1h9dCgYtWEJkQjPPNoINukpLKDC+Ptg18MK44kffnjWATLUmCiXtS55FRFVVmQXDdEUHm/i0i25A
0UDXaZ6TXAM6jhsg4ZROupV+dipyLujYaliqDc9tkLMAvUk2NaAuAI2aQoPqPr/kaTgA1MDk0SZ7
MNR2rQwtJtLE2KYrj/v/Wa82z0nbD+RHuoOGjQNXmxLa8ZvuTYJijk0DbUerTUIGtBG48J/Xm340
Gojs0DZVE/zg1bcnJNI3JHj2gzsKVBpiZY8CzRmbLowfymndp38gOhyIDgY/dN220zO4NQCPRvmb
CeLbuRHnnsGXjKHjq4uAzgrDIHs0KDQ3n+HNgsENR/JIIC2ghs9N6BjszpIjap0UX7GpdZTh7QVq
JdKhQBmrvDuBrksMOF5OA6HjjuFW0NEOzXmYpwGP58hGBO4JHIeuQdHiea33ZgE1NIemV1Ko9ucD
XAuuQ04nlyKjUoKeG3dGzHPEh811OguucEADKkB5o/nx8ECD18RdfvRwZC3omgBOEKRrPmdJYpMq
213X2NBui5aqSV8XHU4/Q4gFdsABA/ZWgUPEBDoAXGgDQrvsBpQhoaNhSJ8L2pgcGOzEVdq3PDsX
bO5LCgCL3u26Ab0+VEsHDUWpUMAlAfwQIBLeUfM5e32HjkxHuCCqXYo0vIDokr7JzoIyholExHvO
FM+2ggqyohIKnG6RDA5D0wxNl10LhjI2QIdoT3p9K5Au8xPKP8Y3pHFoIBpwr+RaMEywAQGRnIS9
07BouWOU9KHn0YrcfIa3FkxwUNlZUFjxYAddmtTgRKezYNt4mjpIDZ2slWGtBU3hbic5CwI9IDyy
EvrxwLbYCSpA2xFTb6d7QGcDPbqiFCR3NrDf4bzazzeCs1ngygCKyDxrXbI8uNqSBsYliyBxcXTg
C6FG16EIL09IW1dEr3z38+HNAlCobDwAUaW/g8aOLlcWuPFpPHDJIxQBo4BatZ9m8Q1qRxhCTkJq
RyCWDZcF5d1jXDyfBUNQsVFn7KoYQ3p946W8+I/emAwdoTo01YBln7/k00UAWjWmuKSSlg/vrqCa
0l8/xwHceKCDRmuEO+PZjVEU2EiVbe5m7fwMLlnGGl2VRpIMyogkQDQItG/Jd91bBYoyJhlln3Ry
MEPaBSqqjLJBAD1XAHXS5NfRE/RnAFxZbbR2DS4IEpvaRSlRUgE3EW1fJqde8zk7EIUPgWXiyGV3
1bcWqBjSKhDntewqQI/IIaS6x9IKJ+zpLgA3YIPgrACwcESXBpYg04AkPQugyjqvaOpdbeEsItqA
6uSPmtIFRHeAO6IRSJVKCyi6GxocLBVt1+ZzthaQlx8jvcdEOQPcC1xmZfeCRl5Av7EgWr32/rBv
uCYo7Jbuyjy8FJkDTXYWRIqsA488x8Wzc9GmwuIQFun9a2dpcLNA8ceQnQXDBkRS4aPRqNh8zmah
zREFctklUcPbEYJLKLsjQI01B4X4jm4mKvnnpwM2Hopg4jSfwQEIIlOUhdJ07gu0hhEbu9PhLC46
AmSi7EylpZ2F4e0IpkE6X1LhHmJmzmu2+54Vf7oWIGjqRE6gtG8Q/LAyBVQVhdKh1BkJjAIFlUTB
6rLGl2CSzSTAexoqF6OTqpSaBVFuUTXH5RrZrvjzuOCMBeZqQlT44bjwNxLsZ/77xPOjp4b57q/y
1wjyb/3CkfH98ucd21tQujXDeFawb35RtNa3f/sbMf4fPcJKw0g/+eGRoX7637sXfPmnX32o4z9e
+6tsmT166JAJon/3mPfLGPb8/0bLr8t4eeoCwh4lSn17kl9/6T3nyS74NwPn4dm4ojIhPW7mHzZJ
f2BXRCj5gcNlki/z40gNM7+hJMuOPFlG/l+b7Ez3teU3So+NWGG2fNqcPnVLGpQfOUlWj4WPQndv
8IaTJzv45SpaVstsdTpyS4KXHrnjxr/b/PUOeaIy/tqX20Wg5yeswhmz7j/1V2FL15N9/qvVBo3g
/sjcHDh8ZEe+ZsZ9/zhOs7x1qhfHf3hV/OM51H9vq8+fll5vAaotW032gedR5CNK39+RLRFMeujk
yV+eRZGWXCU98qbqf3mYjXABkB329mVsagkw0gMzQPkY1sdHbNZFS6uQHfr9pvTzF9PckhVkx75b
+kkvelB1+BnHy90yq6Nl8nQ6HV0dVf6R83z56JX5qih6a7oj8UiP7z96/nrZb65qy3/yQ3MW4CDc
W9ka9yPALvmxcwQPseBMe7GpK9/+jNE3GF4fn7NJztpCiPTQm6Q4iyEIVAlwXXbk+9XXbHmWPcG8
Ea2S8kPvlv1zi0KFAMTlB67eXS/jNPf8/rHO+AJq/hnj36yyfFUfx2q+yhbB/RmD3632/mPvGEMp
WhDwf8bgfyIgehype26BOUoP3dh1TZbZhpOyvzlbOO/n/IG3/cDedkX4W5nDB8/vz3jL4ZJ96g9h
REbSv9VADxMUAOmh37SglpyK31Z42dfRbnl2TUAZRlCZZJ/7wds8rd7N8xdnWwv1yQ7/aVPiG/fa
QuxQtJ/zB14uxK6cKzv878z+Ks9XvZSi68OTH3vfv1XqLaQmO+5b7p2SC/GPVRZzsh2XnIhWXVOq
7AO/qgzYWqbIDv15ybmTrBGs6z93g+ZLD/7vZA0lZ/yznz9uktzvP3uLOEo/O07cTExvViwk5o//
8Nat7zWk6Vk04SX+dBRDeO2/9cE18RuP0WqZ/eNfAAAA//8=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plotArea>
      <cx:plotAreaRegion>
        <cx:series layoutId="waterfall" uniqueId="{00000000-4B61-4EEA-908B-1091DF37E416}">
          <cx:tx>
            <cx:txData>
              <cx:f>_xlchart.v1.16</cx:f>
              <cx:v>Profit</cx:v>
            </cx:txData>
          </cx:tx>
          <cx:spPr>
            <a:gradFill>
              <a:gsLst>
                <a:gs pos="10000">
                  <a:schemeClr val="bg1">
                    <a:lumMod val="95000"/>
                  </a:schemeClr>
                </a:gs>
                <a:gs pos="100000">
                  <a:srgbClr val="7030A0"/>
                </a:gs>
              </a:gsLst>
              <a:lin ang="7200000" scaled="0"/>
            </a:gradFill>
          </cx:spPr>
          <cx:dataLabels pos="outEnd">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_xlchart.v5.11</cx:nf>
      </cx:strDim>
      <cx:numDim type="colorVal">
        <cx:f>_xlchart.v5.14</cx:f>
        <cx:nf>_xlchart.v5.13</cx:nf>
      </cx:numDim>
    </cx:data>
  </cx:chartData>
  <cx:chart>
    <cx:plotArea>
      <cx:plotAreaRegion>
        <cx:series layoutId="regionMap" uniqueId="{00000000-AA54-4EFE-ACC8-FA947725DC30}">
          <cx:dataId val="0"/>
          <cx:layoutPr>
            <cx:geography cultureLanguage="en-US" cultureRegion="IN" attribution="Powered by Bing">
              <cx:geoCache provider="{E9337A44-BEBE-4D9F-B70C-5C5E7DAFC167}">
                <cx:binary>7H1pb9w4s+5fCYL78crDXeKLd15gKPXmPY6zfhF6HEcLJVGidv36Ux23HVtxEp87PhcwcHoGmGmr
2SrxYVU9tZD976vhX1fZ9da+GvKsqP91Nfz5Om6a8l9//FFfxdf5tj7IkytravO1Obgy+R/m69fk
6vqPL3bbJ0X0B0GY/XEVb21zPbz+z7/h26Jrc2yutk1iijfttR0vrus2a+pfXHv00qvtlzwpgqRu
bHLV4D9fnxrbxK/8rTVZUmxfv7oumqQZL8fy+s/XDz77+tUf82/84e6vMhCwab/AWMoPOJXU5RTJ
by/39avMFNH+suPKA+xx6gkh0LeXuL336TaH8U+X65tU2y9f7HVdw+N9+++P4x88C1z2X7+6Mm3R
7GYygkn98/W7Immuv7x622yb6/r1q6Q2/s0HfLN7oHdvv83AHw+x+M+/Z3+AOZn95R5c8wn83aUf
0PJNUVxfNclV29xO1z+HiuED7nLMKeU3UOAZVOTApR7xMOG3N73B6InSPA7Qg8EzdPzLF4nOSVLX
u3/LMrmdqH+ODoXZJ8hzPX6jR1I+RMeTB4ILghghjyrSE4V6HKQHg2cgnYBCvEAV+ivb/r3Nn9PS
AUBCwPSTmYnzxIHHEKUEkT10t6viRn2eIMnjqNwNnCHy1/GLROQiBgP7alNn2+LL7Qz9c70BqyaI
RyT39pPvPdQbF6we9jwk2F6x6O29b9B5qlSPQ/Rw9Ayni82LxMnfZslXY4vkOZXHPSCcCSGxfNT3
YAzmDbvExQzf4PgQpafJ9DhG98fOEPL/epEI/WWTyTwri2MHRFICvp/dzP7MxGEMWrbTIHBB3/AD
6nDDIPcm7vcCPY7N3ZPMgPnr8wsFRm+Legu08tn4NTsAw+Yhivfma2beJDlgVGLOuXejWDPu9pf9
vUQ/g+Z25BybixeJzYdtHUPM1Zji+dBh7gHDmHLXcx/XG4IOOBfMQww/pjdPk+lxfO6PnSH04WWa
teA62/Zbe/18+FB5gIBTC0JvWfWMHPADJjzBKN6zh5n2PEWix9H5PnKGTbB4kdrzPrFR8tyUgGPi
SSr2ujOzbK53IMDwcYn212fE7SkSPY7N95EzbN6/TL3xTWbs9ot5Rr3xDsDpcA7R5uN0DUHah7ke
FTNQniLK46B8HzkDxT97kQqzBEySL9vnw4R4B1xyjsWeIP+QIAAm4LmUEY/eYDaD5gkCPY7M3cAZ
MMuXGYaurg2YsmcEBjI34OGJx+SNj0f4oZPx6AFjjLoM7SnaDJgnCPQ4MHcDZ8CsXqYZO73+225r
/YzI7DKeEFJS190nn8lDZKQ88DByCdCDG5WZJ6efINHj0Hx/lhk2py/T/W++bONn9C+MHVAPHDu5
jfZnvh9jBtlOKCuA/7+1oDeR5m8FeRyP/bAZGJvgRbqWTQY1HJPUtzPzDEk0dIABC/Dn+/j/x+Qz
Zp6g/C47fXvvPSpPkOgnwNyNnGPzMr3LpviSbJ81NSMPIGkmmXcb4IP3uF9gg+wzpG2AIkP++dtr
rjC/F+gnyNwOnANz+jKVxvTP6VnIAXKZ4C5jd2TrPiqSHuxcisBof33mWTa/keYnkHwbNcfjZXr7
XcnJtPY5K2jeAcSSoCb7XAuae3sgyK5LXUz2DHqmKU+R6HFcvo+cYXPyMmOXo+dOYnoQmjCXSNe9
0Rb80IZJQM5DGLKc+zQNpJ/vp5d/L8/juNyOm6Fy9PZFWrAjmJL2So+3c/PP3T51d/yYeILvK5cz
GuZx8C0u6Azeh5QzjXmKRD9B5u5Z5th8epHYHJs2qZ/Z8aMDCdEJEncB/0xpMFQGsAdFm33nDbtd
GDec7EkiPY7OvaEzeI5fprO5vB6etSiDIW1MPebhxyN+iCsp9AOAufuuV/ft2W/FeRyW/bAZJJcf
X6TGnGyT4vp2xf5zU8b4AYX6MuP3XMh9QibkAYHUGQPWdlOpmWnLb8V5HJL9sBkkJ4sXCokdn7c5
g0IeGTwMYPLQdrniwEUYSs5yj8YsJXay/b0kPwPkduQck5cZ659s63p7Fbf1ddM8Z8BPDqDbgrpI
7p3HzPND14xAHJqavBkVe7I8P4PnwePMMXqZ3uWtaf9nemvpgUSgIuTWzcxDfwQMALLK0J1xY9Nm
QebT5XocrPn4GVpv/Zdp5ZKrOIm2z9kFAD0aLnOl6+1xmCkT0GgX2qMhR/M4TidPkOhxhL6PnGFz
snmh2EDfc22a7TMSAwHEQGJoktlXX+axJzvAEkpm0P10e9Mb/nySPEGWn8FyN3SOy8tMnv2fVwga
KV4d3c7Qz/ja/2BL/IkpmmdNrELvDvg3jiUU5r69ZtYVI2hJZNCiIOicK/5elJ+si9uB81Vx+SK1
9fS62z5nhRu6dSg0SwGHf5yUYCygKgSbSVzo5929QJXvh1W/l+dxWG7HzVA5ff9CUelfrbd5Cd1u
z9lKxeiB8DjkIm5rpTN12fVZQ52VAKH8hs0u+/oQnCeK9TOMHgyfQ7V+kVCd2evoWdsRgTDCViso
1IkbQjgLu/C3dkRIKkHvzkN0fi/J47DcjpvhcXbxIvE4ve5fHV7b+nq8nZ2fObqHu8N+tUGOQWmV
glJwus8VzaoSLlS6YdMP7ATcQzZzNk+T6XF07o+dIXR6+GIROrkekqtnbEag7ABCLKgLsX2XyMyy
YSQOMPIARO8Hh9O/+r00P8fmduwcm5MXi80nY/Uz6g4BeyYJ2+2t+vaaIeNy2PuDEHilfRppFgDv
1v/vJPo5Ojcj59h8epHYnMXJM2oM2DQGWw6AOj9O1DzYKoege4eyfb0PcLvPBX4nzeOY3Iya4XH2
Qj2/zqCh6lm3J0JHrkcZ9CTcqMq8C1FCrQ+MGELuvp0auMEDTJ4g0U9wuRs5xwbixauXt/n6/Loo
6jHrts/a7g4640nYALfPQnwLXu4XKFz3wKOetyuR3xABSCLdx+epUj2O0cPRM5zO/3qRON2kJ4Ot
ft58EbABCg4FgpkbHOZb4RA6IBRBSknMmNpT5XkcoYejZwi9DV4kQpegSXBaw/Uz1vngvAmPQVUV
7VMA8yYfaIejjJLdXtIbOzijbE8S6XGE7g2dwXP5MrN675ptfGtk/nmgs8veQEUJUgB7DzQLdL7t
IXWhX4GIGU37nRyPw3EzaobEu5eZSXt/bXPIDT4fGNBgjVxO4J85ZYbNCoIIKSCe+faatfQ8QZLH
4bgbOEPk/ctE5ENSX5miTp63TCRg0jkVew8/y87ACR8uNI1w6Hu/i3buM4AnifQ4OPeGzuD5sHmR
nmVl4RCJV5fg+bPfKc0z1iR+TWZvsLoxpA8++d89UkkCU4c9xbBl6G4d3GeK0F0EvZKw9e62eYLd
TsFN4Wp2wNHPxXp8rcyGP3iS/0+nJ/0csrtMW7BttotvZ1jdO1zp11e/PS6crzUbumfZjzrAm7nb
fNmdc4V2BcK7s7F2X7IfeTPrd/bvhzHX27r587UDCXLmUioFhc4XscsHvn7VX99cgh1iu1jZFQwL
hOGYn9evit2BXX++hr4m+AM0+e2OxvBgSYC9rnf9BnBpd2IQlJQ9Bpv/b3K6t494brIRMst387F/
/6po83OTFE0No1+/Km8+tXs8aADdxfMQfVCgT7uu9t31q+0F7JiHD+P/6+GunRLj8bXn1Y3K49hT
aVRRdW9OHrkLBDH37wJ7SDCFZ2RQcZUIZmJ3/d5dwrarCDVRuG7TosCqQ9JT3hCaz0XTDee5cOkm
myptAzM1JaRi7vB45N47vH64OZxfAf2SMG1AVGaPGIssG6j25Dpi0uila+s+6AYM9+VIX6SYmG0k
81KqukhoUE9jcj04TVEshBU0yCye1NimyarpvMynlVMdttrEZ7WXFo6fZiH3m9GWizqKppO2dsOL
XGR98P/wEC4wYDgPAu2Kk7MZRJaVNG8mua6mgSwGZqZl7uRsk7j9+K6iqPNDrF26cPKx8zEayk+9
bL2Am2gE+RI5nIuCDOem9jyFuilZSRlPy87T2WaQnV56XY8v86RtlmMxNaly8iJZ/foZYMn+gANs
yofmVQ+6wiGD93AR1Iy27ej2cp3Qsg8smjI1dHZcuSb9+us7AbH88U67tvLd9hkuvdlk8Q7XeYnh
Th2N0HpsKgBPeNWhbWj1BvEo9399v5kSfVvesK0NIhRY4rsTVR4+GcF1UeROBveLEvsGLEqtpjaS
sNXpVwv5kfljcHDg7tgJOK+Nstn8SQvmIusdb21Jn6w8mLWSymSta+/y1zcij6grJ1C3cEHxILc0
NwppBD18PazBNZlwtpncmixiCWtmHAG4Mac2UzgWtTKm0Rdjx73jMhM6YCkOL+K2mI5yzqs3dhRO
okTHa1XiBHWqw3RaR1kZHpqsGFcJrM13XeQWo08nxBwVpf1kFYvgJkPJyAK6oJN1TUT9oRdTsv71
Q8JOg/kqgZzMt1M8iOtB4YxDxP/AKJEwa+PJDus+pVjlkek3bhTWG6eyeml0TZSg5uuQWSfgOrMK
Fm+6zvK0XXa4bJa6tPa01EmfqKagQSUK9AETnZxyObLPbp/nH3glFhb35C2WeZUp22fYtyLMLgnS
chlPcJRj08XDuzgqSACHK44rHS1x2kWfwZzptWg4P4tawtddYswReJd4nZchWdBIJGunkKNveJIv
Ytjjt6qp8S5tyNNN6qR5UOAqblQVhVcxOB4/r3W0YeXUnZUZ7ivVTS47zr0qW3Wh4IuyI8wXrGx9
0QqT+Q2OzFpbo983deFnVZGpIh+dMy7L8cs4jrXysrhZRLqhKx6ytFapiIk/6VIEjjuxNzym6LJs
6/yDG8X6a4ljMyiN5Dj60sZFqHqDqDJFPHx0vUIHbk7sGnaJZJt0TIfjqZLiTGTaCxovKaSiedKf
tU1R/V2kGd+iql44g0z9ONTXjna8E6fInIBFSbRwXHuY5wKkFrhaaCI3Q+cUpyYsQ0WGom9UZK2j
HLdYoTI93s1nYLK09KGTyFG16WuFc/qJx6JXbIjRJtJ5fszCcnznZLohcBVNp7h1wkyNXUwWCPyL
n+Y9XREjvU07Mbq1oajPU5inYtOgVvqVW9NLzZZFXMKK6DKt2orSramsWeqYOAEtBy9XhhT2XTHW
rW/00AM0Q6rqwUTrfmyXcUzfkDBvF2Dbuk2TmVGNztB4ysbkC7WAuRW4fDPa7CQJeew7faeDLsra
oA21VXHetL5F6LAkaaRQxJhK5RC9LdLoJIzE53gY0RoOOUUXIZ7GRWrFh7HRW5IXRdDbOvWdVMj3
DQ+9JbUWH7tD2x8WXEtlumnwc0Qj1aaVo5oOhcqVTgwmqu19nBepz1IzHDleJFe6Hgp/dLzwk1PG
IwgzhMuYaObHmhqjLKo6WFxd7wbghvQyiTxRBGmfJEEbCbKyde0c8cmY48YxyLcDH7dpX6M3sE/D
9VQxco8oRNLybDIIEMI1ro7GEbNNXAzZGtMErV0D6iKc0SCtZEUm3S5IT2IVu3GlpiYO/QGlxZXt
WPQxDXH7Rbj1+JF2tj/MPa/b6E42qotKdmyRU66qRoc+D1G3aTHolzPqUrXZOEZUodSt8aZIpDtV
Aa5EvshRlKvBmYZ3rEPFkiISb5COygXLDPPTsQ2VpG2ywqIqjpPB1KpAeaO4gbdp0eoySMRQHcoS
6UCYdlw5wqtVVSO9DNNu/No1tjenaIyyICyBFEzdiJQ1RAclyb0gicBz4Cn0FEFtuUBdTxbwxPbQ
FQ1Z9HbUAYnReDQ1qP4wyZ6dEVDU0zFBVRvosBGxQqXprnFq+0BmaFqPaWqvYneIlsIk7vs4aYrj
grv40kHALzJTxmda98BOOqB8xvRIiUimIF02VJVqMQIyg4S+yCJWfUxTqgONpj5IHOCFDi/HVaYx
3fSs0ssyku1709TZpkp4/WVyYrTOUga2x8JDViXQL5GZ8HCSDOQaaXlK4yk8dGsLnquHQrAPO511
kJqiXEjbwZPrJD6TKO8D3lKyqJqJLBhn0dnklmGtNJtgDJFZ/SESgvutpSCJbiVadV0Dj+QIHKmG
ulPkNzrlCypjfobBMPgTpBhWZUOmNUpF5ku3DQ+Bq3C/DIVUwCPtYQftAQrTePwKHLh7n3QW7Loh
1WEKNYpMAbchK4zyahUWDj9qrHEuRrhBHDgZeN4pdCsQe4z55z7kNlKhiJsL5JbwfzpqLywiVWDd
GH9EHj+qNU5XbleZVZ2SqVfAF+kRH9CqqcAoYNvS045WbFnG1bDJNRF+l6Xx0tAwXpiivcShQ/y+
aRLFdc8XboLObVjITuk46la27MZ4BdPv6ivLvCo+tnVedbCaeaOaoWhH1eQWBZYSGx7LMOclWNax
jlThERafDj0Z8gkSFkCW9iHinvbfBDpXphxtEsX745Lv3v7n0uTw77cx3/+4O235+zvopL05pvmX
n4ITN3bRXj3/0E6au+8CYfbS7YLEB29+iFhvA7ZZTHpz6vNPLj4tYCUYooN7TOiHgPX7ptXvEet+
0D5ihYQU9K1I2Li5O3kWWOg+XJXQz+wCvRXeLhq9DVQRHOAIHXoISBSU6+nu5vtAlQpoHoWThFz4
wK6PwmN3Z10/wA9i8/37+4Eqpzs+di9UhU5ql8BOHoh6PagxQ1XzIV+zWKRVW0Xx4cTRUKksi0TX
KJaGZFSlYN0nsK3uqcO5uUjKsTideumoyssR9gvZpgsM6/Zt2mjwbpYM+iz2mlQr4RSpkq5dDTKh
h03RAhXskrIKuDd4QFFCyWLQqd5dgrLFR13Wm2MUQaAJ3jo7LmOrz11DvVWOZLwK3dBdMZ2xxo9y
JwzqVovVlMR2o6H6BNHhGAbTVMeOT9uxsSrvPXLkDqb/rHMBxndww8incdutUoc0664w4YWpGOtV
4vTDpkV/az2Zrasz72TSNKTKDl6zgA9Ei74Tw1KHgzjrw8GLFliAgQaGZNAGjyEDOkecq97Y6qtb
JvKMpoW3MWEOvWoDCSs/hojpPInLdtVQai9YzfrDVLvA0kadjrlPU3KdIvC5KU8nVWYlrZQzRuI0
QkV0VJeTc1WIyDYKl4acOlNVbMak+tjJobpIIZhY6djr3sVl07yVshlylTmT/ZuFbvTROlpLv+Vs
VEJEaaumQk6q9YpNhrSbgK9K7CbmUrs+Idhuq3HoW5+w/gOkvAlMcpH9nSVNs4YYpVliliRXE2qz
4wTZM2eK+KG2TXlow2k6KsOs88E/1Ut38GoClCkZwaeNLbGAZ6Q/ykRWsYJZauHbcqdekppmRyN2
Q9+aXMCDAu9UNQ7bY5xwZ51yFK+GCji9KVj8QTdJrP2+KClR42DMIhc8xYETclSqmFBdqwTW3qay
rD1pmZxqvwUmrNWIOyBCEwRMWTSi2u/rIg6yiYKH4XLovyYpaa1fDrRIVJHV06pM4+I8EXxQrBrd
48iaKeDT2CpivfykbJz0mDgUj77Oe4itDBvdEXhEGb0P3YkIJduI/V0NPSuVLrlYuRDnKFOifD2V
U+QGncuiwHgFPp1yLt9E4Rj7vecsyjjv/HjsAmH5aZLJ7qpwqd4gW1d+nzpOHHQ18BIG1P5omhpR
L1PZFO+kScOPTi4i5zCsSJUuZOHiL1WP6lbFqG8vuqk34aIbNf7UyCws/Kio2je4LarP4N6JL8se
b7WltvO7sRkv6t7NvDWjGgi79aRZJwTCEpnTgamwieNEtSGm72mH4qMKxezvVlSoUJjBovVdO2Xr
Miq8zymk5040B/ILeRAtL6dOG8cfUzfMFYvBEwdlVJulFxf5lkexfGcT9reD+jIQpaUnuBXjNS/t
WMGawKZYhF5YfEyjtsZ+ZtPGBbAK+6lxmS0UxI/lxgtNE+RO1+YKwjt5HJOhCcrGvsE17PpRVQL6
bBGv/NGzbOFl5eTnxBVq6to6GFiZBCyW7WLqm+pQG+weclS7/kTjFCIBj6Ur07Zg0SwdXd8Bnrjq
MpZckM7hK5MgPQSObEK2YK5Fn4iO5WJiYEw7gkoIzYo8AaLQlNkmGml1qlnYZkoa2lxYL4GIIXTz
9INO0mpUFW5oD8YsbDdhNBSe7zl9+blzx9KumePV6wrJKFQcjfUZq61zZbibW5iltDsfq9EB4zLF
EDw4qbRKMtYtHS+uPot+7K+rLO4/jazAJ7ROwnzR9LU3AiUabejLkFZn8ShDHXikzAMR9+EGQqie
QNqrfBvpugw8LfsjK2zi55muAlG4h6wcm6AriuyNjOsM4qIk3KQazKbBrFoNKL+MCt6uatuHKoFc
ZqeANlpXOXosfNl0YlGhYfoy0W7IFx3Q88DQNl8gE3dEZchLzwaEs649YhlkAhqf2b5MPkxOlBXr
0WWFRh+9UQtNVGwpbpqPkAur07NwCB1FZCrOcNqHS0i32AuRZ+gCKt3ROZjFYeV6etp0Uf+es6K4
qCDbddHiOoQwJ0nD970VxUfqWK9VhVv0h/EY6fdeIQgYqR7UykvK4hy1Q34OXV3Vso7yXTpQs1MZ
5bUPoRtZpMAfwWyDt/OHfExOWyLbZeW5VRrQOs9PU4lAXKGdJa6zGCYmc0pQdWjgU9jW4rjCIP40
NOSE8yKclJ2a8C3zrNikie4vo9bxKhV3YXxNJ2c8K5yozVeNU5njEY3hqTRl+XaCNb6J4MGvyqSa
Nv1o+WpoqnY5hNX0WbN0MP5UOZA+wtm4TNlI1ICbFjh72C50w8EetQmejkgzuZs4iY2f9+l5lbVW
cUg9n4UmqxkYWR1e9FO4MSIlJxYia+MXE3NB11pzDgQ2We3m89KaAR/LdLJrMBfuKq2sA1FM19EF
IT1/k8kp/hI2LFkng9M7ylZDCfdBzXg4Tu74hmjbr+Qo5abDbf3ehiY/7zDv1qBPYlRFa6yipStz
gCjqEjWNIwqatIh7v6WyetNTlCeqTqn0oXEIL2IOUWtaZeys1Xl4Mrly2NTgGBNVkv60kN4VMom8
wjUlRvGaVx+TNos/oz7Um9pAiFrQ2PFU0oGpgeUXg5NmGeX+rmtsmXSpPg8lUJDSdftAN1h8Iibx
zshYgObFO6PZy4wkq6nv+bSwkIY0b4tRfkxIEYHFjr24PKrqqsU+AkIf+13ey0+JE+q3UHqoq3Nh
4WcV1tSVkByYhNDcz1NcoWMimgT8mMQFqtTYxEkJcZOEmTdkGt/aKgoGaHsflzQW7rKUwvXjohCh
n0b9mwmy9ilERVmdr9vGiT/ykvJkSwSouD8SjfjCQjIxEkpDvDyJE4yHoWtWJtIJag9hyRKrD92u
EE69rcLpE9De4YPWTnGVdgN5L5vWvcRVVB5WVXJZFe64yGmVb9yqLn237XLfNcOFyKZPYAC/siTe
po345LZ9+zc1NTAIZnmkat5+gkxIuoZYLzuvcLboWe4cAzhEebbUm0I31Vc68a5QTVlprfqKeolK
2iRbWzM2byjv9ei3LYPURGllFF16orWLfCLTm3gCvqMa0/PcUf8bPf38l2++B0JYMght7pLyPwRP
d+eWz4fsQ6fd5jE4+onD1kM4PWW3pekuetqdbQfnrMP2ajiJCA7Bu1fsg/NYIFBC3+Kab1dAhtsY
CkN3DfQ8wdd5UPrB3n8nhCIEWg0ehlAeB7nARcC+AxCP7gon9+pwOeQh60GLHrhrCQkYoby+gV84
UrADyKAjU3Yeyf20cpupXWmSZzn60EBJGi90Ueb1JclZAxl6qFJD2gbojS371AclqkrvbSKKshaN
DxW+BLd+2Q+sWDLaF7lfQKZ6nTp978TAvQnJu41ts7yGTN/UtEVTnhTZmBZB1yWQzJJeWRzzMB0O
jZN3CJyIGE9GFoaXKa3Kw8IRH53adKvedG7ko0EGkqflcZpDyiVPB4jfONfkMhbJVPhJ3IKBlnmv
I9C4Ti56WkHiJLNTZJTIxHAx6Q4SyiUJtYICaneSoDi0CxI3fats1yYTJOQilK2KoctWUK/KoKgm
TbIReVS5pxDKdKlfjyhZVY4DCUwBPGPVWN21ysmcDMIqptdlaPsluBN3Uq5TwBcXELVCzrQLuzPC
w+JT04/4ohdx0a1MkzZBXNddpKJyJINfR+Okap3bIOVV97GxbHwfTsYVvo2qctgMxhu0Ci2HB2Uh
asnHMEur457jbAXFE7tgWHcLEZUVBvZlj3tjcBnAxuYeUtc0LhU4ab4RYe2+l+k4HJOml/UqSVnV
LOPaokx1sNQDByJW9KYSekEap8hXtMlCXxg+TKrb8dykTlPH513euQqO3rYmQC3jEJh3+boyYRwM
Udd6S9L3/aJvUnDQEemi5UggQa5sVJbcB3rRf3XDBG0njqOl5vDzAxDRJnaBCjZucyhkk6W0OV+1
Zijf4sLGR1o02UcDWTYFGVjc+6UTNeusiyMUEOue5flog5bE4cLGxq38Ms4wLBo84G4RRVm1HLto
WMSulWcDryCZG9rWbysWHcYyHCDGp7l+K8BZlorHbfYFpY7ZNGFKNk3uAvnkbvgZtMF2qkix/DvM
O5yosW46vYqailyGWdJuepu7S5J1bqxkEdZvPdZdoZ47QTd6UxB6dswhTBiTjXGhyOuP0dBJPxIe
PoZKMjvUMfc+weYvsurqWAClrieMA94RcDAkd6BkHVaXnGX2tPLQ9HfW5GEAeZLxfZuU+TqcQlBB
x0EQtpbORBdd6dRnoxmK04qnaQ8OJE0hxu4SyGLXUHHBkDJ4J6KqUb0ji00hk+hDU2X5oLwmzC40
K4lfQ6Vn1TVA44wH69ANWas40wjqPlXrj81A5RLiYdKDZQlxeFSWXqpa3pRnNg/lshYouy6wHjeV
hN/pGuIqVd0wSlWEzVWKEhbQse99DjHHOs2k9A0j26EfP/DMcr/QkRwC2RHX6qCiHHDsVVlB6kKc
97UTRnBbzUU72v/1ijd+7DdNMLvTDH/pFbP75/fu+kpuRtw6RQJnWe6OG5NwTjWCg/chcXeTUoRu
XTgjGYHXhJbFXWYR/NU+rwhtM5SB5jAX8uKwXZuDq9r7RA6XOIKjMeGwJdjEDZXw/45T3PXf3POJ
O3HgZEAO3SlwEB2cqjH3iZ7bjXneInYdo6lMv2b5FFIU9D1xqiZompSM79MMfvhuWY80y/26Hjm/
GsIMvBQ2UJghy9Jheah05TkGnIgMURhDfVRDYdei3ElHH5o3xCRUEoINdPyOdhXrfJq140SDJG1r
8l/sncly1cq2tV/lj9tXhIpMpdT4O6vycokxxntDRwEYVNdVSk9/v7Q5Z+PlE3ac/m0A4YIlKYuZ
c44x5tAHdCuN6jax3Vjz52QYOYKKbIyHYCeWMHXhpUbyhzOvj9NWbnSaybDbFrOGSDtUU9Y36Xbp
E6iCd5QNzkuSXPi0MHo4KAX8kQisT0en7n0HymWVP5t+nsICmlwl0JcdzVv5dRjLkEtqJ63KXy31
9nJv7AC5NTcZO56ncuZYf/5jbd0+A75/AsFPOpF/cGBuCRTaQSeHtAM3LgT5L5MYlUEX1H0XPzqF
LfPrRqRxfrGKsSUBSCw/nfNNqdLEyaAnGuriPNNNrjYZzFX+rdb9AvGkRmllF4U99XayX6N4HXdr
oZmK/TCsyfqQQNNbeu+veevfrGvu8GtlKKitoE77UYXPoeW5X/Q/PNRLBQkaMAZZ0s2G8bET0k0N
iv5nYhYluU6tvKh+2rO1+J9klVr1XVlE9Xr79ui9zADNhTA/EII3+pClBVzv5YWWomzD1dfRI3ow
uiP3TRHlwgZixaFbeyoTH+a+ll6yWXxZWMO2cWI13eWprN4T6ZDU/rnvzJ1AxqKKo38JVdCpLMvx
wDlDnfmPUw9WcAPXlw3DpuNAU95F3Pur9N8Z5NMrOviEQkNIn0XjIto5IRBkm1GyWn7zLUwCsplj
tATZ/OCsaujdrR/Fc7C+c8XT0Tbtpcp3XV4GQ68v+pyXo921vRfEjOa3RiQjnz7otF9vx3T0p7vY
DeN62UWhH/Pc48LXPwtXgVnrISnl+dvzfrrACLAo/WwTgHkZJHzMyzuZq0FPcxh7XxN7cJbLBYB0
+RFUKmSq377S6SijPbd5Ws8GOWWxnW7PXMg28JzM+TpWtcqvARPNvJJPeuKIXqIlKX77gi95IQIK
76cyr7AK8BsjUp2qlYYsWOsAxOhrV7Gkkn3nRStb3BmThXmNurbQzgZvoCUJtyqXSbzs374B8Wpw
fVpV8Wyieci8ydE72b2LiEkrG1V9bSHP42rPsl/zfd9WSZg90T/r7QTsQnzCBiNj0tfFjpfpzJLD
yh4s/aFKk/P5eXDKTFaM0SqtRfhkPqFXewSnAE6BMmCug34XeIMVwAk5+TCGezXLibU1LWM91bsk
sgcYK3xvQj/bDWqMlx/O3GlkSlOOFmNPtZC6w3nKKUT2WefWxGWoxTKABqtzVTRs+7QtmDO/ScV0
j3Sl4+Obpmu4LdWbxtxNrwpryjd57q5tdsiCwQbfJqAMYbONsjIjBtt9PDP+QZx13nThTnrK48uk
ypOcHvV/l+D/IXa+WnDoIoVNqh2Ervd6aY9V1CSWvS5f6qT1yu4YN0M017twHfoh2tjRYE6Ety9p
dssfRxAvrMNYCCEm6460QZnk5M9wnakCUWEfzF/CGPLT249p6OfXMlBubt3Yvc0dALGFY9sctBN5
TIRFvcs3376N03UH0MBOc6BKzc6WJkv78zYsJ7ZUXSjvRzGiJFp27dKYWWE1RMv8zrXMI/35yDa5
VoBvP4JlXjVCPvfyWm5aFXmTSvdRO3Gfip/uUqgkOY+akYM0rltzZhSLP7Ig/9uH5FAENoFiJoa+
itqIDfsuzPL+h7ZRtK4bBj+Y7iLXgvF75xmd06WE7ZoDi22ccTkicTR5+ZAZpTFiFbd87AshS3VM
w6j6XLgDSdd2QBwYNx90uEZ2eVWnXeXbezkl+fqQ9aphd5YFGR4rLovK8GOWcRgha5oqt7jKp7gL
luM4C8ECfXt8Xk0MKnDD1iOqdWwHD5CX9+yEeeBq165+VDDK3EVnhXn2a3IWS/5dQ1kSPShL63cX
n/N69T3tACIupylmdScXjiwHmXEnre+EKsddUbnIdOy3KoAUt7eOV7h9ceTcz9W3JSliXe/arusI
EKWl3ek+LdeZoJEEeh2+x5WThQcP3mK5lOUi+mD3zigFp3PLDSr5tE1C87bj07mV8dx05djV35Mg
dQlhWbAM623vaxPdfgfksAfDurG8KGU39ZUQZLeVDzyf7MNcEElZgGX2y38OgmkkctQ0kyPQ4j5n
lOgESZekRqz2dx+HIcF0KlXOSp143TezU3WDT11Rec7EjCRlZHJOq08SLuguugg+RnDk+su6mJpo
0+o1YixclFEcafaa+oRbV7SS/d0mc6pvUT5k5U9/Hp3U2XhDRH7B9g/l31VasTS7tc64R6fJwmrc
OMgb/s77usmq/ejrYn1Y0S9N91PXkpH0Gd+ZN0mVmfMkSfyaOXMTPXPp0ktSDojMayw2ehTwGYgj
7CxLwHCSyq8kZEbm8pu+k0b8SopqrvTP5KST4eMwKwPPLa3OyCn7TmQcwlkccmkrnU0OsnqzuZoV
L41/44V52n5pgxTOJBJTm14XogqWs9lBPXiZtNYyXox61KwlHUQm8qVTSlYTAJCYk+c55LdB5LLb
mqA1+V0tqibPj78fQGZDwqNWdGUTnG07shhQaVcsv17HJogVpbKtct/2kc8/qWqWEqCvybPuX5/R
Nq3V7T3ElmmyZcnVs96gOJOMweilC5fWHEzZxeLVPFP8PKoCNRwjJ4Nm5BfmeeA4rIpu5Gh1ktBc
0bMUZeiCUoxhaRbV8ngEerNcapj07JeXo8nq91nkZ+VdNchaqUNGIsZyaSS8RrWZqjBk1cRuVzBn
nkbo+gt7LSdShyEe8sC7sIQm/2tLkKZmW+sp4/qSwOhEn4ICb+pst6oRtfl55FdTnm7jlVcsBrvM
0eYwW9Awm4fIwsbX160XTRVEqtWZeVcgSdxdB1PKw9RuZNZvh7qMr+LAa8kFwp6UI9vVSw3GuBsz
vI04IONBcXZ1bm1yiIWn55vzmJl7EWGCC/DWV4otuARtzkrxoJJIKGl45PayMg1MIRpNNgLsXgSs
/3QUfLENIcK5rUyEZozbiRTo14h+hOFcA0iceldQ04IzDRoxyiG2fbNEDVYw3TdBxd+tE5hsSGUD
sYFa2KRsYk7Z50u3rCZ4JDmVZdZ6ndnSNJnwoR2vK2AmZE8hbMgdxyOTSnOXUQCIbPrlOGm7z8pr
6HmTQbQdHDlZH8WlWdVemnbIAvJwdeRRB4XUwL/2fQgVGE47h/4KE5mSIsnWg29bB3S4ceMdhnyJ
BVxishbJLp7sZr2Vy6JNGtYHNC/sQcKLpSJRmGv/BtO1ySiD7aFobQqgzEs/1E6Son0EfDAzXKXo
R52Dy16erPO0t4t02eiuHep+qwu0uPNlDnDMPUYWOPWPVgRpLXnNgGNS2CrKaFf6hPY9Eiiw+zrU
wdYH3puLPYGYcLMfvDhb2m3cjHUYIgf1Az1tIpjB5Bh52Qi2twlywqz/YwUwJa8l2C48c5jpHF0V
2medJPEV/Tijo24GHfZm8aSZCSkKVJ0ELF8isy7hwHvWUOSlLXlovdYrP2vdaexQuEiPUEm+zijt
ypz5qDbatpyxvelnH7XKIUOMwixVDno3NJELmhp/G7a2iYIjg8/KtdMmGqaDPSBUAWXN+pafDV1k
4lJuT6X+GA6ZKYUSMcZEqUZon/EbEovoMDGK7AXHHXoW1NQi36jPmf12kZcBKitxDBD9mARaWyOX
Fg70TXMgXHIcTUuDBG1XRhLF/T4ACWYQhmGEHN9oX6YIWhQgM/FhCRJLoFSgXyneEKKkODbtUPFI
Qd3BSkPDmxTLtmAdf9AeALzyG1gh6pvBmevWq1Fxd0TVcB8n2exZ52O2rl2zCQIv3rXRXEV7YY9R
+ylqNQ+f1hz+C8qeWXHHKpstRqkuE8XGzsYVfOAYpKMZwd/LGq2/+dkiao+Fu6baIAF+jeC/2fZW
wKHlWKxKb+8B23fzhkw0ttmfVpyyc0UQwcBt5sRRzY2bEnZ3fYgAzNqo1Vn8r/AvRffJLnVxH1Ij
Zayhrk3bC+gr2qD8ehqbH03JGXPZIeET1xF36m3RDKftVwQXPoyEquriUWTF2t2VtV9232Z0G/OH
NbQKG9C8GOpL2Oi5gVfLqlA225batx8P8OfBdNO1SaQhikq7dK68gmMV0dAwOduWOeoI8jpo14xT
eOqE3sYa3QEp/drNS7ERaincECbYWoYvoeuMAnJioP6EtBO5hukq3CWqN03I80es0ygezoeEk4zK
bS3mdd2FabHa3SFCB1xfajbHuPGH/HqmV6Y5TKGKvR18sl7v48xNag4+f1AX/bKMwcYTg+tsEdOH
9B6AWvThzqpdlW0xn3G7bSyL+Khcb9i1tT2vl1FY2faZMzuJe4ga7VSogVWxpmgSPWndNnldis9j
33ZZfWY3CIfafVjbWt9r+IPh2uqHyroTlujXh6FiVW9k5/vd51VNcVVvisFXXXMWaBmvmpY2RetJ
qNciP4vSIdOHtRZBWW/CvPbQJCD46tvgu1NmQfWYuGjY9Q7qaGl/hpmkL207qqZWG9fr5YAsOqpa
GexGZASFfxaVVu7foPhEpng2+Q1pbfIzCSpvCJ1tHeSjW+8cOSyrv/e9wbPim87lYbLb39m3vRSR
D70XlzV6/rlOzYHalF7ZyM/zIptG7Jpo7qKJfMqOyVGWSUmyscie2TAd0jTWf2V1GRlU50FBcqyE
BBI2dxuY9BG5Cq1V+0T4JsLR1WgyzNRaYF4OqMnnuDAP1szB5drGFikpLM3E0SOTMuOUGSoZu+vZ
ohSfeRhlbbI/v89N5aAyB5X8dhFTWYRnY1um/t+y6o283WkslYdnsQVZvGvGFnjtIPuezD7IAdnc
M+FKsuDZJneztuEyN8SyLEjNoRFZsynRvbKXNmqqyl+9I4bYBSlRhciYmFKOpYEUyEsCAHQpy84E
xLJwOaNnDJFITeYlHBigplLm5AzaGWADTjRRXHtUq6rXTxNgFD9DxKv5MDurI/ZSL2sDxfRhZuJk
LoAyiq0LfccdgSXAkX4Lu9Dkq2E0EW3cYez87/PcVvUBXZWqruI6mzgWh6YxuVTVKJOyJCFUeggj
VvmD82u0+iUPd3R8TUjoOA8BQje0FWjGNrQ7yfATwxeTIj3h135fmlPq9wkmnJpxzGvbQLB+OJu7
d7zIYiCbWGRhfbakJUVHMVoMLGEmM3cw9lbC8vnXSKCXoqV3bDyDhqkq4RPrcvBLscudagmKDQmR
WYopkmtqllJH8m+6XQHTn6eRA9NxHij/xuE+aCP0bQdEww5zNPaTcrqbKs6nObld58yOwi9TrmSW
H+lwisv5XJCOTvcrGnOeylkbg6Z33TiBczV2ZZIKe8hSUvDZXUwhH/gti6WEgHD0Np3tTg07kbtk
KbEbGQBnqpuuk0cbOeYU3NK0gkjpyo+Uzf0sqzD7AN2yzaNOOUnmPXovs0XasjUIfoV0vN9HkzCJ
mlNQGqet84RZRWPaumetq2io2sXPp2syTTGH5ljPBhvzvIYs0Pc6k2/SR8p6hGE3cBnKZ0rtaFUV
X/B989tG7b3ezkWgOC6dhPtytwkEM/eS+6NBfB2vMXf7vD3QrjEvxTjXTGrXE/jKK097tABOwUw3
6VE6KofrL1vWQrFNF3KC7CA6YdZuUblhdV3OTjwNu7joA2e84ANKj6R2rhfmdrSmkmtVa8cj2M2U
GrACnDyDP60NCK3CtPs2dWPqoUbLx2YguCyz8K7E7Ax5tYkkQqtfpe2aIjBrJBUb7LmZkF6EpJcU
nszzsCA9vvRml/qJ9z4vejrTrtfm36bE0QxK9Jz59LGNHHff10HH06YIbkkMflfEAdovEgMdxzTM
7St60Pkqpmbp9otlWfqHN43temtbk20jkW8SypEp6eLeOgZ+4433/lp4o0Xbm8P4W0loim5F1y9Z
WKcdU+SrsDOJfNzUrI+oj2JmbShhqOqdDqw13KbdJCtylFDW6wOjbiLu6rTUvOetaqq5N/UDy8mX
XB6uIlpNqGyIyf6xURLcfl8pzdI/OoGTUKrkAXnU89arpsKkVoVVorLdLC2CxJbuz8mggnk1G/zI
iryFjY4/RDBXH2yhddUyIKupuGVoDQzk7CizxamW4+YaLZ0geV3mLD6L6G8bP/parf15MGqnOCJv
p6bgYLME+YGnh4nQSU9lzceEAulciLCxMpmoW7lE8e38XDXqHI1cct5mk0OQIuEfgYdBrtxiH8aT
qQKfC4siWs1N1yvEfLxlly1psxmClYpXTIFBuSmSbFb/jGyPKUUVZG59rDQn4V4nYzQMdHFWIr9W
DeAIv7gurCjUeyZgDUwjeiGd92la0aUBcQLVmXhV/s2rtanQl+fIEereJLqlQyvuezjvf8CMaCPn
JYsw1NAmpwBrgLZmjsJi/q6jwdSZU2IVidxZYmkL/ALGjud9B4M8RdWAqbCDk8LAeeYtXCc469JU
VWAP/vBd+rOho5+XRhFYBtl9GxN7fSllXiSFiBIGHK79hBNyk7ihP9Crv6ciMvGp9oU3kRQSrIld
b1/rCQ38Ez/mZRXA1B6vhUF29ppm722j7ily77v2ypFCZkxKl5UoISvYhklXOpyFq18TNMZKyB4Q
ZSpaHBeawaXuBoUwVG1IyWtiz3Nk/k3mVl1sSoRKyZ4zQfntzFdv3/6roYLgofc+dGy03457yjHp
LiqHeFby25A6mvvggDJlIYcrJdTblzpdc57nC5sLYZTAX8GpTUJF5+cMQZN8yWvQgou07Ibys5vP
bnfl9gOWZG9xJ6fPherWKAKD5/daCXmy2niRZUzPT99/ndomWx9kpkygzDI67qp3htA94enwK8H9
QQS2rwCqPcTFL4HqeNZ2UVST+7nqBzvYRVT7Q3yIQR1IDNNsZjA3EN4l/yjqG047Lb3wgdxGdsGG
BmnOtEsyBMPfN7NXELadlcaBezuNOdBp3wWBSOosMVWgtkzWHAx0pSbnE6JZk+qVgIn3k+V4PJyV
S6Yuji0DrDpTaUhYzs9ct+c0saRLcahquqTx7P0vxpsxCMl4bDYdpjCvCQYp4yEs/VF/HsvMLOSo
BtnLN9Zck2i+fSnvhKQycwoj6SO4wBoccvQEn5/rBgjCEdF9IOqna40SpCGfWnMyjvC35PfP3HuB
SIdRqHRlQIXfXyF+NAm1NdsMrhTKlP+kTg2B3S37iATcyrPRWq96+DcagxGb5fPZ4o3kF+hFI7LJ
dIWpnA6/cXLAVYO5WkXmkn+saNX42VSXZsJXmXEV64lMorPVXBg1n4FELJmYmcwcNvm8URNsbr0b
utTgML8RZ2g21m4GRMhBGUUUBTStOeVMxfD2kAYvtwuvRETX69pYY2Cb4/GipJMl3PIEU2A30Y9i
8tTfWYea9eDCJhz9PGgEkFgyHGKhw8slSIto14ioOpZuXjzQb4IBRhWM1VnY0xkeWgtSV3p2288R
6V5/W+h+Sra0yLnHNMw+liDTP6ZG9M3G76xk2QJ9+h8mGdWXiZ3219DMyUpym9Djb9Ep8NcK7TJd
oDPN0FwWoS12FNn5g7VaA2dpoekt6MPuVkA15wdRWN61WrppNzRLu4dCKh7oihEXBTp/sNJmoPqt
8xnEe3CKr5CM8nLRMc1p49raDm4Fnbp3ORu/NUntSMSnfkLGH/f9mYvBz/2svPEh9bwEHZRtiWpn
UeZ+oXO6f6R3pPvkC9wjKeXGI3rd7ACqtjRb1Le+3uo5TK3NKMrpoqhqOn/CifomybK/xsD3AZmi
Md8Nc1ffr9lIBSkcK6E4tsTW9u2PYljs7+4y9F8dXCg+J6Mct4n2y8tc9elepEuKd+1b+/llsGZB
wMIQzCTHg3Bh/08WRE21pFoZV4/Ml74N3ajK9zShY6Djd7b/+e2LvdzQzxfD3Q9BFu8YDLnkywAa
rQK9RhdWj76tSjRC2r53KuCITVnm15PwRtKluC4/gqir/B2RxauV//SYaHVAOAnipyzjKHu8k0RX
PrZVRZ7nFU2uD6XnIHx7+yGfPumfROHpKYXrmpfHPb2+5zTn0i4N6Ehlk0cH64EJUQHHBQ2ZpZPu
dFKou8oto7u0j6xmYxcybHbe1KT4mKTS3+liQPaFWM//0PldeFFZrfrMedsjfhiL4aEsSTPdoSqb
jTs44qM9ZdWvcvSCqwo04+PkLu5fYUZat3Fqx262cR5/8Eq67vELKX2KnRzoGmMh6tAuXB6zOh5A
3sbu4MTS/mbrwduuzN87AocTER5DYtIAtA2Mi8cZfZoSOJbqtQiW9VGMZvCT1EvOvDorjnrV3yon
LL54FpLY0Y3BCGlW8o8CJ4xq9/bMSLOYX8yMMmJNTLxcWgg4xk8OFJqnStC2RD3GIzgb1WeXbzQd
B+GuB1SkvU6U+qjKQY+0Kzcl4GhdHmvKvOsJGfiwKVRsfVidWBy9daHO7KLwa4lhhNx2uXWdLpW6
WryFbqXSuwcyKD7UFpO28cGRl+06aFDKrO6jrWpCdYcWZKoPs0h/LX6W3ng0NZ/lACvHNK6bD6Uc
imFXR/34fSmS8bMt3fyjVQUcEL525oOHyn3ceNgK3M9FmOAk09o8QKId7BkGFMXQPW0GbsiZ+ElI
K7hKk0X85QACRRswOtpu3x5cM3anYytIxnm7OBI15Zr990dnxgiCwryr6LFNhbyxWi97aFJvWXZ5
W9k3zoxA6J0rOi+Fr6wqNP5GdQt97yHBEyfpP9YbRVdydP7MmkxcUGVa5SYaF+uSuj47gNsNRHoZ
d4+NZxcPaayHqzQN7Y/WFHqHd57+9dIi1SR8Phne+c6pGLCbS9kHMbbCsQaPg4uqo691tybTri0X
uWltN6cgKGssXQZJab3LEl8eE+SwO8qKMKQTwSqTXVf76u90oG0XpATEqbL65Dr3aT/Dbkff+GMS
n8dSxWJT43Qwb/rFwfglpuuZHgQnqLdBucrmzGJYDlk+WNeh70z8wqysK79Plls6zznOMpk2h3jm
9N7WTppflbAiZJReSdNG0RYVDOycQXnAETzICYyDXKT/NGA/dJ6UhddtOgW7zEoEXd36FMm3GHlV
MBQIUDQEADDsgKtQvO2hCq/nJuz7TZ02PrrawK2dc7jcuTuz/dj9C2OQ9O8RWyOa0NyUymjK6GR5
e3Zexx/zmjs0Jig9fBdDwpNTznMhDjAkyn8GPqK/TTiH2XdI0QWQnSlDKKUe136Mzv3K+r5M2Uyr
sz815Xu38R8WLB4TpM28nzIUCP5e7hGEBX3Zr6r4GWGWMO6eJsRfx4RO/8IfDvY6hfdtV42Hxafh
o6GB40tC00/DOlmd+3fG5D9sWOPLiK2gdJEmnSp213Kcp1rn2c9Y2f6n1nf6O7ewrJ0CB7nkXBxv
xqIdLhpRlef4DzrXQ6U4yFQx6NtUJQGC5GqerlJr9H6hnG/lJmjT/NM7d/kqZVA+8jDJFkczTVF5
MmRTGS1l2IrxJyBRG38ms5A9/eQ4LYy9Pd3QL5kDwfarH+yCTta/ktVWOe4ybjOfearuH2RYxFe2
mvPPLpYFAIqcAgc6vwqGO87UVrSwI88T/X/eLfdL8/P//88LK95/ebg+mY06gga/f/LPV+2Hn4wD
6P97aX3/x3/83W8R+jRVBOj1A17aJf/st0CRhUG0Sd+oQwn++Lv8u+ECx9EQyTcOncap5cRwlB4M
OH5Opmef0v+m3wKF94ujTtocOEhJaEDkrWIuevcT373Q7qshiiBYhXCmj4EU4D60y56XBaJZBYW9
Yye7d17hT1iIiXXvTEt4HjgBkoa8nu9poy8voYbLrdMOwZGG3okSJMuqbVU79CP6VUJLeHyHIOIo
8gE9geiKLVquh3nMb2dXDBsa/4OtlRP7MZXR2wgsmyZBXO56mpjiTSsK9xNuc+hvGteYK8TljZin
/r7CgQnt6yB2y9jRDWaNUOre5wyI3GsotFQ0flzCZbjLal+egUMJ4NxsLO/SbB0vakjzy0UlpEK6
LeESvTXdZUWlr5bZV+dljLVAlq3DhSAzOgz96G2zvF59hDy2fdP5lqs3s8BCZtKa6Kp0SzqzwKYc
YXTtvU25uW1kK6/sLjhSyt01NjY1hqa8RtRwWUW63GU6HDdxgNsXQlxcHBBJHQa7KbcsmHqP3Ue3
aWNiQjqjysi9bstklfiBCYxTpaUuSnSNW07nkhpNoW518X44auRsku4xHe/zYv3UyqrdzUvyEHK8
fuZo98851acvFazWJunbcGeDOkY3Tbe49r6oeaMdFnlW4tiXUxV566eq83Jc2VLEztaPHPk2jZM1
XNd6GP0+w4mxqvt1a8taTBtLYGJFUpAtdxzCAb4GqKj2c9B6etMtUzuflW7fHYF3sVLAzK5CNi3U
B11Ww52lBoQDS0rqAPiz9t60GeJUXqkcAWMGzZHvrXwlvg1TWBabbBT5jbWk8AE7q9Qg82eQUmvX
XZOLp1ZSbPI6QC284YN6FW6bSVdrdaGiavC7L0ih5F23NjOnNF1vqYX5UDfUXTZ/jIa8PKvaOlCU
G2qdpvkQRok9rmdibbrhLuzBuv3Ps03Q/mRNi4+9j4WLWhlu3bgctXswzcU65QboyLT19ZxWMNAH
xGsV/l6F7fxVB43+ONMKD/eAmMXAFg5NmLkV612KvjTaWmPfg9Ivk/WQ5DLFCW5VJdZdfqmv6X+x
cdcL20e5xi2q8daN7qoC6cqWSNI2myxvkodIVnl5Q8MTKoGyWewP6zT706Gw1BzRVJnUkJj46l4s
mZMcaxwb9+mqvBhbmZF+/yhR8cazOo3BSBHm+Db4HoJ64e6KuIw/tMnSfvCxR9kPU9Ns/cSpZtp9
Gvt6tXu5pxvX3uuqWI/UEc2t33fVA9ZDlCKqdcS6QTXUYwcYOt05YkocQwI/Og8aZSH76wfOvHjQ
cudYzoD8xakUU77m5QZxwLAAD+LzmNj9cDdOqrptgyY+U63YJM4kP4T4ddLn2ehLTJFcclUrXr88
Rfn/OxCfD8Qff74s6M8D0TWdFv+GY14dhyeW5f/05D/9v9+noe/TfAimblxzgdRpFPifP7oPMUvj
nSL/nJN/dB8CaWK2jlLYWKD9bj10At5M5tKiRQOR4j1YYNz/cmu7fa7m3vLe9rwXJ+Fz6yECU8fD
wAcW5rQ9qMBGkQ65XP5Ed2k6OdxGmB6LZ55WyrHJvwmrk/2hapd+ETsqCJnorVVHNorpzugqatyk
1AW6QBLiPLSq9jgTqvrrQpaNtWzwEZXNd5mjiEFc6/tF5m1jCkPnJ65jy3hXJFoV34JAgmlSdsNt
Yi1r8FPglp5bEY3syg9E5mGuYJhlh7mlMZworxy1tNxyXJZovNzSQ1Zp9VPN//ljSn8P2p/tfies
ARg5RjKhxFjZZ/peMS/KwZQaeDn4iWAEFv84lKIQx0JMfaeOax/T3QHn3hTpr8KOUjd6pzI1/nV/
FOZP3YY0nLmCEpmZ4mZeFh1r5gW0K/vpY+bkhgIcatBAGrlD+kMz1Dkznme7LhlixImWsFbsdqDP
TecRYcefvQtMM6s+x/sSfahzE8qg5Wdvj9HLLF8oBIk20AxvLQaPDMGzXt7jONNDbmMM/l13Q+fZ
aB1zuxd7W88IrdBrepP1qaGC5kfVMNfmn7SJx3fQcedkOXMbUDuwG5QrCNqYspe3EbRuPyy9X3+v
CmmkKhmzAmaPhBR9wKWHPDH/1sdjl3/73ePUNWVn5H9WZkiQNmEVmRX9RBNU6VpMl0LnTf2eXbcT
vpxTbpRBIv3ltTQK8uC0EVB7GLSF1ep9x0bJqLtR9jbFeNuuA25J27ldjGgIxO9Jwby0JZQHJkyL
9QmaPjoHRy+yeFuuK06pKAXJZjkabR9h1ShR2mHgFMZruXU9qGngRg5Ep7qw19AIOPI0MkqKt+f/
ZS363NRJPyMPZSjKV705OkktF1sp69G3usl2d/GqYtUeikAMZq5pOfC/5hJZ/DszfrI3TQunMHWE
KymAgZBO9kYzLrWqLS94RIZa9P4GwXHR/52ICGegzZxhY/OhilBKoHlNahfTubcf+3Qan1qSgAEg
0+gkJYa+XG+xnFLL1on3aKlCtd5WzrYPQzsilTiv11QVN6kFjnvt5e0yfoI/tley9yQtGJS37+Ql
DcAEUB4Z/1Yah0y35ykyP4DhZAuc148oXCvZndVtQ+W9t6KyD5cznNw0s/L2JV8/PK2GvqDKo6Di
nSAnmAxsJyKkxe4ehT8T5Q+L469OfpDdPLL10yAS/tduZNRxpkM473+t7WXqwj1W4nYzv7MQXm19
W0IpESUJ1GAzz17rf8CXcbjSkd4M1ndyeVVaR6QwJiCWuk4weBjnTKxim5bksc1GA91yV5ha/S97
Z9IcN6616b/S0Xt+wXlY9IbMQanZSkvX1oZh2S7OJAgSnH59P3D6RpdVX9txe921qAxLqUwSBA4O
znmHXJ0b4YOnag3A8gDF80YCTgefZz8hwtkOb78fs3clT33itXDjizDboB3qcbG/zhiurO2ndhKv
gdd5JXK8qONyKWmqNGkdJvAPcst6WT21cvkdSBOmk7BSXTte5tHx+4Oa4VT86YG671cxjWGSETis
uh7LRHoXPiugLk2ad+JVSEax3zuocbh3tpU7QKsGpdveF0Big1b3GsQql3OP3BbYLP+JrDw1rmTj
0gmVpPL+fVj4OkFYLtDNSnk6jHWDo5HWF4SpkGjwvWxI99OJpjevN62CKEUg69pIt4zBI4EYCznr
EOMczli8DJupQUDCG5zh4AegBO2kWjLEqqnV6q+PwkyzacJu0TTQjuSBKy+MVucGo/AaiOaDj2bQ
IZqkNZ1dB9OPWymrVKLp2kjO9UZGpwG7DjbXz23Ypu7LZE4aHxJQIwbvDhKTFOX3c+P9Emb0qV0C
iIHg6HvOezabk65tZkWift2sBnGBeKEaLzRct+zqk6P6mVX1+298v2tT60e9wiJuIwsV/eMbB2nC
Vmqc+bOzKT0ZZ7qeTH97APDXH/yp9/xXOBkbk3C21ThkdwEbMPP095eh09m/ZzgB7HuqugQuqjLQ
4t+39iDqqN6I/OaloVY5wlnoEEf43vW5Jh/k1dBae5kGXfEIWED34EWOqwhcntGeuhgE01xzbLaz
/qZOQ/+8QNhErHGYLeCFY2iYRdJ72wJyYwE4gwqDm9LCQgjP0psivf3pqZtydpdTqivu7JCAdp0H
yPRQrmKnkqDrjr+/4/f7PyUuOg22vmvulrbau9hZ+aDl5n4InifVarShJ0Fs39gT8oSI/rPJule5
xWG5j5cq0viQbPyR2QJr1lPaUeVsp2ekdvWUtvtiA4NaCJsGyr7sN6BOh76ehAYPemvFqktnGgpO
bK20F15kQNnqT11T+9faOMxcDviETaIaTxDg0LtCL6WPBqZfaz+HY+6wtkaR6QsYkW3SS/fHOqaK
pIG3KRwSljixUocUKbC7+ELxhTTeQk6fH4HBQg2ijkpoUcX8Q6j9Qhj6SejIHX2La9Yg7lrht+Ac
BGV2Z0hW8ipu9/dP67/BDUHKhWDKUjHRaXlf9qfvZwW16tZnJ6NaTTHmB1lxg0nQfR3NsLJpN4xd
v70EqDsQ3Bqj0yBl2v6ad7I1vgXMKHIMNT+TpWig2xyUDrPPmcAF/9UW9E6nI6QkzdoeFGETLVmh
uetgdXQULMbU5F+csSxGp8lcUMnjGGickVdDfoEyGdmaNXYZHx0Kqy+/H4R3a/QHlsdm/wJCZUXm
P1Ida95cf/V74yNsUnSsDpf0xoY8O1UJJ0scRP4UFt5tR/or8ZoxbZNtiZrxe8ibBsu7vliCj4Oy
mCHjOo5MKHJkxscthdt5+3Q2gOCho+ZotmM9gX740hD0GCUUB+rxMfCHMC0P6ehC2SYLtacniecZ
O0BjsPARh2ej+vnYsn5uGUoosFrpgFWkH0dG24mhN8rC4iVay2h6MjvkX4qjV1XsTZA49Dn196ON
hsKvMZGb15sAQcKiJv/PjJpj02Bk5rJ+zPPVr9N4VJWDssFspuW9b1OuXvd9Ln0Rxr+QiMxaOQsA
nH/wh3rYrdlXs6jNqzlVrr/7v5GI3AlW9bb7M3HIlFa0a1sJB6VcRvUH4tBieKVbHn6hDJmLhV7l
8TdcIZkzFcVp+cESQvmy9A9/ZwjNfmcXL8qtsxQgzvieG4Ru0Vz9lhWUgTPNzf2FCbTSKa0MhKLf
U4DYMQL1zfs7+UdA1M+HD/9PfB81zrOZVPWMFPHVf8D0WSwHRea7zekmpvRmyUHkH4C6jsgAtK0r
RHBSUVrQjWy9peqzPXXBkQ7f7KVZURxSt5mV95S24OJPfunmGUYqC+k0TMBpM7Wc0xDChY4zw9X8
HVQIt3I9zQDcc2Rpi4bdJkHX2CXAAnhRkPsN5XvDCVbZbKTJDJmG+oISZF1RPK5OiBI8ejIBL+Pl
h0ZR0CuPUXxy+bqtG9z+bVN9ZE/XpQ8j0L6yFsMIkMMtvUoFxwVNO8renjvpfdH0oGpPt5njsal8
WdLVNyPE4PPIyx4g98wieCxTo5zrQ1A5hi1OlVqjcHrwS5RZo7iPIn0mDeTo5dULWgqpsdEBAgVP
LRs4vNXcEbX73LuBfi+DGonKvrDqRyTqyjDdzyWBAJJxYTlcOyFLXxK16holSjPLkZrfmZqcHe7a
EcBi+8nO7Jbva7R+3LPKwr5PJOcgRtYOoXz4uKT5uf4Qrl8bWvV9pHN6Nx+4e3QCYez4BzCaesSc
eqx46YZ8NM5tE+iQ7wITCYMkmseOCbC15BvHEXFC3icut5qP3sbw9aWGYrCXDFqUo6ZmzGdYhX48
FrJAtvcvuJx6nFsXRhKAR2VIHoXRVmHufqdBE3HikEVBpkWl3IIQnhRh7kF1gOKmevWCcrAqECOj
A7F1x1xtrrXchWWgL7ngSYvt7DOz+AaHX/VvUHH0BANXqJ+8txr8rI4aPTTTBDqd/sQIh4hrmOB5
cY8/70fif9K/UXCjeZ14i+j8c+W5aeQk7hxRAIhFkNM/3P+cPek2RHxkUBr65lL4cbz0ilkDjOGS
40bepnXMIKdBNHVQ+TfOP4fauLz934N8eR8nRRuygC0aLgCGcT69VYUvCnksWmflpjHzWfiSzHaA
W54pVGVdFHuXB9Vt08hUo0KlZHYCNLWmXmxVOd2Uh6hRHaOE8EfNW2wkibkqjrmY1mBateqkF91s
mx8CYTL7t+gyggBsNYH95z3ldsEZLRHwv2brCr6kBrual0d7mR5+WtWMj++i/4R0SAB6TSaLv+bM
0+yCb83d3OeHa9ebQf6MHYCrRlBsuaOH9zKRNrWi7rjnJvWnWIUc+B6AwEgmxsOY60u/DKixzRv/
6Gqnc4M9eOi2Kk+b7QWLOGY/UA37udAcJ6Su0aU7o/DG8y2mwO7fLD9rmT6DR8bKzUusqPyHgVq2
/kB70i/ulIW81K2plwO4GT1MrfKzfH5WdYZk3qHNQj4373ExcK6qYQ2sEZLQj7lSlEM0BsefQ04P
RXIzSwEPe4YGiSNGBAy1gPxxnCz0m81nMrcynHZoLiCWlCAulPLlXpl3HJlGPOXGU01hjcoOjylX
p6DL9HJWkHT5WQWJpQwP0HHsZb12ogEQ8dXodmbTJHXk1g1N4gEOzIkGEcjoGGTPwAtJo1ffN73i
/1C+KaJ45mxRUu2p5df3UzWmFAVmWfLtVp5104tPk5VTQLpueu7PEaG8PCxOjxID+rM5FKB/C0ss
RptGw8nDemRbPptggYg3Wd11cGR+lpPLsc4lJIMcJKz4iigKontX+D4wHEfnx5qhZagVO4Z0rtLt
BYp2N4/PvTPns381Xm59iTJ6YUB2l63ijipEmTx07UyLKDdKVw+ftQg9a6jr6il+qZ+FSE0xApZC
tw5PrwKQM0LnTHDeTxPO419g/qgrQtuscGijZLH6zZ0jLMk7fJTWmdSTByXx/LPIgpJBLeGXtr1M
7VOGrjufAXlIl6hTjuVUjXo0RKmX4WTJ0RfpVoQukrGmMOHdNJWv19MIp4gifFaFI6HS8dOVPW9Y
iTTlgbOeHjyobLpUAJG9ohZPex0HzBu51tzl55n0LDWu53SQsriPnFIXqTrFdncXVOg0jR9g9jRr
ul/S0ljzAxQcrx52lC6ArMWQ0UL/1c0wwcH7hL2ah78Z7sZd+djjMaCNl+rpJm1pMfkuI1mOHZVI
jMcKpC/mzWvS4EO1qdk4S5JpqgqbwO3ulXjL/DJmsTECJThMPY0EcnX9geOlrlLVBfkqmXXUdDgt
+NGa99abu9R+fe/7vVjTg2t3w2j8NdPaXdI9O5pT04yuqX8aSVhbgaQ2487V+NHM+jLLktRbnXx5
mgNym/5bNBVTb38eEHeR5lFWqJxHiWFvQ/WCCIDtdv/WZxhxugBoCjg6UpZiljeYAYDX71YjmOJg
pjOFzcTlTi7PUgP0GR5A9Zrxmv4IN3U96fgXoW7AC9m/XrwgvPQ72h/VW2R29c9AJhu8Y81W/cbU
oTqBBQO60fr9Nczy7iqDN5neb+NqiX3JQtWrMmr0b35OWXJKIhFcGP2rSz1Uh1MjS+BXSyeILVua
4aOiBz138YzeMA96RUfHPmnIJ3+UGZsuBw70iXhxScvGU0/r2Ti7JvXne+r7+spRSuRPf36RJyO2
tJ6pYpwvJ7YWIEhQAf0Syv1QXQJWdSk09qGlmzZG3esi5AB+2XV3TdYgnhznva+Msyo8oJjxONPF
m64LO9NpXO4ufEcw1fqywLtzQciQso9A3VR6kQtbtxl37bzoORmkGx6ViBkPbYMUSVmzGg+XAaFf
ooNeFYIDIrwPllHe5LZTB+EfCl/v2gbUcogPzGCb4AbW8337JR+pIdPXsc9516GuEQcZvNuznDvC
bG+4egVBTNarayp6fe1/ON39erbTX480jA8QCUXE/wZrqpbOmIeAUtUlNJbUgLkKGP+spN9/1bsi
PasJFUST76Jkxf99faz/W1l8DhGFTUkl/z1H8F/puqQXqes+BBE9CyKyn+uHqtCBZZJA7OWR/QyO
v7+WX0sIcFWYPyiFcfO0w5nn9q/Xkk4OxAiW3jkCCuy/FkhsE6KHIQyc/daROv9pnP/5hUi9Ujjw
QzhPPOt3xfYKFTALBfn0qV9aNgqcWaLxFKzwailr/ljZv7/BdzBVfYfaTRt1D1CwIN3eFzIXzACz
dqz9p58RY87hH2klU2f1vMPiDuF0KEW6yQ9qdtZy16hWx3NHEhqMYQPm/Yea8g8o2/9BdXNFHKUQ
G6U1BqOTEt27QuMKFGkOVqd/qi+LCvkUvcYXVaXE9SKcCh5B7qKsbu8ih82B1MLI9YWUwunVlkyQ
C9KDB6PbM+OF0LImhPqet7M+Uuu+WB3Ok8l86fuKS5j9/bC+f4w8ONeE7ETHBKM3KHy/zhv23X60
F2O6z4dKR6btRyIkBq8F62aEyv3PbI5pgPiuZ/Ig9X++778bswBsGw/YVPhO/dj2lkzLg5sdkRV/
0KHI/qPSGopwcLFxWGBhQElEBvpd28WZUyrRU1HeX7YlkmT9NLBYY120Q683jN8PqP7Av00KJgTt
J5cVCB4F14f39cx53ZZCbl51hYaTxA0laJrAefUlC+ZPS/CfX8Wjg03gY03NIfP9vTUIoK1I0WVX
l1Rk8lBDYR7ZfcPL7+/qXW+NTwehAUTcZhQ5BxBZf50nrYlzKkrL0VezpEz9c1nZ2L0wm6WD2v/V
NIcTWvRm40o7iAOEHdkKUaOxhmR02iV4LkG4Gec/XNcFIvK3AaeGyRBA4kY5hNAGF/LXKzNN+kUI
Qg9HucEaHPa2t+guuTJdW3V/DVtLozXphoyabxQ36cYpFkBhNlrNDVkE0KAMP16BKM2t7VITMR9R
WsowSF7JWbzuPgUnaMFQSW1aYZ+HHsmJbC9L2237fVOrzR4TfPMQ+NAQa0qA6DtYneM/Rpc+Y+Vz
SMKhqG2sHqRdlk8RUB41+QVcFIwNZueKA1BQNLvaKAVT5GfiFBj8WR5j76anKCeHkE0ME0HC6+UI
VP0YzRmeNVsKR1adnswTnGLjqsNzpL5vbcVwk/r5Krh3hlonmcYlMgvADTw3U4QWHjPVMDbWFrcI
cbbFzhcB8mAQEi6lmJ7tHHmtS4L1I7Oj4zczvlsf6uQi6CcqXkgQVb69F3gCG+em4rQzXZt0UYos
qZdm4JxHn6Eu62eHdDxy7v11jFxxKn3T0EWKYZLUf4Fe6vNhBJvC6Xd5pRrKwVSGArofcYkiRKdh
jF02m02MkQ77+mPURwKni6wn6OCSsEbT1n2kD6I7beSmpu3fo2+OGtrHQlAFz3bMc9rch1z2FmDi
xiIZ/mvlSDyE156/zParhVncGN5TzkvFByQTygoLrXYwMMoQBLRlTOSYg4XZtyhwgKufF3uTK5pa
VEymhJQRkh2COms631bRgJ5cDJxkLjjlR6GkX1vk5nB0Yd/Mb77ZVGu+S1GVBLfaBG0jP7VUhIAd
g//WrcCfMbIHz5L5t2HDfgKfMq99W5Hd/8j/KMjr/HVtR70ZXqZG/SNLbYO64iiJumqhRDxBWGws
ImzWBVyGjbZvPKMOHH1kc+nCs2jRtzo0hZd5cZ5l89lbCw+ZrmJOj+gEO1eF6WynRi7TFRWW7imQ
vp0skZffBzByzKR3J/kxZVJfuZmHEBKrL3/DQqb+lJkFChyRBbknrJ3xyCGcUpfdIn0mzNeuYjmi
guDf+nOhjUvynKdrGvJQorWxL7tCPWxlPZp7copxH66mAw528JuvuVBn23LFjXSN7KaZhnHvDWhq
AZDIrqZORbs8msMPAba34HJE8a0Y+nRX52ijYT7X7rw06q/DzW4Oa9rSnW4FLhvkxzjCuWWLDhEf
eQo5J75hJaaO4Jagb8GlPVbob2zxGpXeIccz8yxcegYYO5r9AEuoy57nZQu/1AaimREuch9xAS32
pj2a1ygD4FzYGQYCLJQPDxL/9e9DGaQfKGoW4GhGJ/pm0YLinGUJ62myy7w4iLU19tbQjE/D5FII
IRTshnVBDGbA0jn2sBlN0gBIcfipmOxoPYGMUF8H2y2tfYfmC8evosnXeHK88Hs4ejibGKkhrxuE
ULyda43lh2VyKi3D1N0Al7X6JA3z7otZDuJ2CVzzZvAtPUNTiFGcjab5epFquYNLMp1Q4TKui8rJ
7V1I9PtmzTNkqW1DIYXjvDA+z6LH8g+JlwRM8vZlGEpg4hFCqteR9kqNEY8VdQySR6Iztc3Vco2O
To+HuSWK+9UKCMQc9ZIJSQDnGg5TLa7l0suDLZR942njEirQL968fkWVLr2HMaziaVC4MAa9WcSg
7qdg562ds3eDsb0XuSs/r2IhVzRpu2dDrCqwGVUSFBk2MPB13C90zLvYsev22FHAiG08uj8sVlt9
gCM2Vkk1jtmzBix/kgD1bVRcFSQDS4oS1VmzphMM+rhi4S35hlRBOD9G9pAjmLhN5ZeyEVtM86l5
absCpQMxWR8ixMxOwpZhoqSJlXTRul+G0F9uS/oQUywoBPOl6Qh/z8A5MlPZrY8bBWaiVhV9kQbJ
1g4lHPIorxx6eKx+dSDQ+yjBAMG+Gq0ufwRnB+ZkzuWzjdrdEfa/dSzF5H9BT/155vz+vPXNFh57
AXuo7Jvs+8qAHPMxUGpPerqeRxl5KdYQPZ3kCktBEx2lkx9hFdOTH1txFgzRc9SO0ZuzCOdjiTHe
27RN23fFBMdwtLPvXAAPR5OdYtcv/Xgm7zVib26nW0MO1etmdu3Rqa0UxBBl7vt8NV32soWIZJZF
SJ3Kq/yrgIZRIoa2PFaeks9gjhyuf7KvLbN1DqXvDJ+pF/aPUZvLK2uto3PTyO0mG8p+v6AnpY/n
TXHfuuZ4LZU7P7ZDKj9KBFu+OtVEcLD7dbp314bFQ63twXJGdbPIYD4V8+J01JPC9phqnS2O7SA/
KcdEpw111Ns0zeWHzQ7z55Dc9nO/heNHNvwM9UwZ3G2WMYJB9ItDHaXeLZ13y0GfKKp3IXRZ3OTB
SB22zOjwhQzzR2SLRI8tam0eJOSuz2JULu7f3rbdyshVNwANQbUbTfcxcza8BvOsWfZOUIVXFr3I
ZBKb+xBOmUPHQBrfjNQGQ3q7eu5WRMnaLOTgu0BRag9vK8+ZghGvS1lBx60jkd7Ohsgeqf7U92jh
tC/1KL/wNxgSoY/yMjRkMKUKynu8coEFesIqrrF5tF+Vkao5QcLFvAOCpJ4Le5r6Y27XKGVHKDbe
uGknwwOe7G103eSh2NFfBr0/0YffhRjywprbRozHGydFUdQAh3CzwvFmrH1zHuVtj1xAfbAWac2n
Fm7ag7O4xocAEyMoAwseUPs8EvKpzIqp2dOKXvObpqi6Ymeg5QBSL00t4xhMw7A9rWErVX7UqYe5
i/qlq7uKUetmBNIqagVwiqyAzCXxGpVOd1RxygFbZwtGcbB1a4J4m38L3Da1drOmktyMFAjGF8SC
N7z/YkOisoBshplhiJlqYTGsXO3FbMuPm7Om9oR/cI/i+bVNsDNPoUun4tgj3ip3+TR46hwZiI+B
DMrqCEIptkdQsg03Ws4FZHA/tnO3/tCtlrEdZw7AWqSxt81bqJtLm9iS/sJdgLnsjAyvJnRQcbsu
ETpPMB6trkcD0djyAX06P9ochr814Q5RP2oqjR6D5tA8jKNbhiNawDjc2xT+h471AImmhyO42s3e
tfA5vMWCBW+upqX8rCncPXyoZqUhFSi04lq4zt0+m735rioo38JOKpYrJ4Mmt0N3Lg8o1ZXSOlUZ
ZomxUB4WxvZMV94f7RGn72gJ8JJM3SEOXM1VWqklvqBLKL9NeMLtHClW+9h1KYIkGRQOZSekcLnR
JWAGgMghJ5L7T6vhdgGJmQrXAqlAGi68oTONYim+EoT60N/nMDtiL+utJdpXDZYf+V7YS+d5d5Yx
+eoZUckmxaEzdL9k0/S6bXn2nOXiNYsQZEbra27OM5gTbQ4MbZfNwyRI+OhghMF2U692fS+dQh2Q
M4M01ItNxHDxMIxuGq85y7b2d1JiHKrwwyK+4rv1dczS7YD2Px21bEnv6HyGSK4vw9zvNjYb9zEa
cuccAGySaGNTg2I+MGFicHrzN6sT1QfRt0O4H9AVuR26tjurfhizvcKhSPN4kUSOoThFJ1QG+53d
9vWh6lPvjI+ttY/GvEP31zPu7Gpxb2xBM7XLBprqGFSiGG6n05dWBeq4LbZdx2bAJrwzo6kf9sLy
u3twjTOQSm21Gw2zuSQo8pYJ6pWTiCMUJcCAA9RUpwFNwGW/Unw/b6ksvqUob/Y4o8MKlyzKGdX2
St6zy7P5F35V46VEfsElpE/sOsUBmx4/US3MpLLIrFcqgssBMFF07MyoOQQiKB+N0pQotPv5J7Nt
nusShFrGwe0Q2Gn5uZvtEUNVp+s+O2Yqr5XtpAtiJ0sZJgVF2+tU2Nx0ZlJ5L5Yp4RDuPJQcS66n
2Sq+VrkTvFZphuK65cy3yFwirSr67uRQyn6hKWBjYRxtC2oapdnf+cgUk7cSHPUkdL+6lT6kr22j
d+3FHt66KTSKfe0XNGgpcnf+qcUnqEswKsZCmnZPRxEzmEsLayniiNZMK727Wgz2W57nIzpvNdcQ
l/g2hEnF5yJt7zMn8lVAvvSVHSAcjeKlJNeqsutGdOO/BKe2PKkEck6vbLwzVs04j0xXxlj5iMeU
xhXWCPazxjMcLLyzUX5YDfHgeUv5pqZQsD1w8jx0KgWl1aWec0tLUd6IFcVc7fqHqNUyKPFW2eNS
JAPlzykupnr5Oo4ra4VFyTlNCaqr37Cv4Zd0Cqc9UurONcVz/KVn5IFJ5gNv+o5lBx7qTZCPN+7K
+S02SEfGXQ3V1NsbfQNmH2Kp9zIOdf05gJyXVIMz7GrT6M17NQfWWXt6RKCVyOFif5zz+jiTVF0T
/dp5v/R5XpLKRaSechuM7t7JZwuVSAyp8a9tTE/spUAJPQYpwyRK3LzJS7dCxXDyafE0FWxOkjT0
DDnGTkm69oVNTu3gmfypHVRbPcDtn4cdp4oUn3gmb7eJRFoqq9ejYaKs4z74yknDuLL6wvlSA2c1
2mQywqVMDzTyqsW8q/LO76KE0zZe4cj15M2gkoAN11t3OX01LfsJG8Ndd+20pk2FUlFKSScZUNO3
xCO6RiAm4wWaBibQUom++JRlldtlO1Q+Je0dWEJOK+Np6Ts49xm5WntSuTKav4Z+WCZvj8hf0bR7
r6cHeE5Nm57QUQDgGtudXF3DLB9LJSqeg2sA41L4AiJfgOr3gvS79b0xosBkHIeyXXeRyBe0p6Rn
5+dLEdkQuhEyYjtPyda20kXcROgPcBIGx6D7M6zDDYESjDAXPO0bY2O99dYQFZ+VmHOtFRRSgDM4
2abl7LNFEI7HF5VTUAhvRxLK5d4sI3N1E5UNqq+w70F7YqKL4sHyfXNQcJqanVePam1vHMXtbXHR
gf4YEsA4TpOendETBVLAAGgL59pUql878FHFSI7D2SHrD0K7IdrAB7tdhWbynQ3IjNRdRERM3N5I
okL3WIywL1dBdXiiwltgoopn6uzus3Zxi3ovZpBAEbWDtgtvN1K/cJ8atY+IMDqPkcDqwe0jdx+s
m+Me6Uc2L1ih1c8GqJ8xtjtIcTF0/gVytZ8338y2IsuCvZLLat/5Q5TvJgl+Zok3u6cpuvkKvwZY
Mte4QU6PHqjdK+rTxW1npk5S2b66K611bfbCaRCcniIa1DDZzmW0zMGpJ4WDh9yK1Y2Xdq7aoxxN
0JVLKJCKANpdfRObiWxFKrWRns8+qnajs61PQ2HMCwmCUe/JQDkhpqXwvCNKrGODq0m4vBlbuqwi
trK5t57Cqqi8HeTX9qvEUhe3+RJquNluuCfEpoR2uiedkMOVyr1q+pYZi664kFHbbbJVOFnAH5tS
49AoKwQ0ZPdRm6Sm23V7dzWHKws5js9oi7gULIPUxjycgmLhcUIN1uG+CX1T7SC8q/ETkAzkymIp
UA9PwJr0aH8pywbvRHHrPuPk3cRuTx5+t9AIhNXtVME+qPz62siGDoi9QhNHIBYuGiAl9gonPmy9
iFaZMeZHeEc8mABBrthZwv6qF3VfJoqC2dsGkIK5kUYflGF23OcmDr4llseVh71zozSM9uhmzd8N
QFUUD0uR3RqE4eGVw+WcfwjKRuqsy7GLKzIY/1piJ1a8ESIR5nEQNHnqZie9A76ZfcukxciH87YA
o0tROa42xNpjUZjzM7Lc6nGW2MXfC+h1dK2DpiOaBg0kisqLnizKh8EuKrv5ZFG0KHYzmJ1/zY4L
v9GrBvcKi9wy6Wfpnfs06w6j3ZqffDlYcRSAj8wlPHPXGbY1hpez3luQlIqdrYYJslGNE3EcFVM0
nTJfgpob2g2YapZi0BHiZa4hG5yGE5SjV4jQHsKVselAeETZ1EFnkswnpQozCuj8sZNpO++sXYc7
Rwl1m9nWFO5MLxO4bgA8+TgvwQgaemy5S1AKwasr8zCLGxLwh97QGe8QuiEeEMa6FrFfpREwmaov
8h0begkijHLJ49ZQAYg3Xwh/X00A/3YOHvD7DeUjKhQeMD/gLI3YTY74ax7ydm+nw5LMo7d+DogW
080ytlLs6n4KnwZPjoqv87yeA0FBFaixuzunTu2bEO/GAPgSqiCxtNLoBqlDG4WkorpeDIEMTTOU
Cdg0+wusNtXS/0DMNyk8SPdJgNbSulMzROq4luGY7lVehDXxVzr1TWnZq4dqzey9GDjYLPdUriqU
d90ODnktGutzEYHEiBsAIvfocQ+m9i1bORRENmyLPjW9Zt9YZf4RbSU5J+ybZHXk57vckX2ox81/
mJ2ZMjQu9+l9WDfOpx70Rxaj7PXZGZrukxwxYM6Lltojyu4AuLKJKV/Lzxkihhm51YI8MJnHnVTQ
8wbqLq9tpoyTLFnUO1lUwcOoxu569Ho4KDKobqkLBFdGaoYvVIyLgGmQ+W/CxkV3cc3haULA4ISd
zmgnJXLNOlszGyA9LSWeYBjCq8HBGmeHMQCJU1NEyxHBwKl+gsVb7CTFrZ1kqrtJ73hqT/qCRsPa
5WAWZ+tTnq7LJ/yDrFgMyoTS51X7JqzTv4A7mzvXc8fnkHT/iMCj9daBjP+EcTVSScbCwEFF+AQX
KLxbAB8cxTSy6kL1BeD0+CiUuaYoY3amxTrYHqPMwBxbWm5zZD9AGVOFg7NDxuCGKppxO/e2/FdJ
sWMXLhxU+q5ot3jJre4FKwb3XOaO2yQuVf2TEK1Fiw4EaOU4X1dF9V/uK0E9SL6xQVXNtKM3n67B
J060XSOepDt0rvcwlnlPlB+QxQUzJXt42YAXlrVsenoNNEK7B3cF4oP/jw2HxN45HUpr+clEQrbc
TgDM1/E5LZbZ++q1CHxflV3YjG6C7Ic5Grtw8lzUkljYoGzotYHbKCOr8M0dgEBrI20MzRXh+MqX
5nJS60IVM/btxTsgGTKHr37bjgSVXiBEURPHvNz0duR54CfQNfSzDKCNC/YLmDRpPGivFY42iwZ4
Pf7X65SL7rvZG2sw7Gi0AiDcD2JeKzTlNoxLQTGJLNXgduagdjDNymwz+w+TE44cYQpn8aV80TLE
E3Y4mxdy7oPKVCzlfYkYGhKIOJRgUof6h6OG/k1V22StMZ8iijWZO5eULN6wve61lRKn4iihYq3v
xPUzM6qPebZMQf8vhWoB4gVFGlb8Dox+4C83xjhwYL4pV+Q+/QT/NcxyD79vz/2KBaFrCALEpHVI
Y442OSzmX3tzlMrC0YS98L3phG5oIOOn4RCO10oa5UOQuwpI2mQuBgSMoqRF94cL+LW9rS8AoADk
zYgGMOYU2pz47xCNwlvhRmVF8K26XEBzQZ40VVQz44yOvtilU/r/1Rz+IG/EMSLi8f/f9Rzuv8//
4+pLI6Dgyu+/6EBc/vKnokNg/pcPEMFitQAr+beag4GXtOexzYcmRjMBTXYa0D/lHNA2AuyLiglK
EJC3PO0BTdt2zP/X/3Tt//JBYwHmRZ0aFrHp/CeKDv/ot2NNzAGJ/RwwChKJ7yaTa/hL1lPUuapa
L0+cDbd2289e/jYo/40iwq8z1nMBekdoNHHZHvcJKPPXGTt2kwEiO9yuVMWBZwkG0qFgAqZdueP+
91/1K37p8lXI1RPsNZDJe48Z6v43e2eyHbdybdt/eX2cAQTqxms8IGsmkzUpqoNBSiTquo6vvxOU
bIuULV77dd2xz/CxhEwkELFj77XmyoMJoaAud9PA8CmmTjgDURlAx4Q/tIRi73KtUbYk9Bie68zl
J5f/7XYu8A1eTQz7CJdIjHj/TUUmHXPJX9qBSrsVuf1Aesjqz99w+St+0QYgB+ASQJltV+V3g+T2
/hINSTqwF7WanIXxFt70fetqGJYF4CRV1i9/vhgryu+XM4hRQ6gDMNlACPL+cnpYGxYhVe3OQGt9
CNNcI37NBfOdmkF+yAbjzoAPwOEgrDuUj0A+mXVmrqR8SJu8WbVlEHu2CJEGRImT7vvRdnN/KAe3
hj6chZwdyDUpGFFoFaLsCGEu2kyQN7n+LJJxGzIEfS0MGknecga7Z1utqIncPl+lSqGfIpgeKz1K
ddQR83Q/J0FzjK1whMwj7CZacajMb0mGDh/i2SZdJ2/0K8pz88KEK3xtEartDUYDHCrswlM/FAx9
cjdYlU6P4Vs1kQT3Uu5TJzzvYT5s9Dx/hfd4XcbGN0s6Vwyac38kuOdQqdPXcDAY9ueJtVagkNDz
T+QqrWS9TWuTDbvQVhSm40sTuegLkuiimi1lFbtlQ7ZG3q/HcrRO08Tc0lWs4CBC/d5WtODAxLTz
cX9WdJqGF91S3Ft8aPFq1pLkhG47vO0sI/PRD/s0LVEElPSZJjbgnURuuk5ADpwXren30ZIu68zj
mRmqVroeG1wLfkgagrvvCOaZNnFpQyS0OS9EjqkBb4ztY0VmonpWYCjXNsVEX/cOqq/yEKVDcwG/
jL/HmSZxSxDpcJY1cb+DPtx6cQMFnl/VjM6CvAY4RfT5mrZsusmRqCwpJ8llXTJ1AL6orYkCFpsB
s9k95ZCzgoIFNCaKRf/Yx2qt0QebtaMCJOI2jmq5pomoef96YFXJornMm/YYuLP+Y2hl9Hq6W4hd
59qkWzto1aX3Nrnqu4IiN9cfo7QxZy+N+5AxvT7tQPC6Vxgykq0CPfr8bYzVZ6DEMbaffxxlldYS
/Ia1I/SwpJJ69Pd5FuIcC3xiu6FZWoIr7WwOhFr4NenTaM8fe5iG8EAToV5N1XhVzeldorWhpxBw
uDXyYjgDMo2hkwkKx4ZwvFKCUdsKxNk7DXYFg+TO2JtVC6aNzgata5QKFwBIHcETjcqKiI5QvdKD
en6iAaj6GS/NcQgT5awLLbHVJxonFukyIEJzONtpUNurWq25Giw1Dicug/0F2RMQiBXNnLmc4NFJ
O7oMTuhu8USNZ1PCudcuGZNZrhJt20El2yLNFY8M5BDfNJPknMA5T7ey8SBFpB0neAybILHc+7Is
kaykMQJ8O3rSA/3B1eS8DrtOvY6nWd2JQf9qM4ikdA9viBcyPA3xrafH8oAboveHgDxAaSgdlmXI
4kiSI9+SCVlcdXWV1EG2Kmr5PQ5hwXuRCj/OCcJhHyhhv9YU9Wqa+003leEuUejrlS4QSZny14ao
He8aMMZkzLSjgomjKTe9KPWndsgWRACn3nba1FWo35pm5dIySZtiX9hDe9krlf7Euu3s43xkNqwx
J5/eeFwkiCzmtEqegizthKcH1XxXwiUln8mUe23ioE3b7rEpxxbdC+Ph0QlKn9kv6gg1OoaMaSM2
AC+nBUUsTEjvKcu14tTmzj4bxF2aR9hJAq3wQ6c5GI2jrKRUglWQKs55GKQvAfNNXzLWsJHHP6En
q56TXh8uKoMRqGdmvHssCdZFPCfTEbpQtrdy0ex0LFarcpTjlzf1ANUQV1bdZJ59OKbF5CnFlLy6
iZI9ABxWbwNbGle6TGhXZtg9EdVyBEcsrW9tgPNrEjpb3hNr+o5lQrkAGAzHsC38tLGTezMyix1N
xZLsyyYDBmdMhp8YrB6ZU2fbXtrGMdPjsfb0Sg4XeesoO3zYll/X9jfyPBjjDy6/O8OfZO8kjn2b
tQgDCjNmfioMwPTDHO9Eagg6iW6E+6Isz8hnMXdmZ5oXiNiIhFLC8KuzMNrieZvNCEFg3U93GivX
Cq2Vs+EmZbe6E2q+iagDrUeXihujpok65vlDN6fGVyJ2opPVWPKhZYyCGJQ8c9RwzanXqm6T5glP
3mwnAB+ZX2QWDxmb52uRtsILMLhvrDBo9+yP437A++0t81zbOkPix/RtJbK2/1FX/LfI/6TI11Qq
6D/U+P8ve3p+ypHo/oPW9uOP/CzuHeMvB9k8RIy/lfh/L/Ad5y8DbTd1OnWaxn9SXf8s8HXzL5Ux
og2WHJ09yjfqrp8Fvq7+JaB3uUiaLCZ8NFH+fwp8/pZFZK4JVSxy0o+nxUSrhNHqhrJjJTcSL05m
ynDXaG9/uSf/ixJ/uQxFPiMezsQOZ5r3ZaLU0G2hjFF2qNI1cuBy+oG96lzkI0iqT4S7HytgrgVy
BpITPCoUwuZihf/Fo8BvgRVv0IPdrJXuhWo1wznqXpRUkkSDyso/BY9TuH+ogjlwLTA1XmZO/WBX
PlTBU9qatcY+BKuxCdCs1GV3RN1F9QrFuzTp3I3uPSntOmDLnp4s8xZYR1uLgWyxJW6h981hqQ37
qaC7lZCSRuYuJe3sNupzgboaHUjrbmkcu9tRNvEWXrQgjnaCPdlo+VWWEn6VKU13p3VWcYBDQ5Rq
gOYnmLv4ZIQJG7geFhGB1fTz4rDF7d+1+ZXA7EVgJNiBKDWae7sKz9V+jtejnRV+jxJnJ4WenhtE
KDh+lOj9FeVN/ip1WV4Q2ZXcCTVOvILKYmPWUUGnNR/8vizGnVoG4HMkSXTOoCJzh7ex1iJGw1mn
t2e21pUn5gH43+itPalZqOxY45j1N8q4q2eaSh6pI4FFb0eU31oHPp8ll8TZUka9p9YjDenGMTZq
K5rHOFXcMSVMobFJWbLnEUvgo2sKc26PUVElG7uwGXyMAc+5r0bgouiO58Vz39jVY4KV+iFxU3Ht
0j6K/FFt3e+JAxvAw0NoowEUc0mgTRJPm4asFGR6yE6f0yhzTB/ZWnahZsyFfaS25dGGP3A2M/67
J9wA8ksQN6gHFhVfQhCyZzC/vsDNdx1NseoHUzJfR1jl1q2mNo9wMIiRndRu4wyWYnoTSazfmzyP
tlERfZubpFqF+JDOQtdB3KpJM8rXLTcnKoLsvM5y+QDPSrnS4cwdVYnnzWNfS5E+DKqySkl6VT2l
xNxlxeY+gI6Ber0gYnAG964mYf89bMnoSrU5ydYylFaxVrrYPXALWqz71re6y/yRefmpyFRmmzaw
YH0aaWMbhF92k5em4Z3b0pytgyrbKpVDOxDBBV3psaBCNFQfloDl2VV3liiNwUi2C/F+qE7yhM2E
7GrF/qoHvb5i3jsjW7Pq62DMxNGK2ktzGkeNOF7b4NHm7ZloOgNBY4tOtOFlym3yojmrnENOkc/U
a7PPL2s+V4gcL+jS4y2RXXdd4/MnlMW5xkcYr3tTflH6Rj8JCQtVzLI9KbaU69G1xpuicCnyNHfY
zLlxVYz5g60HpdjFCD0GA6buQBheYRF/7QVDT8/SImcpyWAnVyLxJFO6VRrmKb5U0c+pP2e1JY/O
mM3Tnigb4HJ+hAZK9QKFLuV92o54j3Ex9C3nUqmU9aqfhza5NXAIhx2U12RyhvHWnsnjc7XWDlF3
Mtj0lQAPiWfWquW5nVMU23FAWP9lUgxYDBiTBDIIZ2zVVZwRz7Npif8D8hrmHcbcdJTh9ZCaC7Wh
iofwZNWow7wSHfl4GSKjcHSvsuo2OnMDZUB5iSfXfBQV4jrMK0WgkBnWQD67T3B+mpsaYbT93SaW
R0PTC1bgkM4QGZsbMqpQZiCBbtNHxazSG3fIOQCpS/5DmdvmbiCt+94OZmWxQopg9ghg1A84Gkqy
hwHu9p5J+OHW7HQkEiKoj9o0mTuRK4D7AXkwwsmlq92S7RsmXlsv/7MdWMENCb/jN0sUyAsKUmU2
CKr0fZkhR/d60kRwJGTGvmrV4kCn3V13eS8LUikDxrYoQsqz2jCQftGH0jaa1RJA2cSIACq384tW
dahp54ihSkDkBzK83K87pbiRLTwVzyyUnsnWMOZXk25UL/ROnCMfJA43Ka5TxCJuLlcYy7No3RBc
vkdC615kZmw9ZTlzNPAMA1Sj1s6vyK0m+SbFtF74wJr4d6bS5a9IG7N7Xe2myyxNLOgqMi9vwjxC
rNxSRmgsHmRz8t5m/60Cf9Rtn1WB8HapM/51q3f3ND7F8bsq8Mcf+VkGaiZ1IC1HZsMYz+j80eQc
X9ru//4fnNZUdDwDCyzfMPm/UD38LAOF+IuUHLw+uLoMNPUO/cyfZeBC7sXw6VC34fji3/xbZaC5
FGD/aBtyJmHrWGCHy8HTgba/VDi/FE1Y5TMMzaG4adsKsUUlQRuSTc/n9CVY7mNlhM0VpMnmW2Wn
AopQqlwLt563haGQdZXhoIf3MlmEEpOkBplXAxCiVGve4+oRUCV/D2uKWDoXgNcSZOS8Zsig9mU0
pRvAhFhptMQ9CgCYl5FbjGjf0nkLOzW9Blkrd8BWWvjUSv+C+oH2YWSMxoXC23wBJBtQeNR245Mb
VvMT07Y5XoURt41ldlg6g2mDuDBT6wUOUj33IkqeSD+cL5V01sCnJPPj3Eis2xXpV74+y+5laELN
ExVLBKx67SqMrCutgzcDtr0Vd7juZfpJ4/at9/zhJ8A6TN/WxW/G8OhDEZkT/ZcoQWvdQHhw9ya2
8EWU2bC2UwsCaUO4YnuxyN3L0q7EsRgFX62yHOrLOFWHrYySeY2Hvdy7sh/OZYBTRfRG+Z1EF+WB
APD2OprJkDHjJDnvzQ67ghOx9mZg7rZhRMnYt4wmHae56zKd8241HnGPC5ZWsbUjqqLaqp9/eUn+
yblgOce8f+7owy8PMMMFZmX0xt8/dxXmtjBQKwzF9OYf6blMlyEspC+aMKZLZP7NnvCvZs8EuVsb
UYH3gHmn3LS0Ts/RharPVapxG1xznC5ColcP0IDNm2Dmn2rCQV5IRtfOQkWMF1FvaUf61dMlM8d7
WIxi68IPuierdvARW6q7uBhpoCj0/9MB7e5cNt1aqjnPtN6pw5kq9e+F1R/HRmi7rg/MHRxUxEe4
kVY0o9L1ZI6weyo32pgxinyX3FijHL/FUakvZe/4rWoCHcNw1uyaToPQEUXosAYO+vE4XfNSpieb
UQjvURrvUv07gomkIS2qsdpVmkjcQ0aY+0w0p34VY+0h8ydxt6psYPLGPer2opiuidi1CMjDl3+e
R3p9JBdbPCDmqF6crM7x/IzNomBHe0PYFntbEdG8d6cqPiNKWD0Ponm6JDVhODfTelFW6X2WgwaT
yW5uIoat0gjFtRJ30wW2GW6oYFcjFlHuRnN5N4kXuMqHsX2AO1Q/u+SNHQ0DFbAaTtMnXvQPa9Zi
jyYJcknexJe3RMh9OOgJlL1062zlOupUedW5ZBEqhLLez9PorBq7d304aTw7TSm/jcKRPua0avYN
khy+J1U5nSpLBAfmEvUD8HvEJlGmbmHhf5lcg15hb+V3oFJcAI6NSVjCoBfbjN/+WGJ78NQulOvW
XPS8eSmuJ7VJAWrMfNW5V+ZzIwpin+Vq3gwEoC0LapkeGrPqtDVlqFjHal/zd6JtODVEYly9PbZV
UpPZHFvzeVOb2lGryuC1zBz1i6PkLTluWvtQIAA8xW1MEZZX6DFXiBfj50JNt3XZKLmP6pEqTu97
awvuAREWzgrnwlHrcv5klvUW0vaP9Wq5/XBBHAKDwNxBCraXV/uXLWNEhUj12gTXoqmYU3R0OLy5
qZWbBHLEeaMlaIkpIJXbZI7JnAKw5FbnBL9H0xbfFNuLzjvYI+Ktg4ODD+UpHSx8hW49VqGPqiZ4
bIyZL6OKTNvXca9s/rz2/LMvQI+Aj2XR+bDFx0ZBIVMAY1FoX2eW7NZkV00nOrbhprYCem7khMhN
gJDj0oSpHXtFZCprC5bfk4q250wbreCVd09nYZ7LJ32yNfx8U3qIRNUH8DKd4BaIM43QqAgz55Me
x9t+/OHmG4RYgdZl0id+a3KMeYPl2hjNa9imZuGNbRu88jQHzq5pqQ0xucrzZGqni8weim2XLwMy
URQWERHxcChzJ/ZHhEr7zBybPQBGhRlR7m7BsWGZaOq+uJBOS/Yw7oTLEcuO8Lp2bF9R9AMxdWMD
0vjY71Vcb4Of1nK67OGwFDhN7MavEhNFDZYMKIN98EBLP9kpjuIcOH4IPAO2tclaPdxUwPofG6uQ
22ZEpB9zpoE7ZheO3wkxvRC/yXolckMZ/LYS2lrqlbvRy/R5oWFiByjo8aZVtYedHzwWNq86NcF0
+fbqBZgDvjecUoY1R1Q+XpEGB4kk9zoTLdECOX5d3xV19F2tWokzLgoeefIQXWf5soIstwYT1wEQ
mTw3VMBVnoHl+xo4F6ookae3KrIpuhS1FX+x8+Qb0xuEuWE07dMR7WzTiAGxGgfYCM7bCjbWdEo0
jtWfPAgUie92UF5DF7od+cogSN7KwQ9lA2t13rfpUF9HmdaBulN5wVDcsjZnEF9xAIFUhq3NF4iw
cWwoxaonS3TySmqsSeQdtPsIx9Eqwqx8qOOsBUOXqzHWIHoeOVOEYtPBT+V11Wz1eSZG747lv3sW
HFpf+tg2lJVrmbm9aqE1xVvyBbPzoejojtvqzHNgFNhXM9R62QajG4c6XE/9DqTytJoljMHJyO+m
scQaZoOqA1Mv4q1bW3QyeLHGFVqx/nttsq3wfC2BeHW5mzSJo5i3dmdn8VJyLr8rOTTdQzulO1NJ
h3k1iViuXX1+0KqK5lfJcZbPg9OWwzmZtaHBw5qI1vBJL7e/4bPP8WAM6YHEJbpeLk4hz9IZzdLC
ispzJlwGVhaGcvfsA/F9qyRYVci+0R1843nygCQS8XKW1rAJIuoWhlo6qwF09ir6jgRcu1aGcSlw
cNYeOD6yVbU5NhgsBoyror5bd1OUq3zdlCUvK1tuVDsuJ3KCNHgNGDLIwHcs1HWrTGrFbRh27R4t
L7uO1BL9OdID9FGhZlUpMqduKX/c+Qq4XanQz6nV5zwrWVe7Omd+ysqu+kohtWNojulh5kFwCAVk
0oH7LSp92qX6Fw3CD8ZuUnuuksJFOarZyXTdUFvuOOu6eONaKV8FScF7p5fKOutRi3oYQZEwqo0c
18YwIM5qrZiZG8BlxHkKT2EMiazEt9OsOtdMcUNWAQ0KXWavkJev4d5msW9StmKFgCnqZyMRPDYy
20v0EqPPZuByZ9xZXr3tBv+db3xyskW/bfxxwHGOQfnpW9S3L/Bwfz3g/vyTf4ulcf9yBbo8EjtQ
8Wiqa/z9gGvrf5mqRXSbcEzrp1rp5wEXtRKvF0wZ/piKdmUZDPw84BoaZ19nyVrEKPcj5+bfiKb5
2KFHFmOj1lqO3lzst9QTFgJLSSul2pFj/UqryN0qwBW82MF19eey4p9dCfC0wamGfj5ROO/Loqww
CkNOGlcSoB1yFfx9QQjmGES9/+9fiWu4qAxt8fuZPewU0D9VWu26MYWO0KsX7ZAT1Aw5+t++EP0B
erSkr/O1BD/tr5XeYGcaIhRZ7eY2fU2z9JXd5DXhv/+Ty5gMaN6i5H/TgQHEayPKRNzDNOSIkIRO
Flm00af4P7h1PKvQXfBp2w45L++/UVjBbCnxEuyGIMexRb4MyfXCOTbws//8pZa/6ZdCbdFjOURo
EAGxEPEN58O9swdKr84dyewcsS9jO7mew+meg8F9NaCj+fPF3ndxeLKXi6H+XIJgrGVC+P5rKciV
eTfLaudi/FrZ1E+7xKkDplDxk+osh0dgZJ42Q0v/84X/yUNPdgetLRf5qfWbhA9TQi8yZi07/FVY
L5ta90xXIa494Z/+fKnlhv12Q9FFsirg8uetfv8dZZ8woUJtvVP6utnlfYWRR6jBzZ+v8k+/0C9X
+VhVkdc6ENbMVdzJPBPNdD/kY3Eomv/s1v1ypQ/rBdtbVA4FVwKmOa/AZj7JhcL/v3i91N+/FJNo
eEHIRqFY/gZdJ+QQ/ClKx101iHJVqQNtpbnqpktp5PPaDdRyxcwL2D9KzZ1KpUKYo+6u9dooDkt6
g4X+2p7QczGwbJjyfbOjOPfthK4GJjcNf2r6OhOltA8lDYTKbjH3VpJ2g3CxcpbVAtmPgnytUiL7
dPnNnU1u5BWHZvGQ2qLcm0ESfB1yyreRZO4dOhHENHPB0DPheU5BPxMhzPk699JiclZDHRr7rsM9
0qdZse6EXdx0CtnPqivHb2/T0rd56GAxI50TWu+jQ56wH9nAPtazkanPSRopftzyeRThGk/oQ/Gw
DV21KeklXoRClqsOGJ7lM1CmtY8F3J08sCzulr5MtanVYCIigeYL9nfFBw5H9mfOwpUndudD3xBw
SlhcopDhgWWxBeBB0zYdGvrOH4gJQNs1xNukkeUZmWTlymEAsHXcXPHpV4oH4Enm2RRqydfQKbN7
8toZsLV69VgjvHkI+O5Yq0eteqxyg3RF7HJIiCJ7mVLoOhxIb7IMai4YhNl9OzI9dCg7ryjDuq8B
t+YsSuoKD2byqmr8pn1iiQeOhq/4roObzpLlHuQSn56hwtmciTLdNJlKwYowOYsuk9iarnG4G3tW
dMIClsHOEGIVoQxgUpGJntkKM0sdZ14Yn0KObxcJHN5XFIraSStpXll9xmhaKKPjeG+PfdaGRHej
QjxGFreMLFS+Zk+euTSimfFMFd4CsOErhXacfsVszBYLi35FszMBKEWshfRL2VgZCGWhVudaP1Tu
ivjkAQNKpRBJpw2tQ7AqrH3PUovmCFVEPjigaxBNpoxW7IgCPSVooehYOemC1KQDaGjR0HDc6kXJ
82M26qLXNEzYAS5NPLRfEz1ymtr6kqPGT9AFmMI4A1dIAMAaMHZe5GwtMrFVtZwmfab97hpzpLPt
dFqAaKtGbN0d6IRhi4cgeXJp727cpRFn2SUVdewOGeK5ALpp4w5fZCPTrVn1XbYZlUbEcAB1U64l
GloiMNqQsZmFNfxZulX7XUjeLQOTlLbKRrO9w3pYPYaJYZ69NSMJNeLDNr2iHyx18UTBpFV8LNPG
wYzC9GsNefwwBWGxbiZ8HWmTMICK3GOgMajjgzAgCxF0KHNbj6sI7/kpTN1pjc3XxdzOL9TrbH29
zqoWOQDNQawHN/j6+nSFsSp6gfVk7orUghBhRQxKAS18qdp52Oo540jP5Qy+lqNTHDBsvbYBDJla
6XD4atnWbcKXjjn+KmqnG1JAd4jJn3v6/3icoXP1QWWdsRXaV1HPS6kVfCwYjsP5ANplHaa85wbG
Lxr9dvrgaJU8U91pkxPJ7Yf42Ds/H0kOQfWZxPSAMx5qVkXmE1mF3bhP3AudonJTI7VYM06EYz9U
ZJO09OFpDJm7fOyGrbbsuxViu5XIk6e4VWjHjYn5lE2tc6UPnXaC76XdJrSRD1PPE5WyoH6FvE9u
YjaXq6FY5o4t5Ecvd2r3oiuYa7ZKQ4sqbFlzIiN1rjSLbgtmnCecdfQ+G9YPYPD2Ff5FbPJNQ2SL
DfYVAXbvXAVl2hy1sWcle6u0ereptxmR8atkTljEgMitrJFLN2VJDkzrkK2iaeM3lHf7qsgKL8Tt
xhMMqb6Jswu96spNxEmYHyGvLtqF7xqXojzL4BmxktdRHxO/aPipzd2JsQuuMOdr67dVd4zixy51
tBd1ZLUalmfEVKV2SgOEK4k5hZthxqVuj1QSnqJ05ikJzU2LngKROI1vk8jhbd2VeOukVd7FE3dI
ElC7mlQ6UYbSjuieoYR6mdo0uxB1zO2AP4mTNLmtgezzq7Zn7VFCVg9A3usiHXLuuVv2Gz0xCcqB
pHjSA6E+A9Luzgb42T4K0AsHsMGOHMVhC7Hb3RKQp5x3TXyhA0X+oiRJezFPUXceJPIhVvXxwUln
EslnGiSGJCFQgilaFxE8F+AeAVPcR7tuco7B0Svi7NCnC3fH+3zfDGq4Ew5n+CiEb9CpeoV3rAVC
Uc7hlsX9WTFLeqg2mx6wCmOvkNdwXxesvE3BiqPmjnYbo0EsfclPWv1YZC2jrTZYoLUNZ6/RSy2w
I+zbWO8xUvW7HA9Dsy3Q2pPVheq+e1Pgz29q/IRDXs0jkqDS1zDL78kdUl2P4Fk6pG+KfsTZjOey
Sqd5xLhlUf2/OQDgRt21ucjhHOj5oSSpGKeA09cHfREr9j+EiwTOLDLGGWNcLtl8skW8xbkf5qoY
43GlpkmE8BnYTXQYweoNEw3CYHAOxoDsCM13zwAWt6Db9JYnEa+8kn4QOZ4zpPlLZVror+OQnpNj
V5o/Iq9CAVOb6npx+ifcAxtBgd81XXdZWGiQmsQAG+ATE5WsuypqjJXUe23Aa6m1X51UTQkWm7Kb
MdHxmIECQYFAcW0wlrPn4VBkSbqCwvdsOD2Y8yRBM6BjhUDPsBEW7xcLx3BlmolyrhEUmaxwE6Mr
MMS85T0VulcmtN36zOl2oqZDNNXBU4rRG6OpSNdCLZ0VnVvtSw7O9NSzRzP3D2H7FIYgTMHNdHni
dQ2/hZmt9TAWWsXL7ImMi0xR9vFkqohEaP+lOOdYvo2Q6oTTEjK0EZMplkC+8C7tUaz6zmx+mlm1
1LXv6njGnJz96V9iw8HF9KHCpncUGn2rZruaDXRliXE478Ie9QYwIVY5SsvTrCu4CoWkrkjdBhlu
I8yzDvRmjDbrs4Pa+0nk4srh8yx+KptuOofdjwc1htO8A3yeJtfuMYucMTVebN7xU5H11wDwtc2f
jxi/nQxxy2D44krk8dDn+DD6bI3BzMMRkf5QU4QVQY8NqWA2WBTQaOjDlfs/X+83leLCaUVU6jJr
xdSFC/T9yaloKHAMJp0sKPWoeKwS5SpuSQ9cJU3+BCUIGBD9ygsiGsfLt21nLKVmgbMatU2kZYpP
3oP5VMp62DJa+Kxxov92POHzmehhTcu2cbd9PJRXE71KSAnoq/PcOPRDm7+Wes07NXaImGhFGxTb
0PN5kaJE604DOU1L4kV1UWkU2qjOnyhligPcUHqcgpNnS/wpgQhzb54ZInaPRZM0x9QiFrwbasQy
b1PcMGBV1icOrvDyFt4F4rgn3TIkcBb+Y+somn01L0R/Dwtzdq/GcfL1bVcsCgb5/ihT8RlS9yP6
eXkaNeZKSIkR+dLX//BwhETgJuxe6a6zEuptBYhCNwF8ASjwpY5tZYfrZPCcJBJI31wI2013+PPj
8ts5G0+e5QhyMPlJeEw/fAJk/iOCIy3euZy3t6YSIlwyxs+Wgd86FlyFRgUOX3sh+n78zfu4HwIL
LuDOMiieLdzrflFZ2JkEyQ6oCxmdz8DNTlFK0fvnLyiW5/39CkSJQpCIA39TQwT9oVsCzgWCZzZG
OwPdXUAEc+ke3wRdeU9p3BILPV+4QLnuC2O+J8ehfkWxMq67eTBppJcFSAXW2wYrNTEYELm6inLS
SJnut6F7TMqi/V4HBGHvF1VH+KPj8t9+9Sf9aqZciKD+tRDLfyIZGzZQ/PRrr/rHn/qbFksz/tJ0
tFbL6svk2uQv/JsWSxh/0ebkrTOYa9N1Zlf6R6uabhN6FJjaHOLe1Pp/k+Tj1GU9xQH506r7b2mx
PoCncQ2iahDkElkoY1CxG8s6+ctgvSORq6r7fjoVI90XxkYc8kud/CMq6HG4Qhw8H1AOFOlapQJ5
7EpjuEuNdqJd6hb1wy937/LH6/BrXLn2YV98w5fTL1985XToWZLefxqkklXqRv1wEnWhcbKTHCN6
u4SiNQ0dcUTDaPSP9lBxJm9yp6t9Eg54dUlLsg2E73bx3UVYcsHfEUGTyTLtDiq8o21nywxeNMKa
pk/21bd29C/v9dsnJu4OSj/lCiKRD/ucEcMDI02kOxFHFoa01GR2NywSuE1nz6VJfvekJavYRhkq
bQseyZyq+jYHfqExAyy779HUtpof87av4D+WIIgwTgGobcyUnKIyiS7T3j0QhRy1q6XAuW+j+owA
NnPiUKNY53ETDfn2z7/D7z8Dvn6VWb9t8WzoH3vw9qxADaqy9kQ6N82IEBuwZ7DxVF5V9Mzop8a9
qQIt+2SR/LAno8xiUWZCQ/8aqwlelfe/PoS50KjasDgVDqcyNtv+BDWbwK4guv/zF/ywE7xdySWd
EXACnXkW5fdXqlhkZQ3Q8uRU7L/0dJpsG3TOLLy0itZqTfKRr6uzU/rQb8f8s4fmw2awSNCEKkyc
NfSvWR0+XN629RhqA5YJu05N8tx78ynNls9gIoVc0+AuvVnlp9+OWT1CwE1L+wVsF3F17mwcJ0tv
VB9HBEjNxIa8pzeVQMvuzPNLpVBhqQqsT990CcTYmbol+0+64h+Lu+XzQ55g3kTzHRa/wZr266Kh
Wr1ZmGbAUaIP8qe4IV7X0xSsmIanz0QBHzhpp8+h4wI4ljVJQJA0Ys71g/3aoXsv/RklDNyTZHiJ
G93+PphVZH9WUvwm2WLUR7Fv04FmbeXt1N9/SqtxYrWJOv08MQgNcR1mwJHcTqDo3U2Hkp70mlq9
GnCo9kSsR7bfaMUWj0e1zYyK1hMStusqMzkm2dkYPowJoou5hWZSmXV1B5zWWQX0OfCgJLRsQJTB
IwqStjiNldJCLwJ0E6Lr5yQmkaX7YojyHRDT7Fok4WUIlHbyst6uT11Q33ZozPWVNSBa1eJZsDbQ
YpWeOjrJMYtM5zFQQSZGlqMdJcwRF+tIBDqGlSreK04z5944O3KljSY2y2T6hgu3u+lVxQbXlHc2
Au+63xMtL27rSBvTbYCZO/ZklAbPjPygIMdFrXztc+DVVdXC5YFivNdqN/seD5XFe6/n6U3sBpPt
DQBbDk3Q9P7MfQChI9yLmhb6GlBMvdG0SRvWmWljlB5GkgP9QUTBOm/1BhShe4E4JFRXZCB1O7Ya
MfokoDHI7+zsy5SrEdMPt7oxwcBtezycgnSdXD45Frb0Vp0SuRmwv28USDZP8CzHV3IHKtMnJUDt
vSIU/8PemS3HjVxb+1X+F0AHgMR47v5CzUWWihRFkbpBUKSIeZ4y8fTnA7s7LLFlKXyu7QiHuy2R
qAISOey91rfGaCv7tOLlmKaNisbB27ZVGFOrFcW+5K+SGGNRF3Wo+0PD7VJKUG44oeKvbDmvrD4P
A4HgoNi1eMk5Myr9ZuI8ydGlBVGfMpL6regnv9tJ4corB2pXHpKI0vRFsQKBqsr2JQ5j05wf8epK
pAQrv2Uqr55NVaS9aFcDOqVaP/dZD8j/6CfNvCOzoA+RDiacElIzrz7qRKkfUiUEZXKeQQgFlVoh
jwug8LoMQ9ZDvExTg9xoivSgzXsj/BBjzQDnnSl3itecHfz+yul6wYiawspYalOshVtHi9Pww8ir
wy4R/SHeJkNkXbFF2Nz6K0g3cM42ECsc/Aa+4QPhCQl0IuEh5Gwe+5wVtlPuotPsQnYFW7uMijnw
ZpsZs8TJOgRF3Go5jHAVdRcQdAQlVVHivWrD6Cb6Wq/MHuK9N3hnGz94eCyF27t2GpSya2a172ju
txBio9gl66ob52ZL4aRMtiqncLDXO8p+gW1C3Qpcaat815J0SQHCsczPWl3MBiJFJyvW/FfXPsAk
1UCQ92X5OS0KvziI1u/zTUaK0u089AKiNfw64xRPcYf9yo3NuN+F7YhGmMVYHMEJmSjGaz7Bpupz
VJieIWeEJqmqp+vCo8O00XhVWuIQjOHYokvI11EoogGB7MjjTNyO/Um5qMq/4T7znbXHByjWQpFy
ezD0xNqDz8mcgMSABmlvlYTreQgpkUO9qn1CQafUCgRJTjMazHTWTkjera1Rh2C70Um79cZQJFce
4sSYok3mWzG+bf4eRQvcSAyfiIQbSY195kyXaF9aIFnIjRLeI/NszBi4EgpWlibuVD6Zw9mpfYpF
JTCpa3soWZIickb4AR9ypdiS0GqUj+BHy/jYkFopt91kz8mJkOj+zkpN+8mWITJEz2DwklZHuMSm
c9AHrqACLj0TgborgMe04bDXPOZYrcxVGqXjx852pq91G4v96HJA2niZrQNG9kJ+j51XqdyW7Wic
KZQL66brbePO6MF6riaHGNygJ9lTbkaK3sm+laYJv9qNOvNDormcqPRmGZxp2nR4vru4u0hl9V6A
s49nE08lH6wCdG6cWMH8e2oZjO6CWbJdc5qT1YGaZGjiIwBlf2t6pW+hI0un4bqX/bL5XFTMiIsc
uammgktX1cxxXppFP+/0zF2+/PLRJ+YnPhc0t7Nll3yLoSHObhVnVTYHfjby6tR5lCU3JQGuNDMH
dgURf8acavZl/KExLAVgTNSxzuPGDzVcF1pcg7dA3gubdzGEbCiIEl7Bv2Mn4hsxgUAmXfbJfVnc
wyr1j8QmJdQoKe0xLkA+P00l4M2VbFN1K3qpd6eIbW56qmrCfD56rBa7rtSNc+NHzSNnXATf5KMl
5rGCujCcQvQt41q1bgNRmLSmXW1yWwN42eoZ9YZ9kUMHS7HR1Zh9npwi6vYwiotXMh6XOSRp8njN
OYAjbWKquNvimfU/a7Q2YXPUEQ5Li2lOtVN8mxA1cgIEm9pr22xNwudy22I5ik3/vk21MdrkZslr
AmQAS4MFDqT5VjAhqyNyHd4N8PKMkdRG1LyFczpuWGSm5mS0g+kEoU87j5VWjDpb7yb9Qt/Lv9MU
2/Tj7Pet8UKWhOpoLRjuCKre5FfJwlgSCCYigg41j2UKNChp27kax/5aKheC54hw3nMB1hSQxPbz
tCSLZLrRzbs6z6rqunSkdUV/yQKt3pTFeIoUrbnAs7sivmMn0r3ohMYQL+Im3bjKYmSxBLiMXsMq
oJqPedQYyaKdE96IMg+Hyae6B2DOL4O6v4ld4HRHLaynr3Gko2zNXQAeh4QqzI3sEPTs2gFq2iaZ
BwZpYvapuMgsn+1z4dQLHbsedefaMmJiPxS7m24zAfMmB8crkwXj6xbMHV2Xb+CYyHY95ljFdrPX
MPqRwUbuWoWQP4OwhkX9mQIHjad4oTWw0vn3jPWiu5R0HZlgTQwMW6+IHSLMh0cyhifPwOU5up9s
OC3TerKj3iLfIPfG2ybsfDDAESN6U6Pla7YcHJS8SkSf4Ypt61hcTAk//kB/3ed7SalF11mr1fSC
Opi6K3ZjQ3+NFYXP31L62aImzWKyZnT9oBqKKnDZHXoMVhi7128Hj/9WUn5TSeEk6VD0+/ellNu4
evn2/w5d/lS+fF9M+esH/6qmuMYfCz2AM6njLw61BVP2VzWFP0InYyFOXoz/LmfL72optAw56f2L
evYv2Z9BZYZdDO4C+z9BG5DTxWniu0IAUhfIaSjx+Ax8LiT+P542mjYa2sL3q73mdnDCUbZ+xOjd
JxuOQQWTm/0wFeN4nWs17I2hfsgjWzvok3s2q4HwgYK9+JpI5OIGz2p5yQf93g51mg81eNptZeEy
mWmaH1qDfrFFVug2xXrC6+eea/IeV6Y0Lqmc2idfFNfOlF8LbeJIW4frvrX9YJgKe5WzH16NbfKK
zDk5F9zHoHFrmJUlihld8xBQ2+bEejKfYBxfHKNDYtBOT5WE/WpnvHQWgThtT2N86TYVAuGCW3ln
V0gy1l2YsOgt/Ky8nozxNoTTiQl92BJxez2o+WKl6qRH/C0maxiYyRNqoGpdNfOzjYIYF+oz3Tio
pN22Qr8dtDiKPoeNtU9az1ktTvkNe1BytDTvbPTiIRvzJ5fu7VaPplsMMcimjQvGWm8NxeQ1Jfw1
6KI+3Yqlry3orQMh4jQ0TiORHtOtV0oM//DlDm3uP09h5u+Y5/ZRpE4ZcJ3DnLPDJOmSG6PrgWUn
RzMmAkFm8s6J1e1UWw+xyI6RzJ9YLuhT2Gc3Fq2zot+5sfhCi36g6tXFynlWSvRbsrToKuMVmy26
L7JHHl6aNBzMihtlxm1I/Aj1XZ+UtU2SIaoZsC+eetram0hb7mVcPA0GOdUo3QkZn3CeL9eqEVEA
aJ8vtC0uvTntwBaf3nQA2qifardC/5HFryLnr9lGck0cz8nk4ey9iqCL9M3aRcl5DpEm5L1DDoAv
8PB3XGhMvJSUJ4tMFDs9VooWsYVMBdnkHcD2tVQlx7cYCCdNjadyRGSSm/LZq+YT59gkYLJPzlnj
PiRY57xGfPAJcwkc+jvK7Pcz8TL7Ro53c2PvOfkA4W/FPoJAv9J0j8Z3D1ZoGOaTQ87IZpp4noge
xdF3GQlyXqCiZoFtvNPvy8h49sXUrwocPxjm8yOL9B0W8zsCfl8LPVWB7lT9eijkHbmPkJsTxBhI
jFDFcB4KDCNJ8Gdw343SOfu+9VA1Zbp1LPtcs8XY9svP8T1XsXQZisJ5SNxW7R3JcKSkeK5Nrf6S
hpqPPC1Wa+JExhux9FxzSfefFcUOlN+P+2Zp1DaVPR6Q43sHOWoAh2KVb5q5Lj6UWq22epyPZLc0
XWBquXjuaf2qsXWuDC9DSbCShBpZcG/JBVn7BQcGl0i3p9DFjrWKajN3dpxQS2yG4X0hNVzZswW9
HaxEEsiY9KYy+9IKhYtG5hsZk4c5i2Rd96rdNBZY2nWL3BMwi2yjo1f1yHspT+RafCkrdiiTZt0T
J4EqDhvQZmR7KkvVPpck4fFWpjHpCstuR6UY0NgHFQkiD+xK4cXobQhRJcN/Ts3nCs0o3vmiXsUj
pi1pGlvh0k/nU1DsnRmGNDJ0PBWW9wFD57AjcZETcOY+uJpzHtheHsKxfeV8dKLB+JuqEevHu1mc
oid4yKX4DBLnfYsoSR0g41NW7VFkYoMdGqRmnjwndoPH1XB+U0h7V/BkzaBszIImIERiyH7PT/St
aSgd5Zb7iFd9zU7oCL8jxgvChP7dYvqTyvq7gudyJSHwzXEx3UQf+a5MPbmuFGlYV3uzz578Jdxo
mY5TY1KBAN5RHfgn/TdlzqUK+OOKyDU9FnAKnP7yv/z5d62FSJR+7HVhuVe9HaMqGu8qyYutCWsP
xYHALr5vns+ntmN2+/XXFUtt7x/XxgqkU1G26bIv9+O7a9cktcMB98o9smSxTvGgXRRlk2W6OBFF
kO2ppzxPCDG22TSORzbqvLc+OVEtsI0Y8mhUzifoOay6aKv8RSOZDu3G9KbT5DB9I8Oug4xAmaZK
2cW328Ieb2UR3eugUugCWOfBo4dNYDE0CbtCAWej67Q8podff9OfDCFhGRSTDfq3RC2/e7BmnpBo
TujKPja7rVXpF+Sol2JGTfCb6/zsjlpUfNlaoar9R5PYnwxP8oeMVR+jeocyTRmJteGsLFaof9J1
52WIKhZA0KguKG6KmzhiDbXm6LUZmZeXrQo2+4y0cIlLGr2uPw13pC2dRTvuYo/pnuyHIojwv+8a
acqHiDrPDiNcvZGJSk6D3na35HTcy0UGOJiJdewTj+OI01cnq0xew8Qm7DCjUd9Kr9pJLX0Nq/ne
i4bt3CMmpHawj5W9j+MyCShbIZ+r5Slz0YGZw3xxFV18KnfGFtzdF4p28NmM3yoPfjLD0P6lF2Xo
IJNhKvw4MmcX5ArllpLToPG2nZDMbHZtOlR8xP7XD+0fbXXeehqPFk/LxXzwvo/TmipxcyLG9gQ2
3AKRPBYYg39ziZ/MLEsvwKKlbeA8eO85gIGZ9bmul/vKH+ttl0gzsML5eZnpk5ncg74Nj5lpwfwy
z0QrxBu3JKhBhp8pvn71nBHcKt0wsitTSj8471fEShJXpYprw4heEZKJjRsm2T6nkbFKbSRkgz53
V3jxNqCQPnkoh1cOoqmDBZ4lyG32LTTgaer7Tb2lToBB2YcMNaCwXOlm8mqXDMEmya5H/LMgaRTy
PBAFyuDoaQOURRGTBHBibskliTeWmE+/uWE/eWN5FthBsAgtGALzxwFQmojgK1WUeyPnoEBTIAmS
HuGzqWV855g7kLDdWufKOxe2UwchpWcO92SGpYzlMAOW5JTDdgpn1HKOUa2HWH+YkOSuPd2dVxib
z+Hgkt0U2ufYN9O13TITEb1Wrd1U3evm9Dx3OpXJ5COBe+yqiFoJWk3usli/V2zEVjWVeZICp51f
T7eR7QyrtGV8WniNSbcYwcqCb1sXIZJbE90gmXDjn8fkZ/k/0bfqJ8vVT14S1ozlP9jtOe+9u0dT
1LhEuI7lnlIDQCWOH+7Ex7Go8od19JsnAg/5n6sFDTlq3jYeZ+8f72RjCZLAraHctyaF3jcCD2D8
IwyvPZFaSTBXDMmZBstqNJmm0pQdYJRfE6tA7ksVOquqhAQMj6zZ+KDDYD1DMyiV97XLQMWO3oec
JGSK5+z2ZVmJtai7Z+j7tzJXJwSHLMYMs0hkT+G07FIxCKSzfo0xep3Kik5U0m/GPvW2PY/07Xg5
W5JiMQiIwG+zo6MtGQr1NG7rcCDBY4bvLz15eTsEhSUug4nSyBEt713Sc5D0MvT3eE2nlT1Pd20f
4TK2fNJUxzszMy6kHhyFYLdmuLAfykytl3/QCv6fcFwGZD2MW8NCzri8Rp20z5U73TnRcoCgDsr7
hFI4b9gtASgiRIE+mVvzt1vNfmhSm1eMjteVb8tntI/raeAGp3lynQi0y75kK27l1kMaj7foj5yA
8PY9wddHKLTHN7dDG/EC931+5FC8K0JWFlJ1GJi8Hc5EWcewv1AnK4+ZYZ/HblwLs1WYvCdA222y
m5DFw7awz3lvPZgtmuFfv97OT15v9jpoQHSbkAIAhD++3jmFsgaZRbHvXLBd3Xjb6ax7SyEwRH25
XvZfb0ftqvfxZvjs9N7e+TLut2rCD92k/BgR42uK0enGz/y1N9IjpYUVEWZD+Xnjy0Ht80VhOSZZ
gWzYSjZgS6PnRsv967oFoztHrIv9jG6+ZNcUzC7oMY05Ju3V/SjYbumtACOn43WTEXlducfOOuJg
yHoYi4oHErHNdtPhrqd9t2rN/ralcRH4A37rYbi17CHZVTkl76QFd91M84mQybuUVKF1QWriyq7U
s9ORn9PW/a3L6WCfJc55ZBHhkDncCUdelt187/69vv63wvabChtFLKa1f19g+/9t9lR2T933xbU/
f+av2prn/8FOwYG+5Fvvamu+RWgAFTeHbv+bhomNxl/VNeEsflsOTXABTMb7Unj7W6kk/tDhkKIB
9YFxvvlt/xNTrbdM+t/t6Q2D36YLfKHw7Bcb1LLb+W5P3wB0oC8/wJjOPbJ8bW08tyWmhzmM5ZFS
OAV2reKsX02TeiEk272yM4u8OSyZ021VDfpqwMPwRPOSpDcAVWfUReLOoXmP+K92ynXUWe6ZA3h3
q9IxuSs6mzTqYUwOReQYX6o69DZwGlI0nw7CPJAzcPPSPRzqlvZ/iipm1Q31/KzXTIJJGJHgjTPH
/Nh2JAQRa1OeQldADebAJUgcuq5sjuV0d0lCSZGYG2NHeygpaLMWmiMwKkXuESYMSN8wlx+q2svp
Gnj+leqiEZcCJ+cbqQ0+CeGZfm2oRL9WQmnjakTIujVdHCtGZUYPSyPwTG/gYkiSxkLTuCMCC/Od
g8u+bEgYXOlNLV4RbixaAUVVzBhRuALM7y++MqBcp3TxhGWTAtXmybCzc71+mSYuIlqx7KXoEiLv
zT41VkoFQOZWuqsLme59xBLryZrIr3QVjC7DHD5XXhISFBRPNz1eqGdfTeqBcDZxExENvidqtT07
IpU30MMSDPiYjYAnDyddgoMqxCCxqETuth7zcecaGV8D1g/apBJlM5AqpDLWAAJBLHsojrZ+fTJL
toYhKKoBpPsqIwR53dnhdZHVBcoJ7UCmU7YmUgek5Yg1pWlG+zUiWosFpU+InWWRcXQ/PJhFXFyM
2Z3Nra+loFfIddE2gKUHpKoqvY9U4mOscIoNVrWadEvQjvU4NXc+Gv3rWXf0ayp0RPXBgUxw01nd
VTroOSwqq96RNmT6q6mp9L0tczddcYgRN7Nyk+sosuatcl36MYAu3VvaQeCc8It5iBLECAcm0S9Y
k9xjheMkZOdg5c+DlPU5dByg7HIQJ6cHk1nUDjl+nps8NHVsnMuotm8KLyeeggbmmfaQOJmTXe3b
oYo+ADTv7tJZ+IEsuvxQaANunHDJHC1tD3VebT6WvuFcY4qkoWTgKE3TnFy2AqvKdrJi+0NeTycz
niyGI9ZZTe9JvIr6p3jwdLVS2MU2Zh26T42YvtmNLA6RqkkmVoV9qJrQwixSo6t2S/NeWNmzmgQ8
CS2yzEfXK++qUcz3wOMUaW6lflPFDmAOClzaEfEyKaQw3fVzPFIZCCbNaZ5ohqUXN8qgIFlC+M9g
reJdOfJDEakEn9AJEQMhtHajY904pREPcRIiOeAYpGEPpeWjK7r+KwQBTip9ZtwhyIXVNjnHihCp
svQcHC9uwU6EuviNMIz81g7zvaOm/uiEc3kgv4msoZoVeGCyREXpJweX7u+WNMsG7zRMU/Zp6S3l
CevbTDpkIDCfBHPMViet7ezB1TX5yS1r7aY2iyrggbo6tYqMqG+H5ElIH6gynObUtMSiBb6/tfu0
2IUdWdGUhnKyj28AWOEWCjkGZI4wblI9EvsSWnkH9kIfz6U+ts+iV3wSS19PunR3BGrSVM+NAUeQ
K7wHFI0NUiB9zhO8CgSWlLOKPsxdle002SMkUMpGRTVKB4WENlWExqnNUM4d4WzVQGXe98dP0axg
P+eZDwOrjYjH1TqIepwh9FNUN/W1KkN9YxjaQ2pmLaCQCBlVkvvwN50GritOoyDXks/AUfVDrpOE
Vum4tcw0q77mmPpPYRX7NzZ5goeus2WxIiyhv0l6LVu7ED5s0u2enNSVu1S3vYuOvKgParJiz6NH
JIEXFnO+Mr3c2ZCe7t9jzdLPuEHjzwCAk6tiHrGB9s6eFXEOyHIbz1hI4dCMU3rVpU4Z9Erzr5B0
t5c+DZvrVJ+aey1McmJ7i3qDDCfagjeI1jNiSkpijficoRnYO+hwN23o4W2TqfmNcInherL9+skS
zbK4kNf+EBd58qlHRJevgMECJ0r9CAR9TOakiug9G2F8oZLNJO5b6E6jRn7UMeosLKl5rVRfbzpp
eux9l3RnmVfxB+GmEwPNmMj4sPCf1eBXdioSw64kFPeQ+XP9KR/CXWLU6SZT4XyBVWdtYAlANVZw
0MhN1ND8ASbbOk01no0xMo8kSmRfCD7L1pNJ6MNosNxSP5WnLjTrPdJCWa2ypvUfM8dJ1kU56Q95
CM6amSk+hL2Jm8KxL1jvtefacvVj3Xvalkjl7oORlPnBxltKaT7qbnI1eZ8iYgm2ht7oH+MxIZdz
dEONKGvN2YrYbc+tar6WBB0+6/PA9D+0/UwAn7Tws4nJoLiH0cLstJNd6svJrmwx9XGkm2wyI4xy
0KmdYwu+ofPXsvanaXQ32GxE6OCRJh6Uwu9vmqjJ91XMK72SWDs5KHYtyZwofptXH2TGYcxj5LNy
0q4Skr0pShaXEenUvreHR7u14TpVS0oiTe/ha9Y7j4Scg/0aXt18fvQqeVsaBO5p88TBSTTFoSV4
cdM2yZ3ZRPUR4aSLyzAz7zPSS55RGMnPbcgPjiXKmCcnUT0nRFiTqESOddM1Y79j307eyDVbLRL5
ViicCDRIzKq3yF1N4itp2i5RhXLwLk3fKOehgz42JEp4+3zEEPwIjdaE+Y2GIoCxtBsUu55dgc38
OqkbrXqsmUDZe/nj2pBhtm0yFRVHT6Ov3k2puWaTl50MBJDHoU3cRxsZ4RfdDaP0Eso4P7mxbbR3
dLHicJfPyBHKQHYT0aurqLfTFw/BtPbJbmhhAfkeQ5KRNULoD42biHWp6WrX+lW5HZ3uM/DiiVJg
lK91xZPsI+szSWjT3klqPIhFP5z5m3Lr5y7byTw+Jq11NVDiAimkId3OyG66J4BX27MX+VTOcb6J
HdPlbOxrH2Mtia4gUxtBVBrqPMJYPrc8zePcU5aJk+nJwsVxbH1HW3WWNuyMUipyTJftlpjpmNCT
bk9JcsjCbYYwfD1WYb/3cnJus8ZLdh217QB73w2N4W6dNlp0gIbYH4YwDI8tDZ1jr0dXpGLg3HWN
+gpsNnHykdt8GQg3CYgQVbukGfFqo17aoLkMF/8sTZzQqiWhIRkLGcKMwOYx7we9hrmWm8XOhjf3
Sn+SbTSwF1LcSaYSxgsoOsf73OlD6XbPg7XIlj/Rm2XHEaDgSYr/prz9Fdnwm0McOJWlgPrvT3Gf
k+4ZL09Sfn+M++un/j7HOcB/oSRi6aLh84NGwl8ISIZjcsJbHCRvmOG/VRLuHzAW6aktZhUMGIKP
8bdKwvwDdiVEI45cJrZFPuF/cI77sbSHNgIlti10E4Gp9Sbk+PEUZxo6Ge927Jz8CMM3/kfEc0bZ
7mel0MH1NIOevrtBv60l/nlB12SPThYbPhvj3bEx41vXZl3YJ2Gb3toYp2Q3+7gYHDJc9pHqjN+h
Qn84pv51PcvhfvnsM6kr/vgFfRjZ3XJePrnsS59SnwuINDXuOhv4xq+/2o+197dL8agXIibn9qWY
/OOlWmSr0ZAZ1ikrJvspcVP0/uzDahI4I+Pcz7N/72apcW5DW97++tI/lrn+vLSBOXMxeOKgeN8o
nRq4dzps/VNnptah9GqEnEQ3Uf4ZcTYEv77YuwLt29UYgYZv2kgBgeS9+6ISEHLhAv84TRVdCMD+
JI+vyFSnvzT2LqbFUqR1fCwknINA4YjpHiyjQlooc8TBuln6V7/+RP/8+g4OXgeAteE6uAnfVfkI
ww6HPAqtkzdZfF168clO1wCm/B+vtaDOBAwpg4HzbkBFqdDzWCnrJLrJOA84NV9cJAm3Q2rWj7/+
Wst9/FeJZbnPzhIrYpEFyfaXfuKPAwpZRKs51WCdxjB+7UxWjgFjwm+e5s/uHZMQ9X0uxiz17mHq
Y2q5vZlbJ5io1Sn1CHmln0rN2JgzjF2//kbGcnfefyXi9Qxcn3it35x031eNEBAb46wZ4pSaVEvX
YuSaRqgBCsrbrn70FgeO5SheUiKGbxV+kQPlZHH4zcf4scXw552lGgzHjlcVHtK7AUPZBWDqEmAh
vd48iqw0MEVjSrnCK8IIJRkQrEdmts5KzTSj1m8vr12TacsM0u5//Wl+9gSsRarGScDG//xuRBHg
4kgKILy8C+MFgRM2fCo4J4vi8eY/v5SDAoAmPEsLnqcfR5SsvbZCHCxOic3t9f2lJazlkqneI+jg
N52cH9cWpu9F/4dvjYwYLveP4VvHfZXjb9eO6E5RAmtwkh4hgtaP80Q7ZETA6/1mLBs/TsHLJcFW
oKyGQ8ZzxU7+4/ers9lCvuz6Rz2ku0BUOd6Hru3krYP94zZZXBMb4BpwXLzUvCMNx98Ukn61q5Xo
Ub3EafZzw/L3NoP0VoaeW83gRJGVa5gZEgNO5m+eiHh3m1j4l3gkBiI6RdzW72UnpSdTSxbCOnaA
WLb6HM/bKnG0bWR02bCq9ELJKMD6jnUmqFKCITcUZJ0b0t4Q/5LZwmdE5M+DDJHlvsyi6F8kh3Xg
8UD1AHDRh4jXeptSp7KR0eMwicBdNbEnoR9TDCICpn9pMXrAJ+fn1l1qisNkps1jP7p0ZyJLHNuU
G4jqJ1WXiESRdoNN0b+npaGB1PLDxtgbHQ7JVefGLbpeP3aygNSMUKyiIRHOLi8bruFxp50uVpem
8YhAsUaLbsZABe3cxRUjpLaM+lHBB5l3yKF95zgRmH3q+oi0UIUdLD5mhMS9ZGnePKKUNOtjgT3r
Fp4+wHizp9g6IzVJvhiExM0rd8Z6kq0m/A33DQTUx7LPnKcsMRntb+YIRTLJSwephhV6HHH+qcx8
rufQBMvgNret07MDn1ySQJLIGjmY+uRPT77NCmMow7jTRMNLKj3vyiJGLxDS4o6GSXivIA7ssEp0
L0Di4YPhabnrOdhFaCxC97brSH4xR7t7qX2L51Q4k39vyLZ7yZBXmAiOeqRwXQgX11Otfw/njr8F
wwnWWljyW4oU8fbcc9+sQcda8LbKUfbytmi70VvgZmnTfWRJAmSoVTKyrdixCKwv1ewe42VjolF0
uUQN6Co9NeVtVim6R7muac7aLnP8BW9WgIxD6ZPrLMAslaZAkcbKU7Bi9NB1jouJj3aqi48DoEWT
70xp8mFw3Wfk6fWsi04V8/5VeqSiTTF7xjnWipxHaRf4PcLKQ0ruKov1ps9CyFlGSSd2NaYarlo9
5Nd6PVUqqQl5qY2FYt33biaxHrEug7m3TRHUIpqvYTbN0RJAZT9R3bSfYK35JhDv1s9JyzHaj5wc
zf08T2jgzcixvpQc+GGJJeoagxV5gJ2En0JEoeFtDUyKR05m4yHKFZfpcimDqaRgtta70LlDIZWg
+eQElq3wSakzvnD9VFgxKjpytmG4250IpK1ZgaIed5fRmNwMVVzXx4xodnZGTkY8kt6VN33deUiT
w6H4Vtlt/+pZGIds0+Uc7GD2CZRMQxkMGTPTEsRBEVSvqT71hG48OHnWdtvOVs7zgvJfd3iqrqpO
b6E8k+SLJmCok7UBiGA3VkN19tORuhK1v/hLJDS8SlVPbQ/k1q4pVXgyVO82O4/49Uc0P7Q+y3r+
QlRudRSgr9VKTtb8pcybbAPpFZg+VS/cOKGNdDGbyi9pDfJuXY4cjTO9dclQwGiwAvDXmesFSLXB
3EsjhM3LtvBMRLUxYp+SVNLbIeu0Q5k19SFtsZvg/VTfyOCdNhzotRvlV8VDghcHjkeJEKJMqL9i
kVi5Wfvk9hbvRzJr65BmQDCM0AuLuuIXedoZ+aTO9E9yE9WtVqCldNxcAN7LmoUUu2od14ug8HRE
q16x0/X2cGqUvS4T9BRWiMJlZeWE/UKviw9exck87zsauZi1NlR8h0915jR1MJbddliUSWWsP2Pn
qB78PDEBtuFsx9FB8nDO5/DDvrhhVUInPDO9XzkW7pw60nmibmSmVxURZRe9H+oLQgUGteawI3uC
1GmcNTPllYDwjr+8qnuMQMhc2WCbtKyagNm2fwH7w4RULUFICgG2udL70b9v3UFGG28A9QNJL5YI
OqtGp6TvhrivTJu6UGhYhAjJBs/lkktBYYL12BtsUplz01qQO/ny2wxZdzs0D0xBzMZszIhPuGiS
c1TXpYu1b5wNSl5LYtIQ2xDzcGPJvW1k9WONPYWP5o5Ui6A05o9m1UTs5+IBVZCAE8Y7H3d18cUG
1FS/0nKwVh2EunCTu323KVNr+lZ4UxMFCBnsz74T+oc29rt9To01XpUySoZVbqTx127sn6jMi41t
JVEUhKDPu4d81gbtYzLXldh7ZuydxzZNAofk7w1EVpK4NYdeDlj/T7OP0nnl4276NNptcetE9SuJ
3Q+oXo0PWY8+mnkVpb/pt8PGGmrzJerj6GVOkuljNLg8Od74dNNA9PbJu3YnpCl4rhV4kM49OnZC
iJSc8hp6lMM8HmQDmL5970v9ZBHPcN10vbh1ZhyBgBSywVg5PIU0WIRr91o5ynIjjT4nQaG1PmDf
yz/gPhtuiwQ/b0sV+xl5bI4jchZfUZETDOzUswl7yyR1rfNEEmRxSyF6mCcfZGLOdOGHNrG+nnVU
0/gVOOL0ceqj7MYYBv26TSL7SzY52eLpiknSSEvMyY0S0dlH1XXdSlscid1Drx6PUfdkJlONbkb4
hC/TGzQcXQtXFhmD7c5gyttqbGbHtSTOAAScFbpyG+clnV74/XQJxfyRbKvwSlcDQR6Y6VbkVE+P
Q943wwZ/qZUcJZ4hghSr/2XvTJrbRrJo/V/eHg7MCSzehjMpUhJlybZqg5AtG0NinoFf/76E7S7b
VV2OeuuO7uiuqrCKFInMvHnvd87RNaTJwUBWijvqQ7nHmqI5cMvVzomYiyc9rk0f0VfH5MfEh10e
Oh6e24ET/ovRV82lK0vcizgIb/KkydINcS0B4bMG14uIzW0PQGrE65LKQluHveivKJgHcMokcECk
2fKe5dhCM06pcx5jk20UUwIwDIRZhBaZWd0F6zQvzAuTmRmlrl8Z3tZLhc2GaAyfcZEkHcJHHLAL
S/zabJtIBEtZ2TediB+azKieUBQ077x0src9MUNrtOMxpoCujcFfFOHxNScCXAlnqrVBfPSrnrWc
Qy1qvjVJbXG6sfmo7vuZe0qezrjgOWSs32G8MD7p9aBdnLi18JO0KmvnaVYtVnmZE+DWCGdYF7gk
NfuOZ/dLQDrD+9Kz2k+DE4hXiE433uml2zXrBqAHh9oiFfUq8Iilndu5ijd1NE/dQbTlFycaw/sm
yQCn57hpT9YwRmRhFnm1Ifqwmla2qOu15HS+09Ih2Zq6G7QbIp78E7MopsekNCI6wAa+9dB+MJ3U
bIGDJwB/txbhnNzRnGbaFuBvdpf7acqYwBy1a6RZfGspDST7kJUDZnbvxqjCu//rDfZ/QMvveqHc
lrm4/vde6OPnPP/cNJ8//9QL/fpT33uhxhuXC65qaSxkyjetmK+/IVcVawiT9g2IujLg+JNnQSdG
OUWr04Y4URe67zyL/YZm92JoDCNo/cs+qC2snzoTmMDRh1W+4DpUNc3CX223yO/Bcm7A51LrJVvG
ntEVSugtNpmADG1G62lluISinFuTcOusqQDxmtHaizAQhyrD+S9wgibbMq7haKxs93HEJXDrxjoo
S+g2znqoLXKj3fEDjbGq2kx4ahNblhtHs9TTdeezCKsotAFsxWuXl+2xt5pw78Q5RjZ4u7LkJUPo
ue32U8/1iVulXeB0ODY7J6rwOss9iSnCVHywy8p7yesmO1IEzDs9dnddI8SGygDzTgCbOyJ2vEOO
QwIJX1Yf4w9gt4RRmG7xITK6am/22nxiywNeC03X/UhySxmtxgz52yqrw/BS1FP7JJPWO2MDoT90
Q21u8lRc+87wL3rCGN3LSMpOo0bN/2V/mAWHgIzRjgSJXu9rjDoPQ8x4BQXMtSgLwSTNzDFE4NSc
u964I7j1FOZy4xSjvCdcXmOGZ4LnMWbcpiGmaJ2snLe1buXboSJjVJ9t++wTfHPsmlnDSH42TjYW
zye43nIrzWpec1udud7qxaVyIxFtK0/TsJiDezfi0sYf2BHnEKfsvV0a2Q4XOYd/azNf8cxuLiLm
WJOd+UizZvw0yc7dMj8jpEPI5jpLfEaHyU13bleMG60cpwciX8XHjhK+zKc/CPRq9kZpJYeOqeye
23PwrvfiYpckgftK40FOUM9mcgmdTAGAmOOux7HNtl6W9ps48jxKkLomoMiMNxO+bVtCYcxV6HHF
q7kkfvQI7/wS4mu5A8IYvXUVZHjHEgB9tQEZ0/OUlE8Rqv8nBr7TCyF9Oifb7OgXrZA93tAIcQsS
CyKKV2bhZUiILKFCGLvO0jsFupvf0bkrLulgPEWjBpaMcKQ6eIBG17GotJOXExbPGehT0cTuiFDS
TjALMrRMHDqNeeWubqTy1etsycHWjcPJjUnfyc3eX5HOY+0iu/RwpSFIBxmHmR2mDnYin31GstDA
OnkgZkfHkGBQkwkcd7kGGBhh/5zdaxqqEKfCrrrLq0vtmi90nkRwrqx0jG5KI33vxrV4II95H2BA
pR2buMN+ZY8RSSIRrftD7n+a7alCH4rd493cj81905le9gkVSoAvcQ6dxXX0ySlH6772uohCEFbp
0Q4asNAaT9swzX0i6ISZrfygwRG4jNzyoRw1AuzW8dSHB+bnsn4y08GW48bRZd5GG7xGC3HKG8dr
tE3mYGcPB+DyuWd9SQaVm6BmwbEj0J/nqBratV5q4W01iUy8p2VsVhixcMW95mR/Ba8wDowQ49lf
scORmGhrKEK64i1PriNXCF+pu/3aNiT+XSldD731k4+CglQ7eGQFc/ssUto8WLPiz9x3i5fXGHX2
ZQgz/102lRgjGfR2udJPRng0CF+DfaqG8T5vhf062Wi+96gZe8CCqRL5hgRGn/rEICp1mzuSl5zT
kItENurGI1f3IqMSSOGwKefiPXsfzY2vvQDTR3O/we4zwRoY64ziTuAHVbhErFWR1S6WW/qmKHqU
dmIU4VaPcvdu7N1x5+ABsNWJZk5WtcNnvHaNYHpMB8+8qRnC1ytZ1LArc+YP6PMs94KFRHWUsc+6
H51g48jUxva4s8S+M0zIJNF7+yKq5X1upvj9IHle1cQtnMfIiW6CshS7YmhtXM/JnGBRYTRCim9O
Fd9iqn7yRL13tDxRazVh/wrdeFuHhaXtdBxY3ooUmsM1m9nAJscheUjLc7SrXfHg9QIk1636ZycJ
zIk7n3/D1J9Awao2NlJRE9jVAlDMC0yRKa6imqqPnFGK2rPd3aDoi3gBMUzFZODNH+BMkXhPjiI2
bMVu6IriSBXPUSiyg7Rg/dQT6/1pVtwH3pebRiDLZesMDvjV6x+kMOJNk/nec29g2cvcGo4Ev+Tx
RoDjXVBYgAlVI/LpYUr+iLhXnxxFo9hgKXj52GhtFarScinHX0cRLIliWdAsJVusHvdNqi5kNCiO
k9szqK8JCXP6DCAmMQY6IQ3OCYPiZWBgQWdqRdHEFlu8j+HjpqwtItEUbTMq7sZUBE5owuKUisrp
FZ9jK1IHXwvVLUO2vDIA5NgaYXqsBe/pHUifnj7FhSu78Zm2RQG/BREkjcA4uIoS0kZej2SDcFMq
hiiJy3IL/JreSkUYdYo1gm2p7x3H8M+eMHLYsTw5SyrgfWVF/a0snBnfnNQ9pEBMlaKZaIRF7wNF
OAWBQdMvaVwqAQVAdYqFKhQV1RAUxYyflX/vKGrKN936BRXYusJJYkMyaXtlYgtmZSviKvMb/yoV
hWUoHmtoQqAibJ2Ahwr9GOnhe3B9d23kmU7xIAQd+kkZfyjQSwf5GhX7Zddhyb0h1m+sBQ3j9K9U
T67cKCcKFBRG+6SZHW1O7rTwTTZWHL6izZoFPMNhWaxn31Otr9DkrkQDCOpcl65BI1k5agH9sKjr
vt1wV3FeTNVPHe2IdrDQE7qCdS19tNm9O0XirfUtFjvM4jB6bNypjK9L0fq/+v439T3Fjc406L/X
95e4adR/yzL+scL/9nPfK3zvjUGhTgOW4hXm4YesY5/if0mAUteI7+U9f/m9nNffMJeh1YaHHY+t
wD/u32AN3q9TFXJKkCsZ3BAAgPD1/GXShZ6qciQLnPzYYr5Am847zWwwfJkzUFaHTsOhrRzSFUzc
kvDuribi1PrCpI1qF9PTHKjUgALXonBFoHYNE2mQCruWgTne1zEhoYI84WfmDTWtliaBCbwJYjF1
25zAwq1ltPPFFyEAMXkZ6KUje5RgSXn/WSQePkBVTPGDv5LfrNQZ9FBpE6wmDd+9N3CezijJdyVp
xsQq2sEJOzTa3y4Be2feJqGPwUAYpeXn8w5dmySQAC+KqZsSOkeRzSzrkE5LBDtdgo7abMlmnxDy
Y+4XWiEngy80853eB2G8zZCakClKqew8Rzp+U1BGg99GN0VrgWtAoVflcF/RmI5WIvSG8Hb2tcjb
FZIi4AHHM3enpyhfbJQ/XJN2Js04faNF6KyPlCD8ydDAGuvDWMsy34ONuquQ2byzYkWTZB8YgGFY
5S0bgfFtX8jcgIwtfKrDj5miWnvFtxYL6oqQB+zVCCvvA1Vkq21zxcUOecVxTR56y99Rn0DPOknV
3wov0RtMfqBrU8XZzpB1m0Gxt3V6RSoBiF1n8PoNOL/n78oF2O2Zi93U2bCrsCq8rxTX6yyIb9vF
xVqb/ODKdjQ+ScUC64oKFlhwMfnoinUbS+ezpuhhT3HElT/iDuRr/i6ii3ZsFW+cOBivD1GEBbeo
cwyA8vaEmc4B25SUKEeY5R5BAswikoM1JvtE28I2N0DOoz89Cpy36pXm+81Hh97VQyYjsRkVHy0V
Ka0PbXYj9LTZNiWWhJEiqgvFVleaEe1DPHg+uQt6jWdgct8rHjtc0OyxnPRbH1VdRN1iaKd8wbgn
RXQzmZ/2Q1XN7ywzfUw0cHOXFmm4NoHBYwau71zFh9soxHZBGhCcLbN+5SqOvAYoD4LGe5kVY+6X
VI60RiHP67nZJnNcH9Bb2SsJnt4vnLoi1q2eKSaO0AH4uyLaC8W2B4UwnkcTpzpD5KDv5tAe/USm
R9xDcVRRhHyjWHmqKGz3rMy6GRRJnyqmPlN0fak4ezJhkg9VHiXPfKPpflQ8flfM6aHL8/KW8XH6
qVzA/UAx/NhhzveVgxdVpgj/bIH9A8X9T0kLZqdpFtuKNcYXBnXW1UdXoO6TLPt0JIF0VXpxfMrd
0LrrvK4590prMC6yA2uCBS9lH1/aSFaPRD8Ob4n/LWERCFsh3Nx/LpSOoe7d9qZ1Cl/bjh1iF32R
PBhK/eAoHURJDM6+nfVwoydUNLXSSzhKOcHYeXoPvYyawlcjFvQVLUKLVCkuSNXR1SBz3BrIMUxk
GZOjT7huYeChFBud0m4ARaQHld28yp0SZYfR9Lj75WJnRvq4mZUCpFy0INUQ75A101nP7eGaFE6F
ZTfqkaJGRxIoRUmntCVOYPRXPpDgbizK7j3uZIaKwsk2rBPOfqVQGRatyiJbyZSChcTVdM/XzmrR
BpwHhSxfLc1t97OXIX8ZAyzWRne0V5VSx4hFKNMrzUxikjrsNY75BbJbMZ5KXTMpnY3PKLYcZX8h
jOq+7Fsfwx9UOabH+p8dHy+yRbRD31q/wHXrF7+V/q1WZOZ1GvuOg6KZ/DMx5QTQIANKF0GQobRB
XReSEWFDjqzRjY7HWBrhqSwSuj+ei6S3s/ILBhZMGVAdeUp/pLn4uJiVbbx1p8wx1zqpfuumcrE8
WORLwyJl6pSqqVH6JumKLdW7PHGW+NuAS/IfidJDpUoZVdlx/GjUSfMQihYbIyUd0LpKlY+TrJ4a
WNfb0aFA75XqqlT6K47P4SGNmcko5lkQK49Sa1pEW1Lpt/LcGU5amPUoF4z+tscRBkcMmjReXFXv
BsdpGHtMwWay+3lvxWMEmN2Vz67fFR+9Nhdfphgx+spVfrSgJq+DHJOtra6nOCHtBq6ZN9PYOBth
6O1aK3ifkO/MAz0DeHqlN2n/UhJikq57c7DStTtrySmN7Opd0OXtthAM+zwni4O14ybyS24b1Y4R
ffXeC3PX3YLDZh+tMPT2OW3gS2cE3k0PEAJvPtfHiJGf30nSVCaT8427G9V7C89yl3hZc5FMRLed
1xQYxGjtJWiZiye2dG4x2+xXWp9378G2gCtKv6cpbmujt2qsobuWYeOdZ82fPuvEp8MVdzHHNRlo
4U06tNpjFDnuM3kDbD1SK+xVQZxsrjbtEvR7DoJtq3vcdWVu3cY6LbIuJxFNMhFgQB043l60BTPg
rhlisk6YJaxxvSswthDei9QReOqx9WJ3TXHRwtx564VhszL00ToPrU9fPJzM+6ma9XUYYAvFF3iq
UsvY01Jc91Meb3zEshdCcxLkNNjv11GOfDw0rSfhtf12xJphV+GYs9foS5SYt1pbz+VwTGXcQDlY
5XFisn0VTmh/aiN8UFdGW87A673/1nCScpczEcZUpzYeiXuLbJR1pX0vg4pQdbMf/Wsa5mKPW3Gx
HnTr7AX1wNee2YivdePS2i4Ora3pbY1Yqz4TLcQoWZsG/xC0lTgILSkZTzQMY4OpuS/ntLyXU8mY
D//Xw2g5XMIc8MNhmP15Hxi1eE8tYD6Olp8QtUJ/+ouHsOo5KzxnF8jyg1OlYqsl/tUy6ybh99Nb
6g5i5A6Y3iBSTNqEJBoQvaObmw0GqDZRtxzaWGjFZY0SuImD4WQiksNxZLiZpBfyaNrNLkukcw/t
LaENOKw7OLRkN3i1SDZWNdP0GtmEb3EtrTZNVWOYWWd3/dDbaL1n3d5z3gHUE5aBCJmQeS02xIFR
qneHoffIqSDiZwo0t1lriUcBMgWHrkyCdcjlGlbTqA2JZDM01jzZ6f1QlH20ru0xAQrQC8pXvFe2
UpPDA+1GhoazNRxdfcrvWkk6O2nObs3D4YtXCl8MGfAh30uMDi64a1BMj1SqjJpNfXjb62n4pMsi
fYLy8XY0HGZ77QRVdVfK1oc2dKlWQic46qLsSPigaYwgkNYM2RYqEpyB/rwZQys5Ja3vV3ikGkx7
4xBPt6wyw+azlSWYTxGa1U6GV66syjsHvSM3Y+vVJyeNKuzyG+ti2/V066uWiS9jwhvoDZyifJi3
IYX/h9n1bhJ69XRlhg0mJrfMMA1+S/uU0ej4g4xrUw38Uvqprk9JlrkfDBqQRyzfcIsYItTWnYbt
lzW/4FXzkXiOq1faM4hD76q05mjVVDG39zYf9roFFSIZn41cEW7i1MgQsYRPfC2YsxJAs+a+3m1w
eghWWhrf9XZsXRrHfjYanG3Gvu1WoZTpRkqPoPUs5YPJGOim9OVWHg4Bq0IQ1hhGDPdynJaxNMdr
M+7vInCkd1adY2tH7zfDfCuvd4YwzfWsjTPBLp2lwIZ2VdjZXnhIwGe6bs+TZiLLYnq+plUCw+CI
u9GN5BpprrzkPH4vWiO2aO+Dx6xt3ENJH/HkmI1+UdKoDUNcez3Tlb7Rmig+ovHwdlPTzusSmGE9
2bQiy6INbyH0ONkBy+7oiKabxEsxwAS8Aq+o27VbiubrAO+/mln8ggjSFILQtqxlBgW7vOB4P+iW
o8DGrbjz4mOSNVzrcIVGwTF77NJOJ923tp5Xn0pqqZwjW5ebH67Mf0O/c7/9AX9FxcyLu+hkgXAc
i2nTL3ziHOe1O81lfDTGosaVpc7PZZxGZIr58uGfX+pneHh5KUtFwqqRFsqDX1FIfJgTl3YRL4UH
bL5ljUwpLhhhwQDvP12Av/mVFvePP5Hery9k02zj0s8QDMnEz8wl6Nhk11KEx64Mph0xf/bR7UZz
m+Zxe1/VUvrn3o/0mC89eykhXrDAnsPoTsOYm8t1gNXq9p/f0l+/YmEy/FryC7jT/mr+2OmtF7Xc
Mo7VmM8XPaunPX6p3KBheoB59TCqP5G3x/fMHOyrA8//+ke/6R/hK8bD/J8HZ/PSvnwT2dy+ZJ//
7//B/L6oX16LH3tHX3/mW+sI16w3ILtKkcLKsJYp8PdoFt1/g3+H7TqMjlEdCL7w70IZA1cDmk1q
dGvYSmjzZ0fJfUMHyMQ+DrgWuYLu/5uO0sL1//CY8xx5HlldvvB4OZ72Xx5zHUWdzlBRuyFTsEp8
hKN0NbsPde/beX1K9IyO00oyV46SvWggJpyzhanysGV2YjsCO61issvwhKG7J61LrpmW7kI3ABLp
CTs4uCz4BSPVMdhLL6blenbCoUeKOPNPg+4QVDOv9aQ7yNjnELA268bobNAaVw6Ugye0VYTOd631
0InZyRI2fSZpDVhNwrYHvf5sLhnGhdvW5fQ2qWacmbaeHQ7iioyvi/y7GGubgUqRtit9Wi1bwyHS
T0+7etamFR2vQK5Dp6g4bpdn4X+r5jerxlKR5/+0bN6/cDrmIQr2HxfOtx/7vnIMnnQD2F0JgPC0
t0lq+b5yCDUStEBZTT+0XW2WE5IvPEL4oaUn+59FYztvMPMwLMw70baoTu6/WTQ/H3c2ZiPQG8u6
hOEwWbw/Hw0zeXFUR517zfqUXAJ0zN21BnJ0IUqr5o8fPpi/OYh+3vWXF2O9KzdF30Z29GvHN3RG
OwWItEGBJmBvm9p+UijkV3bRNXVs/4igefF7+Of/j5fGhJgMKNKH/iI7iDVpoCIw7Cs0Bi/t15h+
99PAKER0LpNOD/ptBZ0L3IlpLgfRP7/8z71u9ZsLE42FEgMiclsgmR9FNaYVh7lPXvc1zWisIvbv
gUP1tpvLU1yolxtJqviN5Mr8VUKzvCiPCscsZofCMn/+biHHgi4sffOKJ7j5mDOYPJqZi/83ZzN+
4q0DFh9bvHhndHWzj9qufXWVgibVXD6HCnHznmoAVrTRaiIG5nm2X0ilgyMFLNaNGwJ1OaxjlQ29
agAylHwst6zfSEZ+Dlf6+tm50EiqKoR5+FXO5Q30LEaSJmAf4c6J8iVOIO3AzL1mNB7ZO4sb8pyb
13/+xn424/z2qtjOgRmrM+vXOtDVdJGMTo3vg9Ebj7mmkmxFHn3Rk7G6TsY8PjgwKLeOAJVmeIC9
0z+//l8XJmmXHiQ4IADPza9rpfd9oGs5GlyRCPKO1YKZlAoz7KvfCTCNv3lQKEJZWZ5Cz/9iVRlM
ZKHremdcbSXp0sqInJI+NjhjAiWR4LJrv/S6q1anTvOsFCqFYtEnLAnt//4Xxxec3dJAwveXp9a0
ibokuV2/dm3FIrHBoYuzCd6lMneoVP/51f5ukSjcjXXJf8RfxHU4NeixZvUmLXQmpPkUAV8zCC9u
Oi7bN1mNWHORwFWkpjBi4sJ4m/U+eh9GORqQdEI4vOb24wP9OHhuqZveuZW9vzVaPLvIH0dCkZPc
HK8cLLSHE3V2l+7++ZdYxKN/Vj7LwypgRCHjkOxR//yiT0tQVnbe5BvXAHSr2sGV1ofluYFPKp8V
4L9OvYF9b+IDBLklXhtGOV7TKa0OWEcCdcTSRiAyDzO6ASPQm1ev1n+ngf2bXRCdNPc63ebNOr/K
6DRmA70b2MbVwdWTWl99zEaJ5szQA+OxSuvfPdnqBP3hNoeFvU4mrvLyBUzk6vPrK2Yt9L4up+a6
6JScFgFK4I/qfywY/U5HuFJbLhosREEEQCC1jIATYLTexp2CYax8al+toscbUGcHgG8un2Nurmdb
ySKXj6jh1HAJocI7DjK+uJkQjJ81LbaPpuAXgrr9nSCN3+DXX4vfhO+ZkpkEQsL0flGEzlxGRRVP
4bXgKVn75TTXm4T22h041dQe0Hn0A1FnfdJuEBKkLohJFkQ7P4LWIWwb0zC0K6W/NmnDb0GUxa5X
ti+HyG06A5/hcLJQMznBvMF7wcfeIRq0p1LLwnajC3LH4TemyFnbvkBQgoaTlZE0Q7flCCD7CvVX
sbK9Mr/SBY5uvCZLzmbmFbd9Egiww6LGlhLzbe0DKTTyziim9JMO0blJ0TDQZ5xmWhr08qPXiYrc
PbVTlG/ilvP7hOYe+9wK8fJ9BYac4dKN5kA1x/WNQ7JghZ+J0Mp3HfHOw8YKhHhLZ4pZSpWE0sWX
r6d5lTlhTf+HFMIaYyDT+4j+rvbWeda08jCDaGCL1XV2fTSrKdaOgWfYZzPsUEGVfXDSAV7fAuUb
wM52H9ZXbGgx/Uoc9E5QHiYEaBaRsnVPfHNaEydjR8HGSxCQkeHMsSt5RphCs+Qwave3VRYBQ1Ea
+FvBSJp3VzjOS+PblAlLrB8lIBtxX3IKNPHEj02iQS4YEEq9xi06BdcxklScPXy5Ok5mI6LXtp7x
YhHMqri5TBfXKqqzNvqesQunIouwi41H72iHcXTb45z/Ca2Ui/sQc6O9Hif1hkyE8LY27XpX49JS
VEjzBl2fPzCEjU9m740bpGzmx6ktCmg2dGBEIwY7k2zMP0BanA+wU86qcsvolQdl/Bzij9GSxhXm
G73j61lHQZvvwVYczA9Fv+bBynSwdyyd6NJPQC4r3NRfbQbRCLXisHzUHC+WN33uNdI+5Tn2oI+i
x0sFu62IvAKxIYgNw5RVO6HIcJEGOSQQ8f+GOZgYaEo7Zra6iidtchlnScMvP2j0/yzerkxyBG+E
M3k7TVfFz4z2v5CSTzpXgQJ6yHWT3V5DkekNKp8pHUqUemGQPo1awze26ICyaeIy1wuffcUv2Cvi
iaeS+57BYWrnFf8OsLTymXAuvlnXmPlS46RAyqzX3mbwSYqBv8HMAeKJLTu2w2snvLldz5NrvwTO
MKzCWKdebVPlVKr8C7DT998NpolEco5US8dl47HZh4SdoZqtccVfVaxQb50B++NAVDm8OW4chAXD
RL/rXOy65ZQVNzKX5mOFFTd/qEj9c9vCBcIHiQCLUgZmTP+Nln8SziO/E/iccYtvOv8ACqKQOw8x
3UttclJjimLxJ+rISG4BPdli6Ld551DJGH2BNw+GBRzqscaOuuyR1HA0hR0OUZGgdEVySC6vrz5K
hUE+Nk3HXy7vNmN8l9BDtsf7grLTZCAQT/fVUovI1LXruzwj3jdkVn6LK75x25PSfTOZA9onY/a3
pklgUxdz3bBSlMUAexzPLeqyzaSqx8nkszeyiV+KJckryahvXmO65Q9YqzavfT2h8woxbTvqEimq
l3KK4ueORDTltF3SnhBbUf2OcTM9LIXCLNHuncYkdb9CU0mDtLqueDMgccmrbaVIV2NhWVi4afot
gKS2dosAiqwm7ejMY8R3Z6p3S+AIB0+DAYgSmj3oIBPVuigqf7vIuPBW4DRHHIvuNzDRDmMlSm5Q
X6DJOFZNrUSb/EyPymMg+afSagRpS4HTqVJFzkn7+vXyY6kzeUp8lT3mTDbRKZqsME9EWgJk6kze
Ococ+wV7Mwa/HDu8wdIEMF95Wo5WhLCu4CMBCLx4viwhI3CIIuvHWpVBnDztph6unj00r8Rz8h3h
EUlxx9/6ocEBnNuMBTaFuqpIOqP7RcXLNmAdXb5p0k0tceTXKW4suIiHGKCG/gxARgYMC6kwDJy4
rXo8F4msHiIZJVqp49+c9IxebHLouks5hFp0yLC/o0pzc55azJMI1CKwhjcT4IS5+iosbw3UXUT7
icdEelW6bSudMHKGeujvIsLWo2zgMx1LrIm/bgK4EGKJEOd8Kkzc/LM7OdYRqwIWnKtePhuQ1SZq
1ZNAWD4nSqy+2LpQ7leHKrD4VmOz8TYpBzmfw0AJ6ufolTVAiftRpY8tEm2Jizw6BqSV7iZ0WPF1
3fBOlieRQZHR3AwxW4CDEyUEQZ2y+dhhFTb3/hiYA3JJ9QUllc3WZBZBdchqeMa4nUcfEeLMtGRm
JMzs1EP6DcYRZm/xB3BeFlsWU/O4AzCHRNs8esbjYCFzR5gwGVg1BonPvDb2mTGHJQu9gvW5X35D
TiJq5EYFpmNwEO+XC+88KELLsFiiIVfUmK0b7IEr7WNX8Q+RXfK1tKpKm9GIY0aons7l2GSMyRNV
plBVlqfyf2enxLzX9DSsxsxsQxocNxn1qdUlc8tNMhjpvKnV24lczGVkHNgvZdeyXvOIQPBU5iyr
ebKCjbBmpj3IqLyVAzD5imkziwsnIHbHqKkda0UO5whtLvGCiOKAGeuAxvowxQ5yfwfLX+dhxNGs
hgyyUbJrNRJte1Q7C3/af5crtDpNO/soGfAVW7qUQ3rKepefTrvIrN7SiB14RALJB03OjHEbJ8ve
N5qJti9Cg02eUiRUV3KG4qgmMmT7ywfwdS9SF/demZ0sGyuYDCfO8uwG4cixNuJachhFPH2sOYau
y/Npm/jWJTQC9j0ep/IiOo9HxNPJnLEd2Z+icII5/fpAZEPmfSlFL/s1QX1KqZ6TZKPY85D03sfl
qXBHyaKQZmDcukQN7A2VT40bPR8CgmLGx26eG8whnZydiO4oEteKIe4eJ3ek7CicuVUN0DzKl5Rs
I6JSm/1EIVRvuHuSdYzzxoFHjjF15BbDxkhDVpYIKk4YYRKBWJQ8NF2CJSHclXHnCHO+fnVb0DUD
xrAd2LSXHdCWLRrZIhB82G2gqeMbChypjRhYNuoAyld4/E3DGhiFjbQI6z7YVZpHqFreqXebdNgy
by30l9YuLKfxIWPcghaXq9o7f5wo/JyQ37ubeo+n27RbDVKhHo1VTS00v+0NLx4PbdeTWWgo7ctx
yTzEsYd34XgtrxCCgAwbHVawfsQFjyIEPs9/tzD5OXoHfl/hD/d2Z4q3nTdmdzTIP0VaoK2lnzQH
J61USh9rB3OJ5Etooc0RJkIfy+VKjWWAxQIeOR7BpDmRpnjAWIqWp0+FMrkY5WFm4MSkZK4KZ5jH
vdYl1k7PvamHIy9IIOjhyMBSk4tlNwbh3IWTHbnZj/hlIq1Zp2WZQ4ehRfTxUZQ710QDiYUWT1jd
mK23xYao1U/k/mAqlwQqIJVAci7aMGPcYNAlHxeHhpwuG2BmGgza2zAx+XrqrOR/K9/gQ1pcQxZv
Fs8a6gMgMvtS1VPjZKqkW+w0ZNhS4Y0oqjtCrG+Wi7KEuLoZLJ+l6jPpCvD65u0Fs6DZZMIFbOxg
4J2Oy2ESwMQ/QykUEksAny0JX05/i+GvdTQA8N8F+ODjoKzuzqFOhA+BLUnJlteypxUuk8wb+mn1
QWB/eI59NKZD6RPcPjr4S2ht82rOk7dxLQmhx+PEnNg1OT9RRfO0ZiG71ezG5mPPK6+XfRO+js3R
58DcTsoWxUxVvbkYP2TkOWeboKR9NYx2+SxTBsdFy75XVyyhNkXQEQeaPOHdt3NDtTMTNc0JxN0u
OphOFH+2e5d8S6fsWHFLeighmP5Z+1phYK3R4bt8zGTu2UchZl0cubCNSLG532DP2NX7om060DPT
RLfetM6LLpGiY7lGy85h2L+mz8NHIjCUoNcUmNwkMpeDxe0n9zGiY72ZK2EdS2fEk2sO1XawlMyO
nn1xQ3MEWgKN3wEzCm/rTq2545WjR6Q/4xNxTfM5gnp7KrtQbhpWCLsztx2oXnRKRBi7mW4y8iy1
e2XiNMJu+Lm3tWprPJiho33qSst5TfyOJFqqyi9FOjaU20PKSNSdTDoXjX42KMr2Kc0V/LN0l8hm
bDJQRxGHVW2rYqxODuzhbSyAL8PEjd9nZRu+JQq7xzeCsE1ywxx9P3kOAIRVBk+RJuSnAg/JGpMP
PW6olHM/vJ9zjRtrSnKbsSYpBhaYuE33q5fV/yY8v5nwCKqIH/ptfzMXRTb7qY0/de2PE56vP/Zt
wEOYonIONJCXfpvl/GfAI6w3goEoTRXBJEnQVvhzNMo8Vclaic/6bvj+Hba3dbSzuIh4TIsEGRv+
v5ry2Iuz3Z8dQl6EHYhENqoUuqqMln7pEBIMhB9TEfeHgvC3jRnFeHPOub922vbD5MqPHq0vcI+5
5Uwb/bVMXOjNcZInUL+SSYX36PUeW0XaysvYpefes/EP0VysrWv0TroGeZMQsz519sjSB3u3rUzf
4LhKueRVcNtUzWvf7ch8YyJRMuzc6BFmpIntya1RiXEVGrwmxpv9OjFyXhM91CaRzQc0rpjIxsWq
Ksn2+H/snVl31Mi6bX+RaihC/Wv2TrfpDsOLBgasvguF2l9/pwy1LwYKTp3zul/Yg13GypRC0Xzf
WnOhyHx2jdrc5AU/niH1WVe9p87qXj0JtmhIyHprlc6OsS1C79EYzNvUEs+94vKuQ4xklbyA4bQQ
QuHRx/F8EoRurWTJ93HrUW9N1Ty5ImUnrBAQDQZfj3M5YUhFaWKXwwWr/LOo1Jq0bW4NU/E20oVF
VFv2IjNjXLkut7LyFZWxhl+a99wCbHMPfAVug+mfYTRtN4RmpxzK+AyQOeBFh5Lc7VhWB7YGNYmO
QFjdBlVqn9mnwe/0dvmXqR362D8RueL9AsY9cQvq3NJbR4v5FFUI5qecNPmWSxK+7Zw7dsPHHyy5
7Ro+kFVjQjJnFE0t8eghm7wNRNeXqWxIHLaURP01gSHOJmQfAQEZYW7gkVPBfcDJbWuVOfo9MwUo
xYlnh/3fX3T8oO9Brt2z8mUXDdW4dW3kWCMAqRyQzFkra3E+DY6HatS4fx0kScMiN9lNu2EXSbj9
ZNF+9FHgmsE9Qbb9mlQV9pamc+oTPlSUshxahqKjn3btBtXoePSQGW77ehlFmp8lOugqaUW2aapW
br0+TtduiMd1lgysLicCvXCcK8bzyxhkS2gVHz0fkmfLRr0kZ/6GdnOEvWyUZL/47RoiCv+m4C7h
NPc30quRqTRtsFatenp93kUEG6jPGVZ64PtGMUPGC5iaqwZFALWY/GgSyMRLzqim30+ENKPT9xgq
aMXJ02r09JDH/NX102dL8EF48wAy11ly1XG7PNu7h21Hv7/hPfG8ITwOfjFfxmDN14HXPnnEGq5J
HLR44RhMPm/j680ADYQBz+BH66x4LqpBbllmm2NOiWMLCKvmcNqGxwkg/W3RosmU9YAoXsGosHRd
7+ZCyq3KKnNTKGw0QGn4DFHcUskl9YiYBnFhNWFCRvYst5QzWUQH6yIZ0hJeb8UoK/mP44AIzcc3
v7FMJgKghcTIT1G+RR79gvUzOfUxYt3l9bLSeT6YopNb+sO41CpEkRV795VZ8LgpaBEbGpvlfoSD
vO3F8hpmfrV+fbYGoY6UqssLFzIfUwhDgNzEAKcm9+Z1lL8adSpAfXvQ49mWEPZg51pxvhkMhvPr
AFhGOK/4KbHnck/cI1WrnvfbRoaKIpdHpzsoI5rNJsJPSbZQKsKPdeIYByfmq84G18JNiqU9sJi9
nOQZ+DOPQGQvGDnIhLV4e+gdJOsCcNhaloIysurKC+yl45UzOliK0mcjQgZieEN5EWYyA7DDG9HN
pnGIHN5TAlPFxUSC/c5zGWRlYZUXRhtwdYqizL0FYSZMDiTUE0dpQ17J25WJC/IiFEO/tlvLXXYO
FrQnh6qgbNXZ4FJo8Er2x2NSmAezAs5j5OSQeugut+HAo2M3EuzDTp6wQfn7WZTTvtZMJrXd92un
4WuHPR9h6ARvEWrvA5oU/gDk9HVukgEqs9eXtk9c6ryRcc/vjm8g+Jgb5dgnOaXT3sXxvXJg/LPs
kNA0NSO5aDCn10hTzU3cmOUFTJjxqvOyF4Q63BroV4sXol+7AXLSrOBXdoLnapcu7tFRo3VG3Ufp
Ek+qlxvhjQQJvnErOlx+2LzAjkMn2qXbV25MlDCf2Og5d0KpT75pONtySe2sGu+xWHI8MwI9jaG7
wvFKAXLwo+OUcBpAAkqRYON2k7mV2VCZ4I5eI0Tz+QMa0sVfw47A3VJ2J3ponlX6LFPQA7QcAweL
qLx3IvSULY259HKK2u6YDCaP0DJDkkvDCIDQlm5euoorZHpYr92QngEnXW+n2rFPqfdpc8v5kqgo
kPs1UbENNn8irT4aFOY/o7T/ZCcohleRNWYvfmMZM3geY57RwwcjdKNSVTsC4segXimjgdWWKt75
1O6NTcRStJHCDy+DgYrQLrfKob3KZOx7Z7ix2+Kgp1kbT1Nk9+uY4Mf8IowDS2MGzQUxyTgakiun
dyVhvLIMjVsEr2SAeO79d1uxP0pKXvc1NrRMcJIeDJLgR41DHhhytvGxHChnQDKf4xegTj5TkH/f
KQTyDjKvtZ0w0n9/3betzG/XtUl7AMlveghL3morAhS7gIXq7iCG18mOd9BKss/lQBNirLOX31/t
bRvz29U8IoWkTZ8++LG/CxfPwJVRdod8YoAsO4EgCw2KALS9Xq/030PAHw4B9B0kvJl/VkfeAM9p
2Tx9LJOP3x8Dvv3Dv88BBD8BvIdxjBJxSXBCavFN6OWbf+ElFzCZERijoFxUun9LJOVf/F8MJBOv
PT0DhyPC36bb4C8CWaVLzAOSL5fe+b9Re6FkftM5XkYSHNtFaknfWIifOseEj9IZqM3p4HhLUF0n
qkRsnHywrqBCkO9M/iFQy6JIVLEbtNsEK5YKdWb7lTB3c6MGNn/s9gM6nTp3NjHtHXj95ONtVPCJ
All4PbguIX0TicSEmVPkmgtYt6vCaHETigkDlpvLGjZJK4ytN09wSmQcQktRaQxUVMjqUbWTOk5p
E18JpARbjxnrIZSGtaiDYcKowATIQPO3uYsyNZYHYMBY/8Roeh/n1CJUJBNVzD4MPSwmpRr3bdGN
4aaLy0PizckXg6DMTwOqq8uRf/PkTFXabTCA2vQ2cigxbMVoUINLa+kMOJHcVsbg3AR+lJ/3WFGu
kyrWl/3QGnsRpsjzzdCGoan7cUuROtulSKZYHbkp8GGGbmUodoDU69lLBnVosmd0rAdfcZsF6yuX
oO26WBBxdsARO0hiKiAXcOftxBZHvDDFjTYsd0dwZ3HCYFvdpJ2vruMQJBMniKw8Ut2s16k/h+ts
iLH/cRDUa+UXl6UnInM7ee5AJl1WA3UoHfMdqmx90VX2UwuO9k60benvfRXC4pSUP6FkMlXvl4yp
xzHP5C7tLJ8wJOpW0BnC8NKuMgA3lpmtiwrxtuP07a3nVj6QDDd0jhZHrpeWyM2tXYhbr78pgpwI
qcHG8RiZ1CgXh25bSYuMrbZ7L7BBP6jCGq8JB3MAg7tbo/X1GsgOPKEYn4FVjvkxyFV4EdRpeXJM
bV9mtnyXDLa7YZeabSbWYJxLUXg3dU6zdQ2nOAxEFJmVgCeZpektXnHzGqGjtwlHeziL3GqfpZa/
LWyAFXFnVpsQ1Am2alIlDilWil3nFuw2huGTCANjV9l2WK1inYtbBjkUXfhQZxBBiMvJA2tLqNuw
ySxpb9zSOVWMtjWVgHP4mTEy3cbFa90+zQWO6nn0jF0sXbGil8anbJFRRB3rvehEcsz72HiyPZT6
Ne6YW4fC6eVEL/vo+W2zSelnbJUY+3Vuq/jK6hvGDcOWIFbqUft6iskDJ411k5rs8te07JytLyh9
ToNeAm4SDHd71y6mSDz4RKQluzYQA7YUR8w22ecpdPzYvx3cMSe1cjICv7uTMnOGO6dFaENuTZPF
4pHae5RuTQr1564yvRNS/jB+N9pzQf48UgSKlgERI6ucLBWu3ydXyLDlO+pbbJHyVKh+rULi4bcQ
50m4HAOrTM+GioCfVV7N+ApHtDY2+oDKUP1dnyT2cKezpAPxF0VGal3BvO3T91mm1Vxu5j4rSXGN
HY7oU03M0KZv5cjM1oGZfA99OAKGFwu8Q7j5CobnULFfG6dZQDESycjX94cJf3uelr6PHANCTkQC
t2+/76py0J/YAuN5f889CroeoTUqlESXFqfFMsy0xf+4YXZG2R6EzApxlw7vy6wjKt5sLOmupVYy
5MUS4/a/K3WpEz39YaXGEMSi+s8L9eZL/nH4qL58v0h//Td/r9EOLobAtkxQ5BTsXgty39Zoz6GM
R8yH7/7HqvA3ByP4i00mdTxcKxTzXlfvv5do/y80OOjLUHdLwjFM698s0az3PyzRSxAqWAzEfCgS
A3Lu3m4ts5TqBYONhiL4hSed6rLeuDXWVeCSRJmNnoL/WzfTTV7JeVjnMeUP0wswVZr1jhxGQEaz
NYunMOkKEKxIe9ZJYA5fRu0ayzk8XcP4h2AW6ZsSvNpKdfkH20CEYtHt3ZVRQKfNMqOtGgPcD9zE
5ABxzblLNUdTiGfzVY7YaaDoQIUHtnRor8O0UEdXMBWT7our2aMGjr20WbGlUedjw4HVLWgyGaOT
7gc+HOZ15dZnrMbhGa+5vqXKbR9Vm3xIvcZ4SpBJ30dNSYYyBqE9sOgI4BlFrdpv6+t5ZDuPvfzU
+9Fnx4DWXIZ8U4FEmF15tguCLAZhbdEKpk63N6PspVbWAoUOdLUpTYqcBKfP4OMwOTczV4/Rf7rW
uIQ860swvBaLMuUA4d+HfXfJCsCbPZZ3uDrExchxjTi2Ety4Pyx/FBekU1+gd3sKC3KFZ6HHI5WO
D5TCUC1UzBlEE2ZT9qFxqNIgn7sbU2OmHUMhA4BIjHm47nbdgghNEhLXvADHa7gNvdRdZQCt+QjN
ynX41UGz0AxnDwJZZhg73WfVXdQG+WNF2fVRjBbVi6VGx0po7QgGYW7SumFSKl7aub4h+Hw+hLZx
1HDUPla2UPd1oPulK00Tzarz7UDB5iYfnEPoz/7Kd3RzPfWxerIz/95tk2pfjbTuRTuRpBRm3pYe
mTgEjetvVe4/5HNtNCvbGh4iO8RGU2BZp5jQFidYet0nw2xUSZvXtE5a5tZVkTRQnwcZo/mq4mbe
5nF5Zy0TJVZIFW/wN9+2uQ52rR+WG8uKXWTnLJwpvKxNnAOZ6ouxCfaqsQgNi2oh6JNOFRAqx19p
v3erKynG7pxFQxP/rQznAXxwcm4XrvnB5otv2klTkkkIutg43MtqJ9gGKVqhk3k+oJbSZ1VqOiti
iPX0YpTObLBPqqrwZQq84TKXYKtXUUlRKSdLS604muP6TMXdfyf6/8lEj7vK4iD8zzP91Zf+4+e3
h7Gv/+TbRC+E/Rd+AZtE9G8T+n8OYxghvz99MT9aHrV+lCV4Jb47fbFUMBtzMGMvLTmnuP9qal9O
lN/JkVkh2FpzGayPTHwYb5eqwvfOVm2Pfalq69ILW+9xQulyNlnCUOSKU+ma4gLo6FhXTKWQiVeV
aFDnzlG7Hagm7zuMFxdOaHbyyYH5SIh4ruLzZgTQRgW3GZ1Np+zp0ert/glJg9roaGJjVE9ypJ7p
99GqZjHZYBEu+303TOK2QwjwvuzD/npWARjMRcPVrbJZsaFqsPbvksLODp5KEYuprOdMVE967wZ8
xFUdpyNWs6gi2d6YEFvYE+cM4hjBDx1wos7dBgmI+Zx2GP5X+ZRlnxuc99egq/sCiXUxXodhBXeC
yYrvXtRkO6yAKWfeWTUpIlxn0Y31vp0k/9VqnVoeOz9C8Bc7zXQW8Tamm4LgDdhJfEBSHsLZKKi9
I3U8Sb+uToGdRrc0ZfrrJsfJnHo52bpx4cMeb6t+nw7KOyxHk2ad2tUcHZJRIxbyoflvDNQZ0Pet
TD5QD9feXAMkMivdHELhEOhbhDKCPYgjOYt2nkrM2dyMLIGluaYXPl5Z3lyU5PdOvXGGIKIixrSO
GuavlAM+C/I28XMyXd61IDhb65YdbLZChi7YijpJ2I9XWdNjQtzi0lYBXbmIw3gNvwfFOonSLrB1
I07D61BMxg4VrGgHjpvUZbmZHXD2i5ZwWrCwjQm68mC2gwjPpYrzcEM/ql8GjjcfZngCkHHGdMCf
T75F3h+17rravBJTkWqmM9W2/TAXq4yedyueIszAcn4/JlRf1Wc9NLooVk42z3l4+u+E9z+Z8Agx
sJmW/nnCu/yYlG/2td/+xbf5zsVkaLkO9VCKUjSOA/s/8x39aVIuFt7iMsHhc/n/s5/3l435XFKv
wpryunv9u/Zkk0cODBoehUnV0QYZ8W9mPy7x/dxH5Ym9M2lDNpo9vMAuH+77uW9iY22R9jofqnCL
7t2ZLv30+ru78Yti8M+XwN3uOBga8RgKjG9vLxEOXW5AvpgP5FExjfmwR2i7udzS/9zz/8VVlk/x
3SROoQTYfcxVvPJDa3yoxi/aWf/fLvHDOuEllV1WPZfo5pNnnqZk08zPv7+EMH+KNUJnwzED8/1i
HRLix1yxNjfqFDsZGXhGqT5VONGGbWLSLfQGLu2EWX5L745WFZm2R4ua2G5srXHrpqPYY88Y9kmt
1KOMZwvJ1wyARWnvJJ2ipy7Yj8NFoIDSVyE9BUuP/U4QqHxH22OB1NF8uQe3MtK48tLz1u090gPq
D4Vfw5fw221eif7QgScG+IR7wwgEpR7Diy+piEyk4XYVmb4KLajqUjiZuXdu+rP7HpRxKagFTDHN
WsM9p4s+rWmhtaSVOKQuRBQCV0QE5Bsc2x3ZpcX8kGj+GtexxDDTfHJl4R3DpEANbDTsEJnJ97Zs
L6Co6IexnGjGh51AAecR54DE7MwuTM5SnbB3LRrhlTfW4tI3yddJLZQQoxz7W8ujisUWWl94czpt
q9mHFdvDwb8MQ4v3AdrpOqq6+BSm/fAp0MV0Aq8Gyt8NRzbQdBv3RjJ/GSg0PMV1p1j4kJc/uIPr
WJsBAKpSo5GzBNj6xWgIVlkjOdePgUz8eDe62j4RQMwvWm6wY4vLanLg8hRYw9YIlF3W3lBf5G5I
9wbbQbENndKj/kM7HfW+9oh6TY2rNLK/6NawYWjr7nM6jw/2LL8EZeCAfHOitd0ZCduOMT0zp4Zb
gvtA7BHAfpnhIYE65ux0SBtzXBGHxUPAW6QfO5PfV8AsX6ejlx2LwGkfcTp6axR63nkBw/myLoZw
a+HD3ENUik9DLiEfAbLekBSsdoP0zX3FspSt8F5H64BYka3P9j0lj4c+HQp2YoUE1axUznSlmlTv
Ea9m0HDT/i6r5u5O1yE/rIKWgYGn/5TjkFmZaG+PmDNJdYB6tUWdbV/7AbcT65EIaYvXciOZO6/0
ABT3LJUuC3S+5ByPDb5JdkuhuEV2Hp0mTBt3aYlddVUPiXONPi8FoxyZe2Gr8DnEAhkwSozwSg4B
8WEZ8cTdyiZKGUVCaF8DYJTE1EJMG2dOyFOtGuT7nrgVZGufuUHt3oTkKuzbOrbgqxXRBZvKx7Bo
5pPG+jHgn+nNQxc3rjxrFKwvdNH5uCZwJnzWCHkoSQ8oOC2jQ1k8xf6LjdT9xYhCvW6NdjhXbJef
Y5RP26iDg0a6rW9SoEUaGlbBcj9CQLEb7LCfcyoB6brtR5RFUW0eRCsm+sGBvEA9Z9+bRNhtw4l6
IBdzxB4mLtTlwR6efBn2H8rQiU9m0ZiHPgG6S6zPmGCNSHprVdCG+yQykiqaoiuuOmuk/GPBaiu7
KLgexWzd54Fm99i2Pgy+Rjjng2SnaPUQOqNa+TeoJ8uPGNaGk5oWHX0a66uxbdwLMXrTZdsEznlW
c3gWnNDXbHHdu3qyfCIFp/nQwHijmm9SWFg1KIeBSMtQnxRqx3I1m5yCKQC6ziYhaoPNGLVvOyGW
bBUDQL4jXT797MxuexA9k1BmFCic2UOyCQ+cXY2jZK8r5PWbtobPxapibzvTbgCRufPS923i+1kW
tH3pr/I7nTAGchZ44Vp65Xzk00b3UlTzccqm5hw0OVJbYmnY0bqlma6cIg3OqGo5uypN3Y1nR8GZ
0wYVnYSxQk8UGXsVZwnoXtdiTPjoMHbsEpAqTLR8kK3nfI3Gn3YhVglIx4uNQpp5sO5DzX0Yq3lE
N4UbqcxV88yGUDON9dkpr2x/H6fwCrHzNR+SJJi3aLS8A+lI0FVNxGEy8p1zdBDlfqiSnFIDaDCc
T5V41h5tuFUeJOELrKX8cWrH4TqgtHR8/XFZus5dEWPOm8aokMj+veF6IIXluvUBwqFRqyb40Qub
lRruxhZRocBmcUk4SfBjXYLQ1mD8obpauTafqSK377xFMdA7MT9qK8vYgnmcLkuq3GvZRvLWLsfw
fUqA2GOfFMVeB125d5w5BIMkTFLJ6DQMDVY0c+yyo1t1H+lT6zPqjH4GAyR1yOHKzAMbbRggk+qv
Am1y+4iZN6jmB8mlm439JepfkokmUY2HCjidXPm1sM7gEXBuM/2+OKatGMGYwgbpNvaimKEuyAc2
R+JpggQukoBb+aTbfkbH0vLoIPMla6f2y703uNTj57rjskmGjmic6VcL1aGdo9x2Xycu9jJj5NH7
FOeIu7LUWZdb8Wf6AyGRfql7VyjXOQ9FFSAAQr5GkwqAY4NyY89uVJ1ZtZE9DkES7Muyce+oCRkk
Palg7WusflGGSoSiP0E6AVKRV+v44HrG1hKIbaqgRSSIXOvGUpONCQurDfCC+YhXODvOjOi1Z9qa
Zo1ZfklZw89ka8ISzdz5kYEU3bixEV3rtAvuyrRAFGK3wT5RoGyRn7lPmg0pnYlEhhf5UEbTui3K
AAi+Md5onc2n2TD7Lz0ahYfCq8P1rIGrbhYx1dfnlIF7eZlMPuxIaWtnvrr+k5z6ZJgxyVjZdEzR
E28NZ0zel13rnwL8wngJO+ed1U32O6SH9rvUqacrVipOyE1sbKYkMcigsOMDFrvqEvOtusWUU24l
zqytkVmcAZe7rh2gClXr+9eEziO5L+Fjgro7dxR5eE0FWLDsqAFXDMTd6FTmudfE5RbUhD4rJm1t
66YQ61GZNi+xR7x6J6f8GkMr0QAFVNz161gm9w9zhGFTVOWEcj5jR7jy2nI5f3qk9tm6b6iBldk1
YpTiDKyu+xRAq9nr0ATg7icshjRsePxzM18SUTtfikUpFw0o/NfmlMVMgULcEhj3rDKAr0wKE4kq
YXntqXne4BbocLW29fRoQqdzCL3ASTZ3U7sDLIo1J5hSokS8lKpnbOw6S8LX7MinTvEi3AhvMLah
qsfrxmtZur2Ykq+HsQaF51x4GSIWRV6aD+B4y9rUnwUqmodVaLf15aBzjumlV1b3ZIKUu44Jhz0Q
me3nGK/1dRMhpFPYJEHz5fPlNIj6CGVu2FlS4FFtstK4b00T6LRf9OyYbWuRezJtmBQ9yYt3qBST
9ESlwu+pKTekUO21KPPHxQW7LQiyPFpBIp7NyJ4u7QI9JO1I83kKfPLuxwT5imEj1ItbXswElcAR
lOx8guRFYtlg01zTkzqjt9ZjVJ/6muCXwO3Hle4rZjq8cvPJdKEG0Wwnjo0+tTve20YTQTgN4/6i
00SDhvzoDQJZKhCgYMJDK1J7n+D6Pkv90N0PxDQv3+jai0dK24FDTx5Ac7vukuJOjhnJFz50zLmO
jT0MXE3x1Jnkh6mc/JS1obmzeguoWZYY51HY33T15AGxa+L1kBpf/AbjubDLJzicEP0IGbjgawBN
NCtmTidq1c731bBFDCv3JP6RZMG+hEqPo7o1lhaP9Lw4Ptazg3OHzFJZ01nOWrf45JXGp3Z2rkfZ
Wjs5DsWyb2vO/NiDrzgn90MVzzTIjQiCarPnRvRroOlwYMNCgbrzn4zSUmudWoQTJm2Df3uIolVm
KfzvvgbW6xBGk3s137esHbr/nSQBDMf75ViHlzWOsnWGo41oIeTGq8oiJWGeU5Idu945ZCNWtNXU
jfA6/bm6q21XIu6PkJeuChmfx6lb31Alqp+MKEMgLafifWvUHfIKz73zBCjIDfEz2VnXT/ORTLBs
b+dxdzDizBlRxzb2je2r+SaNXHVXR2Tp9UXnTYgRFBq4GfDq6KlwHao43ufBnO76JuNITjb4MUKh
0YEEbZ4DNRfnIjCsw5zlToDtqoqsod753Zhl5235zPYe2LNb+pci6LS5VtKpTn2TKmMlq27AP4P1
FOd+sKdt3e40hTUC2MivwTFjxDhiFE9xM4bOsw0wluAH8smubaHTU4kUcNclk3pPezlETkVj52ry
A03LJPaOeLnLdyBLzBD4OBoFc1khXVEQlhL78WEsy+48TnwbyGGr35Xacg6jboZj7kT9+WBM2Sdt
p/TlY8yXyEx1eNN7dfG5aD2Sl1xhfyQ0sZK8IrV3FJm0L5SOIaEbHLBXUw/Ddp20KPMmQ9sPVumR
Qh3iwQV+2cdXlTF9yXrPf5KVBzM2mH0qpIiDnTZP1yng4xV7vJmlMC7ibtUZ47BxJ8VMlubpIa2J
usAnCrs5Z7U9TpwqNlVszatB4B5p4bS2SXGPUJHcB9o6EbP8isIN1JIAG2wm6nfKSq1N5qJsXpm2
13QoewK9J3GwuK+yorrQcy7Rr4dspYCeTWGELzSr/c44EJVuEOhDNrPxZdJ5V6MHBg6PjPlRGw3t
r7rzYZ/hIJJGEj7klqEvWBTzG7aK6ceRrMiHtMmap7qrR29fGw443CTEOrnvKyd0Vhmacg5TujzZ
lhhKBCDJ+CFTrsQ0iqjo2MvuSzT4A4Ibnx4bcMdzi53tp7KGATCFXrshd+pqrnrQEq1l5Hud4VQb
eFQX+OWRtwRNra9s6UdXKZshbAV52uLodZpLFaFJb1Uqb3n/P0O6QZ3NmhasOo+0KivU8zGo2u4m
w96xsaM8fhxVa7FweQL6dhGeWlI1ny2j/mCn7fDBnsa7mVq8jRA37jeUzMUeUhsze21YtKS6/M6n
PaTXcdyoWwfOO7hpt92ReYuCqqeK7jDiD4Zf2fs4dr0LmbkTk4vqvLMYHMEhTWX07EzIdDFMVyv6
mNHOj0bvnqMO60kUFB/CwqN3GAXvbNQs52Yt5J7fIjfN2Og7ZEOfvRyFUF/p6Tmaw37XZ4OPn9+a
0ssgmId9rzzuWOX7+2axo1Ff4aZAy3iHct6+T/pKofpJeGFVAGC2ZE81xW6wcwxnTyqMvOEM8rhE
sF6P9ewemwaBk0Yttq3zMvxYLU66XA3+AU1pShJkiCbZMTjFSMXuFp40FrN+KG8Ju43Y4Rqnoij0
mfan4hQmhnvjNcDSXZJ5rkTcWy8iKktitQcCXNB0HMMy7q5LB7Be7mTOnY2atoTGM4eQgVPg0WGc
4SJjusUeQAbKrEcTLE5HjstQd2Bes4pwNiu/08y4KO6XWJqgN/cq7+6jjtTbEaEp3Ixq2utBfYiD
0jukUcyKxUbwyERqHAor6C/YynnHgezdK0JbMva/+Cg6Tfsd5m/9bDVp/b71dUfiFZX/7LnCNmFi
GevCc0Ri6YZqCcZCROf3nTTGaW0AVQyuklxFck0SYzPSIK9qkh/LceZoFqvgqpxUfl8W9KLhCQb7
OGkJt6GEdU820Rf68t3KnNmqKIwcR3MePnk0Wo5OLsl3dRwOSU1PbhvgbvwngdhynDgYMBGOvP/O
E9TcR9LgpjUyp+jArjDfUO741Mqk2xAIEK7BiNzIaRgO3egS7MvMnc4XjjJP7KHoawA0XxudLz7Z
QT6c24uU3G0sCikZKZIRoTx9YIQvMWC2G8c05Kkdg5dmtI1HYMHtg4SUE2+ctmpQYCmkei0KyxUt
nmpvBmOH0b0pN66O4A6XVAB+Xwj9SclLrKBJKw5eZCCWaJu35VzETrLs4bgfBnvBxxgU4xLaR0XR
7DmPF/8K64X+8vVqsABpSVKSevVpfVc89kZnZJ/kqcNURc7KbPkjKXAP51Gdf5Xy/iNG96dqOJcC
vIkO1ZEgB+UCEfruUmaLnUmOgi8W+9E9EfYsGYRMX5roBv6At3uLaPv6raARSpqt4O2Q1Ly9lMgc
cwJTrg6lKruLDJPYAZMCW04GLw2+sdhXPYPr9w/uV99PCktY1OGcJRry7UXplAlpVEl7AIpDjpTN
H66iZMeZ9Fuk6D/eSjrAb3sX3EpeaFoYHgRT+yeALpP/XNeGOhRTbIFEwSbO5OanZ5mkoplT/iC9
SlBBzOf4ssvH8Q/3d2lcvHHvLddHtmsjEl56ND80NhDZ17GZRe0B/jkFePy2K7cZHn5/P99Cpb4+
RIumu48/kF7Rj0zeUbBc6ECSM60p3XpDzC4i8qzwKpcIfWbayKu+C0i5VmySf3/pX40fxHCORNv+
SqN8+ygDxx5FJC21FEmmbW05SCzTpRDsGSZ5llbEDmyKSZ3+/WWXEfLjbYUnyN6cJ4vmcmnXf/eG
WC2WyEW5gYopzY+i6B9gQs2HyGXUBh7j9/eX+9WAtZhjTBsZN3JuBODfXy4i004YxJAcvFY7941s
9hz+x21DWO4fZhnxk8ybAWMFjoS0hpiNB/r2UgEZpF+fpTt3w6f2dWxOYfeZHjfyLGwrl5SUzb3r
z+bHOFyKSQOl+N9/3V8NWmxBLqJllK8Aod5+hsyzNMYFEye+F9knkneo5kdMsb+/yq9uKo9waV+B
gcF9+/YqNvnBnV0w9bzOAhDGaEUE07gSNsa231/qV1/IXhCeNtFZtBiXj/LdcMnGJeohBy0wDA1a
6aH64PrVHxCpf7rGD18nQeblslATuiP15eyqve0XX9vr/ziZ/XJwMP7wEzAUHe+nwRGk/qDQpR5q
9q6XUWfKo6zANMz9kDzFBjNMQ9bkdaRos9RwW87QC/5pRvv51bNQ1tBC4f0LKF38MKPZMAWsBfR4
iMDTAJ3R7mKXay5yIyXpsQ7Kzb99dlwPizbhZY78mYXacKzyp9oCdQOE8dx2p5MXC+8PW4mfx6JF
D90RDqVdaQH0fTtAArxts8ry5pDoqFu3dZWsCW+48JC1/GEo/uJKfAkfuKErHDyKPwyToCWcbJr8
6rAISti0tOfW5N3XKn38/W37xWMSni1NwbNi5lq4xd8PebcuMitQqEjmxETj99HwUVNn5ZqU4K9U
9n8clfLnNRaP63eX+mG6oEblhsUiWOn6gMJ9aUerYvC0Xo1B322bvpwfJof9GNTbUKFkobpvqiZ8
j9vG2OJE1dv/x96ZLEdubFv2V8pqjmfoHM2gJtFHsG+SzMwJjCmS6FsH4AC+vhZSt54lg1EMk8Zv
INm9kpJOONwdx8/ZZ+2E6u8WkZSkQGeRAM/tKT0IL6kOyLS1faii6SqApnVv1wUKz5BqEfeqdp2Z
6KIObp8N16rsyGCPnQNzhozjQuGAe+ZBZ3r00VeHLzh1PVAkYJzFLPn4c06zbNLwheuYUxm1zz5t
5ddG792PjhO/5FOHT1GWUT/Ngh8NtJ6Ni0UKNWtnP7txxILKrFFXKe6n3/KAi1HrRMuizO8r5V3B
lJvgB6b1WqY0rNax5S7wELNwIVboUJvedA9aonXLwS5tKB2TWrWtR/82Si3McDX3MrXRMiSpHywH
zmtM37HzdMNhZfOEPrNlatwbJ6n/cgNVnPlonVhrgEMMFBx8swj5j9ZakPc10cfIvCSavOwRTu95
68MuTNB3YSVlqd3Xi/tzwGNZJv1QwqYhBpzm0XatS7pYVZWXO99rYQrHZb6uw6a9dKyq3QZe2F5G
pF4fgeKGF1+PfGL7Es0hGKeDElr98fZtQpRhUedgHkTX4vfeUQYOoxWQHcNJ3r4e6sRDIvDgNCLX
wV/HoSN1Ue6bY1dgDUsLNBYtFPGoBNEhC/dwD4kk9paSAvu4UCZJ+68HP/GcxFXo5ukOYZJn0eWf
S92lL4y0U1FArQNJVaviMRxwzIPC1vzjMAC9PPvJRWHk4ix5dCCSA5JhSfPJjs7+53Es1Mr0YHQ1
aK//8TIl3EAwhTCK28cneX4ly5J21y5DV9Cp1eSQeLWSG6WEsyHx9PpPJ9DWYdcS39j4dohPIWOc
VYWd1TwW3NOdVo1FSQ2Rmo7MrPSc78rnDchghDaEBoKC9vHnq0YbEjldzpNp9mNkac9YHb0mg/UY
KudMDDLv5Y+RN0NxLaUnAC66fky3BkcZj4WGEGNWnVvkSv1SZLRq99NiKvoDacpz0ejpEWn7QMY2
b7rjz4tduV45j1gb/QFo00sJ1Mpq0hrqhpNhS26eIUt/Xvu4ukB9+R11MOLRihSSe0eL9fxO67oD
jaU7nJhuYkc/M8zngHEehqsh5G6ij+OEQu/pAx1SyHR7zdQeNbew99XAF/Hrdfj5FGEUA/0yJ7Pu
fGpAHnAaKpLESHeNRUaLTM8yS7p3t3DukrqloO5NSwva5teDHrG55xspo3JwwH4XNMIcd8Jgrdz6
XPtSnONRMqsMKNiyqNLpip4xbf0bfADBOoNFXtpgd92JRvZC6u62Hepwn1FH3tDa9TiNor7HSg6j
xaoiOJjDAqz5xAWyOOebbypnF7ZSnPntT74Y6B6sOBp5/iby/HFbQJIQzVZ42Y7sdLFORj85aAN5
zq/n6OQqQ1dJo4Vvup9Cztyu+YwAftnh704Tatnv9BTCltuei1pObFgg+MS2nEO0jhyd5AKkA1wN
/CbNocJnG2eg/eDow+brpzl1AjmEADROcyln7j5+L6ZEN4ew01LEQxI6jstnahAQUKTMfvWJ/c+j
aO6MwsBlwwV9Dz/g43Cg9ZwewVXK3TF4neeuiZ27vAmev36qU5tnBgW4SHK5GBwv40GmhTGVbJ4s
Fh6OdwYltkC8UmwpN00ovL8UDvN7soXyzKfq1JmHItYmrsY10z3+epA61SPL7lOguOZNW2i0R4eb
KnmC5PfAcX1mtFMLnmsPrCo6LgBbHM1mxjO62EekOzq10m3uCPdOmYm2+noyj1j3fx8KTCJMLduw
kDkfnat+B3tTkHLfeZ3Sn+JILzcaiuNFkFh9Rm3OVd8SAzxMR0f2TT0W6bXIXGsbeWg6aTd3KCwn
1cqog26dKQ89Rtcl5263xsmZd7lhszMt0AJH26UJpC5UnvO1GWzKBG39YrR+uURVJvex6z13A9kJ
t4ooYhRW/JSqXu4Dv/yJ5TCEv6o9VCq392SRfDyYNYwcI57j64k8sdeoaROCunSyz/Hhx8WfufwO
8UC4rYrptaJrbaNXiCkDGFLl+PL1WCemw/itMRZzopao++NYpjHquu21hPaB8aqTcFjlQn8Bt1Ds
XL+gcRwq9JkI48SmMwwqdkQ0fLE+hdh9k41DE5Y8XiK+R3GoLU0RZ9QxAOkBq62/1Y2qV6gx+t0/
f1YDzMOckSJAPD4pbc1HbujJcsdd7bp2VENWOrsjGx8uojR8gvUXnol9T71JQjbSAFi9+xxlR7Pr
UG2UNggvTQ+hdxo9qoTCau8UZNdd7nCR/voJT3xzeEBiKAxKyNf+3qF/fNnyoLExAGVqhz6kcmE3
oEnrsgb0JNx/MxTEE8tzCBi94+imcu24zQuuaAacsls4ptOicVvnIu4M48zxdWqN4tzA8qSFZs4H
f5zFHklcMZEZ2Mm8e+yi8k2I+jGTvL84rO9A2rX/+HLEAUbThSkMOsKM4w1oDNTaTDkVu8mc0Pi5
6r7pmlVFHuDMQCcOZsMm2WBZZJ5p45jf5x/vq5oUCjAceXdZKJ7DAQP7qX48syQsfsZRQP9hjONT
WUvSxLYZA0G/Abkirg5SSHFvdtgzBJmSzKKuFkI11WqGQH8r6b9CLEStFphFSvKvQw1Z0P9a2gMK
OMsw6EYds11stc1hsu3ozvTDYVmMffAjqKCB5aD3QSB54xIZbLCPhEeRQofcKoxmbiWjfH8POwOx
VWFg5FrmstnqfR34XKCG8CbJdKLDMo7hOMfQNHAY2hqQR/aZQKLZW1F+1cMf2GG18QjtVS6Z4XST
kytqFhFCwR3iRPrN1FStMesWiIVTdVnaFjQsaM2br6f31NrkKw4IksrhbL338Q06tQQW57A2kQm/
1EP74kXVjW1pGysv14Gmyn+x7Yi5CfZI3382HxIRREArHItdW0dzzulameletcWZ4PVzys8mV0ph
i9hkhuIcPZY9pJFFl3mxQ0R+V+EljmbQ+6tOv1GEvkKQsuyE+TPEgfPr2bROj0uWlhnlcn0ckPlV
XueVEuREynH6Hg06XUKNrd3R6KJnazQz3HFqkWP1nPb1KoNUTXG74CCvzX6P38VCJErbW3qnbYzW
LpYBwlAWXLWl3kkF209+CaPnog4kbJm6U7jyW8Mh9+JOKyj3D2Zqy6U3CcwI28TGtGKqcADh91nB
5H2j58O4xWR12lbDbKkuDP45BONlJNtk7Wqu+VRjlXzmVZw6053ZkBM8EQfF3AP75xkR61LkRdoD
02lfRorYi1Hp29SgO/zruT91Fv0xznFgBLExz0pfFTtPZDrodafDLSVafz3IqQ8ijmHcVk3qbZ8g
R3ptVmVtN8WOopO3HDGO5TL+XKZAgSI5nmk6OzkY+UruLD7dbcdhr9NwGBX0RKK/c3JuotMWH+gN
ClC01O05H7lTB4FD2p+vBS17n4LfDJMRJ0FFtWuS5s6UrrM0gvG5zJq3NkazEDlnZtI4tS7mmjcX
WCQE7nGdZqJFlfklTkuGLKLLyzQO3tSovUkuHp8GfBTsqm6XmAlZ99ihR7sxpKkhLOPiygs9WAyl
PX5zaQmiPSMIsV3++k2f/PU4EEkjkb/9hH9TQyDhPxDmqLp6s/zwKTL7h8xCR/IvxoHWNyN+nbll
7uP2kL02Av138h030YpsTvtSjJpalV1z5kN6Kmz9bWPqYWeKIdnRPrSUTwcH2stdS89IhH2zp4q7
phSHxDNusrJ+BF95JlFxagH/MeRxwJpMdoZGT893moLu2ZVvvp0hbncOTdmfuXNYp9YvN1KKZISP
3IWP7kWt8uwKBFLOMWOOP9uoelex7yx7zBaWpG/DpVaBRs05kddxPfcaaMaszGwQ/fm9fLZJqjwH
NQbvnUnHAl1t9BlFbfMQTn658gpcwPNAepvBVd6TJzg1F04hEUxpclhN6ZzaLM13XZm0s5RwLyv9
Z1J210hxqnVLyBd7vVrkoxWvu3w0HypE13zsTXFmNZ2aBX/u1CXFwbo9LsBmWQVzi/6E3VRN+6md
YOzq9rOoxAU50+c2HtWZAU+94rkzC6GMS7L1eNqrBEcvbGfyXVz7Grq4DsTwxO13ZdF8H4C4RZP+
9Yb5rZ04CghRzJg8INuFa+bRmw61MaNKmuU7J5/8ZaQ658GOIPUW1iguojLLnio8wTBCQDn5u10A
Q+jsKe+As7RI+raaUijXv/6lTsw7wcbcAg2jj+vE0UUJnI0HocXKdim0mXXUjM5VERE2jkkpnxPM
MHboIn99Pabxudxno0og6zOf2lC4zY9HB2j/Cdo1O1pOAVJWK7Q3CFKtjQywtPDxKl2wUlBOimzt
h020HKnJ0HlhG6uvf5GZnXEcos994cgxZr9D+zi9ryONcPI2zulbTixKI3NfQ2xl0x3a6kJcMDPu
vk1QI9NihdNRRhLZ0HLqqHET9bfKUvpmHAP9e2QTeJvtpH8nLC62kWJJ0TGVbhD1QbLtorcRMTZH
dr+2nSRaoxW2V41WzPZytbseos5deeGFWabWQwrc7YZtSxMaONHpOfI6/5Dp7g+9G9MzF/NTz08F
jB50iIrM67xJ/rgGkW5LMigJPH+WDg8RsrTd4Azxc2xo0ebruT41FMJrtAZ0o/PZmKOgP4ai6FTX
+fxZ8ksrWlW1N3fzgQXF/TELn78e6/d7O95pc/bX4vbKZ/D4+l9oTtZhlcLloBfQQVsKxjR7Tbax
DaqyXxVuZlwYoOhu28FU16aphXdmC8ER+6lqWxV683co+T8I0TNgMtJN8+b+b5TAJyOBDf7q8Udg
zX/+zH8ADiBC+RFzoYV0B6yxP+mh7n+hbnKEj6QTn3TscP+b4GDBdgDQgF8Kv4Buuhar7T9oMryl
CYGp1+BhC3eGptJ/QnA4jk185Lk2dwS82vmf+vEBEqpBnyCrdCAqu7AFIu5jmWOb2E/ZHbDMhSu4
qqVOFxcrPwIr/cdc3f69oP8X8t1bYsNW/p//fbSnKEjOTgncfQmMyKgey1lrmrH8fhpo4O4wrXRH
QJEGrcKr0eVI+xdDIZtFMYRU71NdgC6K3jBy0W5tA9xVZhpqYcmoWlM5rf/FUzGVRAN8HagVHR1K
Ez2d1WjbLaY0Q7wdrKmGotDSmDe43Zkr3hw6/nFO/J5Ai2f6XXnFn/zo6zf0bUcrDxNIb60Pf8C8
g/HpvA89HmIFrdsu4TwdnTM5UrfLf5aD+s/gs1KJVWz4x/X5dohgHVRtu6VUh1sqcdy6MOz6zM3+
8xpBQooQmcIhON9PNVcZepYkxdNtG992GtZmIduFACbQr5OKPOKZhzqKJ3goJADsLai9xBOfxNyi
7k0rMtpui5gSF6S0eaMG8+6FZQ4LLL9wgqQ6E8HMH46P75DoDS0wZRAUAZ8yF/Q2JNhhl90WLpmA
+OdnvCy/XH+9/udF92kUEoXcP3BqF78jiT8+X4AL6Aes025rxfQMWJp2CWn6ZiSNuRz0/B9Gw79n
kVT5f492tAVI/GJNJ7JuS/BtgBVAddyDEq2StMIpwQcpnqZngrLjyvLvMecbCGIH0k540X/8QI9R
6nhKse1QPNg3qKGyp1Dv4PUB59h1JX5BXX3v9qOH25QtX51W9w6VsHZd2JRbVND9uuNjumiUW/01
DJa2x6QTVHLQ1g8TUhowxTTOpiAvvn4xvwk2R2+GJC5wGxiVKGuOAwtP4r5QtmyjWHVkjmxNwR8A
R9OvNc0CXyiNell5GKJZzN7azAb7pz7hPNjhCXvttpO1DGkbusF4PDyzF8SJpYl23CDtQsM3f83/
/o9Fg/Gfk04ia7dDG63NgJQoceOwrD2H+i3eg9+G2KIzVjlwhstsKg4oCppLiewLPvNAoqknDUdm
LFlQtNOJH6tgFRQ4phXAHC7CzmyuTWfS9uRZy1WNP8NKuVi71m3jP3Uq1p7a3guWvgX+gFyeuyES
jxe91XhrensPbdpIzFwynN8CAXEj4xJip9865UG1t7E7Hq0p3TQgMFdKa29KH0RWDS16gQcmncTc
ki71aNSftaaGHVbgVxeI8T0drfvWa1PU4mG6Q4rX3vCTizPR5OdjxkOPY1EomC+Mn5IPA00inVDz
S5fRtZZ25GE8fQ+79pF+pWrddblx5pg5OaLgsBbcWubz5uO7pAen9/wpbYFVBHtD0usKMdsv6IW0
ChtPOef71+v687lNTovThqoZfRwIgj6OJ0O/L3g37TYZMwwn+xnRXCoYPOgBz3xwPy9Tcg9cTElp
+dQGjyUGYQeEU9EZt/W9XlyUWm3sS9Wdq1udHIVcIGEKLm3M4ccHyvVAy1s6xraa0+gNLry+tuvq
0Lv9et6OL5ecYzwNJTiPaNGgJH40Dn3VM90GYutA+8YKElyycQbseh2JUMwGMkhIwcKnSB0eGu+5
McMtUpn43LF0VP35/WsQwqAOogwJdvHo/dVIKSfS23JrD5mLX42fbQKVtBtbtcgLLXuy90Yx+OtG
L9+yUrn3JL7VNhR6f0WnnnUQaRmcWcLHrMW/fydq25QoSQJ/UgSGtqahUrHktgi7Yq83Yu3rnUJe
1tbXgaQVMHK76gc9hDht1tp401XxuHRiatM0n5YYo2RvGaztayhVq2lSP7tEM5d13FYPY9HFi6qN
xU6EkToUY3at6e254OL0A1BGRikKcxjk8Mc1FBiNn4+eYlKj8T5s3GrTKTv8hhU7H/3aTVaBNPRl
7jotX6wmP4zR9OLF7qNsHH/fVQEaXq/p1wgk/LtycstHz57eoGkUBxxT/Y2qwhGrJwQaVtJmmyau
z/VLHDca/P0K/niCo9VJayC/cDnK7QhX/jDb6x1aMRSAzPVVGzcc8nCyFzRG7q0S+q2sqKh9vUGs
kysTvZpO5gMJzPF2x6LSVqPo5NyF3lZYQXniF2HVrWuTFsx8/bXM+uGZwnr0l6Tjv+vDJd3fMHmt
CF19KDemLstVQ054oWIDkIBrdviXM+AWlnGyBDJpvI0F1egmcB9cDIqEnpQ0K/vPlZfQxtEL/RLe
0Zx5LF9wu3pwRgYKbezjK4VX+pnP8OfQzXO4DQKkRjOhf6oUAqh2U0x45ZaOpuci2EIPy1baRHsv
BkLWmTjxxLHtEANz80R6QKx4dKOQWepgIWPIbRUW7/SLYihqgDi2Bxyuv36P80/6GPfwWBRYSG/Y
VCSPxZR1EHaVGwhWUhM+poYVPifZ7KCO0yqCnjHNsoXuaN4hcLB5/3roE99CB/gh6i1rVqoep1fa
MK7NINGpU7vjj6D1bge3vgew/5657S+uvM6ZD9RxPmfeNSQLTZQVSKcFTXEf971PNweSTpYs1/Di
vrOIe8bAWo0FoG+rn970gG7+OBtW4VgR3NhQfnoZNiudaOXrRz+5mMSsH6ONFNXz0bEedy1QJEB1
W+Xhw6pXLjxuWP8L/HthkEbJ+9fDnfhoOnMP19xpAnTy+I7o4GU6A/p4yWNDJaICpDZ1XnTmjnhy
fue+C1YS0zs7qnwMVKWBUtymSsUdGXJLP0Srvkh8aHuetlcS8EfY2x1QWzBECjNawA1Gth567WJC
mnVmv36+lHtAgYmWARW7eFIdvWyFYcUUSVQQVo+ZUxS64UY2oGb6ESZgbmjLClrRNnJbc1GmnX5m
Wx2X936vtVmRSDsK2XjaaD/OBS3VoL9JAeKtbEe/KhdI9kI1YXsjKX2A6XVK1Chlxw+ApTn7nvdO
je2LnlSpuchrN0K5oY3qqo+oJCzMtu2MpQiFfP16ZZw4aFDSOiSv6UsFYDov1D/uFpHmxVRxnXoL
TKDZdCSg1zbYtjWxfHxmSk4MRZHPhnOGNsD71LUYY55e1Y1bb9spyN9t2qrupmImg2mO/i8eixiU
DiCgpSiBjk+1CqO+tvIwRhFm3NxR6Xc25YgfbtK0/0yAN79nRiItQohIOeb43mhOQUihi5FiyP6r
AHTYQx7WJjg3OS30IQd0WEbjmePj5FRyv6ZHDW4K2tePbw3IYdH64Jq3oznbOQrgIXGSm6tGN8+1
LuCfxA87+kIQaei0ZfqzMO044vZSm7aMyWCJ2I1eb5xxbJtlHNlqWqHkKLKl00hz5RCTZ8va6pW2
4ebYDWuqkVZ+h0cRmyu2yDHuA3SJTyYwlmjVFKnX4TKPlcmiDeropVRCu0ppzJMYPmZ4wMnCiGG5
8UjWcjbBwVCzF8rYKEjl4wWcZnpuRnja6xLLlmQRYqDy6HTmZKwyexCY6xj54KwtH/7od18Zcf7m
JCRLYHVzg4kuhqjBkb6J0yb6JoGiIk8qyK4BfzBye61B/jjk0zDAf+zSXl6j4ei8K7vtxuDOkUZW
bPj/mtrkqpEQKDvbh26NzMMOr+AvCnfVCatMNp2oswfIB05waAoNsV2TYoM9ho3ZoDyNn3KJpGMx
4Mad7N1QhdhYdiU+3mMajyEcK4DQl0nPdRKLVXiS2VZKhevS0IsRIFFP0eiCCmygk3fAr3tV5WIO
rmJkJi8uZbBx4QbtsJw8jNweKhFr7hbfaIATKnD7hyK2mxbcTu2793oJv3uNkXrY7Qlih03tDX6M
7V/oVAu7CqcJw3aKhwVur+U6C+b0H7gJHzmPFN63JKqz5ZDlJb7udtRjJVBVAkZld0eedwObqXoO
KjP7nmmeft8WDpiwPBl22pjQpFL7N1022wzJzRC5xT08tUVvR+E6nfC3N+0Uhxk/zTdh1x+sHrt4
s5IvSQoXSnQ4wCAytja5Zb0i21Lrvhgx4bMbd+tIpa99mJFb259KTEnRSCS4YVxIuxp+uZCLYGEC
QCvc/mWqHbHrrWFa9MO4QM76hKgduyOnvhV+3qwNvYhvUwv39k6PjQsvz6IrS/E+uC2Af4mDp2Gy
xFZoxl0cY7cTjUOA7NhOAcamHUEFfg0ZX4mVpDfwDr/wfd3aANFooOBv6U1KdmlQdnNIh8FcTTqN
hkNL+24SBT1CpzS/UJS7sGfwbjGnus+1aFgbCgjtNDUThkJgQwITp6KJ0PU+CLPqJ96V+mURudjB
trWzGvS2eXfgDS21tq9WMKOyLYYZYt8Aqlq4RTCguorNvRzx+yZJcTCNYROLytikYvye6139vYiD
nSvsh7gbv4shKNZK90nUdcH33NHChh2Ye/u+c4tNrwH2wif4MfW94CADK145YelhUGprvAekpnaC
nVDEveE+brT+luZA7152A99FS162UIkW2Sz4GrXiTdaq2s2Cn10s83xX5F7/bkuYLGOssChapX0M
ThRRel1McFGINJswWJex3z6mpRdNC5PF85zTpzis3Jp7BB9TDokk7NQPvErSa5rnYtIjOMF6qbHX
u3BcayWgLMeYvAv+R7ke2BCwe00xyktvVKGSP6DHurJejGZgq3Q1SbP5oRnWRk+gJi40k99562pm
+dfgTmm1s1I4hqvca9x+MZaG611qmoPlZep6TQjCvxfagfSsLknS1vGuaZipRZsW0JTh3+HXngy3
Jv21jwFSsnivEqdZCz+urw1lehvMp9UEH5dkHOga/ZejB8ST5HcrbOD07KLiI/tXK73Qwd8zLJeJ
ErF1OQwS4UCfBu8+yf1uSRSATddv++hp9IZv1Jnyd1DAuCGPuTR+FrDNVlzRxI1fmNWP2KcTUCL6
2rZELI/eaCc/esnPGeHvr8vWrA9TyX06HuibMm1LPpOFm41jZDRt2r5jJUSWX3+PABf8VVd2ukkH
rf7u1ma8S5qgzfbW0KabeNTls8C3nfthqYB6BSJvV90k2RyZqYllqmOkGzoOzbUEXPuuxrbUJYW8
5lbqN5uUexNS7aqce+HjsH+qAxVOa9wADG9BEy4EzBIurI8nMl2x8OWoyivOkQMMsOhBzyNaf9ym
MzeS6dSeMOjkEd0q9aOL0Jz4VZ20f+ppnFBXYRCEN7GHYV6p42lctp53CY+Kn2pV8dbWY+ehb00x
LYhE6oNDi8JNomT1k9SduSZxJuACsFXX9Bzj0QANDhHtQFs26JTwBmULJO9KROKGTVSzqXi7JOHr
Q5qDUHajqPrV9GFzZ0+N8Shj5jtO0nE7AQzcehGTqmFhcaGxNO8q0VS/xHzDXBbOVPWrtE5ivGJF
vBMgozn2OuiPjV0fKty6L6deVr9a+Mjfe1CFONMA8y4NmBuLqYuY1hqS1wG7inHb+a189ZUUN/ZU
a6iISj+8GWIRwzxzsJR4xUTQBk1emcoC7WdhnzBe0phr4gLhzxIl/MxB6RRRUnBCdQF2uqVuPFbG
KG5iUQbfKicKrx20hz+d0ElXsHKnCGwavQ8L2vXkq+iw0A1brz6M6LJXodb1F03Ow9MJN3ybUbg/
AR3G9EbypysdtmkHTxUrD08QgReofND+1tm+SYM8WLQ+SZzVb6xrlLf8B1jyejilKfwukqnC/nVi
n5PGKiSNsSStPbeXryA5xDIIxmxvNO28yjsIb9RcTPEQ51H/ZJdt5y5VyS+ZCT2999qmerGSyHnQ
/KmGU1eo6GZ0sLlYSLtovqPMH249R3ZPejWk9/H8us0m8C4FXsn3td0zUKqNG991dXNBkBHd2JJZ
85JovIVEPL7rEy3C2mCj1iRpH9ybGNHuaz3C2tlS/MRySu8J2YdviDDl66R6jIymhpT4WgNl+u5W
pPmWSLHx6SPfIumBcDRAc44Gio+TfMq1JXCx4N6OuHIt6IAGQpr3vQMJECb27aTVDUevY7PSOLOi
myxNSmOZ09V0S4MvSVzYH7xrXXoR4G2r9IqlL9v3EgstzPX0PFnWuarftTIxnuywUiscIo03vOC7
bsnWq+84Lab30kyqZumYBfDVJhHdm+l1qNSCHpctraqYFocvudzqKjUQHBPyQoDOtHtYtJxmrtO/
DZVX37UB3LIOnet124/VjyEJ6juj9cKbwIHYCb/LW+F5a+05x/xmPXrs70IL2+cahyn9rtE8yRkP
ElBgtlIyeZ7lXnEnDjYAyhoOMRpqyJu2yITqwPJ+TqDMrgM8ILd9NneyOjQn1Xw2L63GTgHauWF8
C3W32tCtLL81VR8sZiveNiz5R7KqqlXQV9Yv4YdiY1fZtKzsEXtha8DuqrecrcF8Laho2qu0bdiH
qHTGeyNvhluCELUoADY+mVloLzOtfGh9+6p3Z9ddXY+5yzTAKTs/ua7J/wBW7g9JDhqeRjTnRle5
cR25OeeGNVFe12PtiubY6qYYRfDgBGa594cY+iyyqGlhFBQbwYfraLzbQz+O2Spmb17poWoui9At
sCEvxgWhPiEgbaMLUqgvIFEBlrjFcJ+WvfXaZ/ahjnWDI83jb5as14Vj4Bve2hcDDK5n4m19MQK6
/eWruc5UtpuIzPK+DkqXallEQNon5fjsDSq814tIbbAU2DllVq98pcXhAl3kzlPTC/m//EeaYwfG
N4dJMjU75KDnhrN0x9GOwDikcp9qurXoA02/SXNkybLrKHwZXbUiQlVwQlN9ayWJfOiwS+Co88P7
TjJIJwL3ttNhzZGYHhdcSu0X4M7Ok4Pt6y6O3ach0fMt6dKIOJBQbpHP1ltlrKKr2CNxUxrmHt6z
8SvSA7XpPU3ftphwr7y4w7OgZzNCrG8XKiVVGI6jc0FwASXZFlvQfuWG7cQBXCbcTkNMaLd+5vvv
fdqZz0NlG9d+7k+oFnL7sYqGZDkQw27AnyNiC2T2hPrLvYPxJzeil0O9cYkLF03bhGuaX6q3iVKT
uazCNr6uE5ZBXGB6Dv26qDjWMNFc2HkiUTTjPkEBAdwFzmsdFqpLEGPJSzIO2NEjYG/TOoOxbmvY
vyXD3YTCvI21fMNW3MTWlBCoCUFA5nbXuS1AZqYlYYbdb8D3Amev6D699/RmWqW55V3IkdaXQI/W
kQD+AWlW3OSVKEuUkz4eukU27cex7K8cAbeBGE1L2XBOcajCIbnJEisqF3WCFQ9c1YJrKRgdthE1
tP7KD9rke27azlYYJOBJrZV8saaZHd7FMLD9wKovR5LZ3OrcPk4XGEwgVFOxfg9+5tAk7rAL+nbZ
ezK9ynjL0F+Vy6lfZhRHVbvAGLy9JO87AldPdsag+d99aqbcc16aspj1/WJa1hVqw8RFbrno+9b4
Powg3EvT/WVMzlvQlPVPItbsJ7DMkkNLat/cTNDe0nfhunW7/I7uF2+VjY1B0dtvp2U4BLjP5/qw
6828jw+aVSp71bu6dHduSm8eh4ZT3mgqTMNFMbrlDembUl+YXhKWlAGgsLBGRfIzz/GUNWsoS9iV
4sYbjxygSaTa10ya+q9CJtErJgdTtTQ1fmCNCuAgAJI8oCf01PeGiIf3FnPJQX2f8ZXQHGufVVDx
J3yyfvC1JHc2ZYbZkfTnX5VBbD4SH3MzTeHYH8J0kK95WravspMkEeTY5e+pXZBVkFMb/NRlYvxK
o4YvPVL64VbWQ/DTTBsu4Ta0TH8JRVq+aqLC/cqceh9TvlQUD1k9cDDIaFDlxg0hQm9sX5HR6IaI
5RGZHQFOWWTlQ+R0qSDGLIOf9APxZ/xqyJqVm/ipgMKjs4yQ7Lbpqpf8lusEkzOAs6i0XC4xA4Mm
sV3Ii3gSLfdGvegNUJlYXYQbgld+8qR5Q7m3FenHVWT7o7aF60YI0FIhxa52yP3LJJrZyw4mwGCd
A4e3pE186nAB6YKffdNHuOx1MfbJQSjyd7PrGLWrrRHzQDqRf/49maLXwo6GMsuIlwBqUKa5xjSU
C+4T5RZUWri0wJTiWfw7KWCBnX4Q6MeKbRYnpHtQFsRcMNOB9mWDLNCNWYvB2LRiEhdj05YPQqGo
4BVSb10qwLYh+1iQD6H9I8XBBhVDv83RPEdXft/2771DbnTRmaKKrmAHR4/p2JvboiuK59zw3bvU
9etgWVWe/qiiSo5IUW0juLGBB6Kv63WWB1E5v3VcBLw8oOsF6HMFJWPJO2HvkvuPxhV5GWax11r+
+6kw5WvM7SWmzY6IeJS9fIsTmWRbv2tqChg+XodbPY0xhMvo1SDe5XVOu4L830HFUtMXrEMiOriX
NKTrTkMSBZ5VBn6njkXDVqfjlT+r8f1a5t0MZy5ojMyX5jRM2Q2wVn1ZzyFk5hY4zGRoA78Z9PSv
66zUD9SkQaflnXWXh95wiZYpfpqmSH1TJp4MvxPG/6NBPadBpZ5Bleb/r0G9eCva7q90/NMdF0LA
/If+nwjV+C9yqAa4WeQf/5e9M+uNG0nT9V85mHsa3BfgzLlI5qJMpVJSarHkG8KWZe5LMEgGg79+
Hrq7prurcbox94MCDFSVpZQyScb3vSuNt//dIRZGXxAZIEGxV4iVhwF47t/acQnEjywirZw11MiE
5virBNXxv7jU2HKHrRE25vpV/+///kMqmPzTv/+9CPTPAigkoGifED1gIqdE7J+cDI5PcTRF5+mJ
IKMhi1dr4aPiht07itz/HKHFaaJ0ECvLsROuiy2vDaPr1E4D2v56OjgCiNgcctP8N0QOBN0/ItD8
aPxyHtGZqEvQ5v1ZoEqusfZKuL1jAJDY3tNCa95TSoXmoDASr9xYY/uUW67h7vKetS0ls8DoJonb
JRqTn/QCWo8ShYXod50O6uArbarpRWeCKGk3k9Y7PrkBRKWaOhbvCbZzWzHzmPc10KY0tq4/GOGN
KpNl6xK7O2RbCzCxBIB1g7J/yQBNb1oe2IWKI4zU15BRSW/dQDq41somOoX9aO1aWxe7uY+eBUL+
ftxFKnQeeOaNL1HLfKR6UU8bIlcqZkRViB+1rs2rmzDVAob2XQHkTl4wGNX69IRcyqrT4LQVEAnr
E0jh6LiPQKjbEnxq3/QgkslaQ5Mv/Ykoalqe6KT8yM2sv48gDEiBlrfQdaeu9eVz0ORs/NGsD4Ec
h9uEEoPTbEzGFp2W6GHzC/8iYGyY1bO9AbAAwjla7dVwo3fTKegdyQlvwgdUZW92Qr77ho4OdWek
rfFIH1g0x0GmKdvMp/mcBssTIFt132vEHhDaDaep8i2iuEvD/dHLuuCkzORmZmsBbwWW9K9mWHZX
CpgdTpmwfvCmJVg5W4aWO3p5pfNSYPAgz97I75dF7Fyd2Hu0MuqZeAS6ejOnIVSl8w5VVTf7Lhhg
16weh6Qkhoq4m8C6oRh4hcsiY+MsJuir2XG2LoOKLZH6j7zr4jb0S9K7g8o8pdjPT6s/8pRZZgXt
05jVWzdY8rkN2uKXUFYAMjUa3ZOQ+XJxGns+O3iqfqZB5u9dxIy7WvDb9zbjH/Af7T85QY0kbE/u
HlBhFpuu7LLvJZc9mQr9HOM96Gm8SNXVDCZ1iXiw33pKkrRBiNqB3odqNxikgdsqJ4yDbP5rNhAm
S5E0EXV9nnFJ93WQ7NVUSvIoheu/eXyT2Jgrgr3DaARPVNZ3Oy2yuC60/rRpD73DauFuQ+oNbtzO
nRS9DYX/Lm299HFCyuPRnvyi36In0xntLgFQ00QTC1XMHo1RG1vUgb32zJEsbzqR3lIaly7Msonx
7FGpw5xjVAN7Ym/dRozk3m7mfTxi5kVYVVtVdk4BqWBqFO8e0tkldqeCeO0p21fa9kDuw8T9qGm6
8jc56aHPi+qa87rQ8PYtoryjXjjZOy2Ze3aYr3cX+JKL/8alYmXyK4eoUTCex4Bz3zsEZesfWZJf
okwtPwIE8btESfcY+RzS1BZF9bazjPbCk1C9T5kOezYNX5ubOl0aa4vVvVybWRqlN63sA3q3goia
ALCPYtOiM5suTt0RhmctmMqpgyED0ZqGrD7rduWgIz1Nx5aRilmPhwjceBJW9+wpPpNvTsqMrFz1
6PcTLT/QppSR6EZW9+yZ3QEQGAaMIMLW2PfSAmfp+sW/+DwObjHLVPlmTKr6FXJSXNkSBxDtynbu
EqHE2RBDK7eBI0ywy6J9DlrbqLbWmLtbs+X/+1yjyMssnZ2mxevvaJXOHnJblS9dbTXPNFlbccpk
TdedQqLTtTx8PVmWH0U6GA21dzkFKIbT+w8y15XxRuwptTqzENHVdsjO3wVmnfKhADT3e9eso89+
AdUkiU29p2FWxZO2pit2aXEzt4TOG74B1TC22Y1J55W5wUfv3mbRVOwDNfVPsG44ghLLzx7xMGNN
nur8Gui5tm5kL9MHCNyuA3Aayoqqr0x+a7XZ1BvXom3k0K90VMLY/j0TkWBaQ6V2N4DAt5vUUl6G
lDVkkSn1kN0b82CUW9ZgXo7C9wn8SUdXCjjUXgS+/IZOiZdII3M5uzyb94V2GGlLmwhY5Ykdz4b5
WKAoemO8tfiDi47nPDd5SfERMAYrxGZcMiOOzNpu4sITwdlKwXk2gbYZgE0EyadoVtS8T4MYb4fQ
py2Oj43+g+y2NnvyJEeHX3Kygp3M/I/CMdV2dYnGpZid19waumPRBcFDhNKeV60/bLqFuBC90rmf
je7Mus0jx6vOqQ6Tj1mC6LAvbtiT5zi1ahrvTaCyrnOLiyZ4/eC2RscXLLN933Cj02eYh+oCRWfG
tj0STJNRVDH2/IHI1vhGILV47EGqbl1PuNWKWjTvcN3TBx0C8rZE+7nt63Y+rHPJj8oo2w+uUo9e
DXwpPDqKYAp3GtHMmdJhGrM4TvtbJxSzpNghC5zYkktA65s2tLtVdR85e72Sl9t5Gc1Xv6A9ayd8
Uf5wByTGFKc2RPGmbgqjWEiDVLSBYrh5Q7OF+t7I36kBZT6RnDCZ/TvgaPnKCMfHlX033GK6N+Ah
rtr0n0qaVw5FUVP36EBDLnEjM+dO5gojA2y+fZ+UMCKMWO033SbDfmDp2raDyeeV0AUAxuoUzTfH
EzXfM59+2jgGdiaZGOsh2td3oZDWmboSHsez1Ozry0TVB3OX3W2qcKAMAp1z+Z1ViG4bejfoC6HG
mrWlw+mcGESDqJBEageGMqOAkrRR6C5RX1VmDhfq7PQjqoP8iUIn00HtiiKMrEebFUnKaxqt+IQX
eneZR4gpnVK2fc5xAXjbaJZSxsrNHZCt2k13UUWHR0JYyIcqZvEjjERHUOpiRCcUgmodMD2739VF
G+20tQwukv9+OYYFQbUUaIz+eajpvtp0eTXam9lYAipAi2I6C2vx2K94jhRxDxThxYwn/Ve7CLTx
OLG1uYeRQ/+Ru5Y2KjT6bkIGYuWfpoIq7pgAlUbclIL3czsr+vc4WgFON23lhE9offHei8CQXF9A
Z+Sn8KDNIqc7hK1fFXd9pkuiUpKgvhT08732diSulqOCbyIJi0PrQ+HQyVQaH+ycFGhTAtcchOzn
OjbSGsAwsxaODOQ94yGvO+vBztOsPoVdHt2nY9D9ihqTMLbKJBsaleMa5NBOxgZezacIexSZM9z6
9FK1f02y+d+17t+tdTa2rX+11h0+2z7NEQWx3uWDPv78z/+g4n79mj+2OvMLYYq4BMFWsP+SFvm3
vc774mPzAbEJMMWu0RJ/2+vY/v7Y48wvPMtcLIQ4T1hD7P/JGheuC+Hfy3VgsiKff0CL2Cjxi6za
ob9TdEUEjodJG1Y3Tpi+qzKjtYz6x50fmG8YWp/6ybhpVjo/rK03kGprPwYagzEl5Sv1D1ljHx1V
66NchQENx96RgMeKs9HsttTMk4s8Rf0vnWBua1d5QbsKDYxVcoBS2Lwav2UIqyDBqZBLdGGe7xOj
mXdjGlwpcQkf1JJvqeytbxuVM1IS+MojSZCsTGnKVq8iCLQKsZjqey0JCOhWoUSBYqJfpROeTLxt
G6ggtrQan9eOLsYPxBbZKrtw0V+oVYghh/Sr79Y58zAijWCVawyrcKNYJRzmKuawfAmHvgo8YGh2
bl69jig/qEDFmLKKQWpUIe1osXwhadr2q2QkX8Uj5SojcVZBSVcJkN9VZNKvchO1Ck+UC/ldoUUZ
VlGKu8pTiK6lOSMYv9sQA6v64gQAWO/rHP1JsQpclqHhaYnmRa3iF7rq9gNqGMjz+2SdR0ZDzDed
g9RiDlrrGq0ymoE9+Ct2i33N+ErAXH0tMTOc6fvsabdFqFzC11V3PQ9JtbPDCfCoEeXbCBH4iP7a
PTrSGHgCk9i+6VLGJuEYpOe4FLy6pQaqNGqvJ7rTF4BJXX7p20q9JREoGP7D6HWuHerTSOuFj28R
M2RTVO+kKqGukIE/BkoBXxGji7TBppZtcMLuPcgLgEcO7eq1KTHFexUCLpPS3ovb/AZyrQrdU2p2
/RkNQLjt8rUPOI/skdrpEVpY2l1z6mWS0NTUms1JGAvkgwgbDoa8KpWxsdo6v5gINm41Ora9rYLi
W2ADG1OGRmUcUsDktbBBZkMnqXdznbdPFsWoF4fS1lt3BfZgMYpvXZcA9EVWABKZl4u1rwuC+wf0
Iw/am/LLOJRpQ8i5O+9kLvn8GC5unEEhmvbYxbe9CN3vwnRoWEW98KMfA+doOM5YxKmkGgCfG3+H
Af6BN9CI0RvlyyZCef6MBADv1sC3RAqvx61JpeaDnXJpemOCad+TE7+8oLP4yhLKz1i3JuSYP0Ic
tJ5fxg5Lyq4LK76hhS9U7Ko+b3aadrTtPNTde8b9d8h99JI42yAykzmX/iZY4yE6q8kvWsD/5mKZ
DtbodJ/eDE2YjG1H3xU/WYHpMtxPo8W3r0gZf0zX8RT00vNjJ8nCR3deFQ/GUP+qVvy98ZrxWRYu
JZr+Gr1Gq7je/uYfkeYOL8Fc8xerpLCP3sRDZIv7Uu/MSOICU27x7feVVngDr0YzF+VeFjvfbT4r
0tLdqL1XHaG1GzB3pCvw5q+g8PZX1azytKF2g8feS91jWybz1QKq3/Y9ZJPNGevi5udDHUe3ORn1
KnW3E+r3KlUPPyl2zi+N2fr3RK3oW0EPzpWhLLwqYdS7jCuy3FDVmHyLbOQPigpRVAPJzDeaQl4x
IBNzX6WZ8UTj43RY2ByfRArJ1lZDtPv9adWqBqtKtSQbvExIvmOzIaCFavazDlzvbAnpJhviPRie
/JRvPyr0ykHFEslkXTA6h+8kaunYFnQgyGK5yCa7TEI/jIZ8ngQUzOS135ocoULt6zgK7+xhhK5N
H7Jp7VMfspu66H95KrqNgI82a15BYwdXCughhbLD4C+vaS+ZG805PFP9zYMu8XalpH2w020c2k17
HTjHxo3tYJe1csu/Amq/0G9pXfyJZ3hphenWDzpGcEKT47zWl3yOtmoutqSVn6j2Sx6swZjvrdku
9mGbIsIjLzQ7+G1ZbMJocne6K+HKkQvfTFPVxUNYimxr9NbPhqS6Sdif9Gi0tyLLu9tiGeWusWvr
6NjeR28NN03oPXJMVjRFjg50Q5q8G6n9Jo3wQ484iJdG1vuK3mdMDg3+ztrRjPwL7KDNsht3vt8+
gaa58ZQVy8968kDhkVWucvJ9N8xU4Y7dKQpK+F2AUvqK+YBz39rPYkw2hdIlVn3rBWiASswICnvW
9dEk3/VG8RDemuHYAXSUycaMRljGpdsbbfsuzBEhaNOaZ12awannwkeUxtTnEctn0twbGzWJ2pb+
5eju2uVh8JnbSBtcJcxvAVqMrVWWz0BQxXetDWfHvU4yoCPC2BwbdGXol05ulFBVNS0LzwMiXW/S
YnHYcom2jxdEA1HyJGr5M9PUAZlNqC9oZOmGc1IUdnEz2KCPzQJyycLRnFvLv5DhWD5yWfXrfmI9
OIt2d8oemxYKgx6nkqbNrSuNiRgcu/uUnl3ulto+aooUNk7XfR+rlma9UEbbwprezIT0E7PltI+g
iPD3jR847t+ZeQ+kXCUvdMRimXbKif0OKr51EQz3rveS6MaMfW5DCLMmfSMCX7JzOdsBFfpZhfCc
DAnhT5fWtmsAdfZCpfc6QwTRKlb1NSGyiUJoYichi+1UvBTBCBcq3fpTJkHxiQyiOkWgZ5SkygTV
rQHT7LtqD5J2omLc2RGwYl6CpGgfScDEPZIJJiu62NlS+vDS0aL4raHG65uyLefiD0QAeExYm54K
jC1ADL5s0mMQBWUNBX4JMkqyaeciPU8o4KyTtBMKsDIJosO2MdJYKGqTWyJ9HfzZuPetPoxLBx0M
H2Jr0j6aEkRUFuM58HqXK6ZhJWyF19ESubDsefPYXlpq4E7uGsSXEMe3S2hifY2w4F2RDeRUBEvR
NJshaozLQJ/4kUmhPFhmK3b5XCVxpbx2TfmZfzW1bd9bdTq8qD5XN10WiK8+iBI+bU3p6xJBWQaK
SgS3y2NsNMeyZgpDHGSczJYHGP2K4qbFfhR3/UCRZ6IT5IxWyI9VoW53qx+BpMRc9om6L33DvOuT
pt9XTtsfhA0CPILKx8wMdzNia3yJh9ROoTfD5b3oafnbFg3JxbMSfUw/H72Zmaz2lF0PcduX7mGh
UHnOM33oUSpu7JHsIK+S08NSMuOVUys5uabwXlNK9CQKqZChlsa7M0QX4CL5qQICC4Wvh33U+eme
XbpjeRdrA2ueb8eeykMTr/QqTYMn8dr7JqA4oYtGTWqe8l6dbj7MRBlu6RN+0sTuXebcJrEqZJPE
+HbwYQ7jyqIJeGrTTwE67wwceZNoq91EFCYg9TyfKJ6gNLiQyVGJ5EyiKqSB520D9tGjXvz5Nikw
JaJYo8XW2qHWuUYlT1frNhgNP1/jG7LK6g5lrYr0kQw8seUWloqaMKlcCmAjw0g5ElJhQmJGZqrh
fxURwMeZ+ZemQkaVMqY7vPR2WhbTdg47EGCPRtOi2nBuj+229nNwbEmvuf7IaM2YKFlziGi94TT8
CkX6aJjRtKc7fGXyR/WUBMuys/QiL2nhtfti8tw7+OI3sZAftnT+NY9aIy6WYbjSImlvq8grKKnu
vB9ybnVc2M3yw5LWcKfqwNjn1vTZpxqNpWdPd+E0OdsgRH/hzmw/MLLyAf7ePsOji2vKqLKzE5Q0
2gi+Qe5RhVuPxXc1ULKXI6F0OO+TU23kPpV/UF2lkE08TfkcJ9DGHJVdhU3fzQ9kGD1HxjBvvJLi
b4dBG7b3Z2CraeOKur/4VhlXrfuRVbZEapVHJ50uPnH21jr0pzDjP0w0ID+D0ivOSjWSOV66N46f
o9kuoieTrASABGYZAwn0UB6XJaF6nnQifXYRVT92Vb18rXqzupNZ/cECCiDV2mLtnx1W6r1J2m3e
ZB+irjn1DVH/DKC+eGYlw7Afm3za9xZIF+OLv7OB6a5DEi0xM9DVyQvv3imWlKZ7u3JOphuJbaAX
7rSxUa/wcuOt6JzmvFRTSI4Arbf3ZSOgRJbQyX6ASpspoeL5vK+tjKPApAfpt2sBqosqgvBnmJo8
OKbUs4Cr0/Dr0Afd++LUzY8FDgz4NnFcg0c+CdfxaKrmuVlV2t6q105W5bbkwbgLreWYr6rubtV3
t6vSO0/RfNMkZW3930Jwr8loDC4KAHk7bLmEUoYSaE1E482qH0eLsWrJh79Ky5meV6X5/BfdubNq
0CH/p1/ZqksPVoV6v2rVZ0Tr5apel6uOHbHUmQbamj0Ljbtfm9NDuurenVUBX65a+GVVxXurPr5f
lfLFqpnnB3th8Uu2QZSRwl6grCc1DJH9/5L5v2Gaf4P6ECtj4Ub9/5P5l0/1f06fvfz8Bzr/r1/2
V+AncL5EMNIBxlmwyr8ER6lPOfznfxiB98XjvxAkQk6iA+P/37iPa33BzR9QTQS9FmA/B0j6AwcK
vxCYQmYh/8eE5saL9yf+/l/x+XjZ/wwEmavVk9ZH3D6B+0/FErboG3Q/7PH4XnMnbnoHs0/KwXeL
qcS7nU0CN55SAJVTa+bZeIReHR6zzpjqQ8lTCBVtP6GGz8oojwMeiZsE/RpLwIx/Mk3c/JHcSBPa
jMavNBJFvMyGuqSllTlbSyfJ82w33pvfTN8rSzNXVTXrSeI9URO8PEp48LYDwa1oHXE3YKsIgD0r
kBsiopY77PiIlUOSOa/Sb53N0A3mW1Rahb8xjNy+No0qT7Kfhh22JaxRHV+o/MDYkdI4X2p0eFvL
sKxrspBHWUsj+oVBA/UT7BQP4qle+iODHlofgpIRX0/WsFsUHU2LS0jK7zeqXFDFrZmFfP55bBir
wk1ZU3/0yn4JDziMKR0o6vG4kM4dB87IF0oIWXtrNx37jF+jpPw6FYtI46YKzbegHpY7v5uiGP3D
coO+bq2GlP1xMqjhWCxCczYNzZx7mQ8RSdctCuHVweCtkd+0aWOfJUSxCGHa7C413qHzvadwKGoY
mdGxzgTjR+ZB4Yd/RWwHLoeTy3rr0TPmdJyZfDeW8vk+7CrjF9KgKJ4dmuaAB7OfRiXnSweAdPj9
88n1p+LKxj2GCKI/2tXAh9HUTOfkPjdqb/Zjg5yAXIE2RDGRwxjuZKiHXbNMJEsGQ26f09AaEYCD
lRDe7RNak90klVUuN8hce2efeUGZHxwMO+2mSBZj1a2Xp8Vtj1PvwoZS9zzu8WvYb51BpNue0T80
D1wqy80IL/AWhUT+FVASW149Ry4usasy4XtPmCeq196ghjrrev0mUBKcw8aJnotlCvcZZLq/FbVw
gCfG9DYRbvaVfGkHjQPpmUbHhx36eMsIkPZwf6/hCQVOpp232CQyeqC9G6QAg0JADl9P18TyvkD5
HkJXRqgLbOeX8h3VMYXXdbuxnAUPdGpTnL6PCnPILmXFQbXQAt3tcQDbyiYscOIT3kx9GxS7IS3l
NakjfZcv7DhOW+ZblovkrvZrZowpVeGBvgtr31eZ81qNIXUg4Wy0m9LPSP+ZUVuHh9Iy5dPQum8e
dfNn+iC+QlXoItaToM69GBdjYUGo7uo0WYZYWj79Wih/YqIIOs7TEjU2JjNoOvLjkVNU7YP0l/pR
Go6/V1ojv8hd6zSmTcT5L7Apou2/WUjL2BEysJwyV6wkKR6PWFWe8zIjXoISwlNEZZ7PjTqrkfWq
5MawGTOYJpNy3wzTvCOACVuImRTIPpQ0DgwR8m50ouJ+ZvK+bQzlPQxeau+mbBr4i4E0R2AOMKRN
aETumXhxWrXVbAZvjEX5XWIRrqM54MH222Ov+eiXDvtkA1qPdshqYc114fhNbPI1mAAjbnqj6Ofm
hqQx8SQisyuw5ljZDvW7g5S5pCtx9rS5WwoB7OJ0/WlBKfJq+J4+2AKKYOdo3GMbVKSmsWv0YjGu
VIO7tTNGOGdsPItbGR8rSlllbicfmEmRJvmYzYv8GvH7O0c3Aek5Up8XyK2/pP1pTFBlGNof2UpU
WIJbNFgUN6bAALFkoMJx0OB9gKbLnv0gNResmCT/231d3E4DNqB4QgKyMQsbt63jdzLuo2k+ZGba
xErX39tV8dLn2kZDK4JLq0ese6gTEYPauLUikBs8uA3160xwS//Qh2V5ChqCCFvFw9z2J55K0h+T
999PFlEOmMrmujxVLXco4nTSVH7fRR25AU/zwjOqV0TUstDxWJ3sFvo20Jwwfes3hznl8dw1FJVx
Oyj7annrCw2sm1t0mPwk1URRlTLVhApJGVFz4bTXF9mX4IttS8ytHJvlridR5y95zv9Lkv27ccmk
xvlfjUt333tdfW/IHvgbS8YMs37RH8OS94V0tbWYEcwGsY+JxPGPYSlCx2h66BiZVzg4/zYsOdEX
MrJIlsXo7rEpm1jT/xiWgi8EtaNBpOwI5o0p638yLK1++b+zuPPyaKtNBIYUojCD/dnEDx9W9HXG
6RSkKLXxDLkNXECqX2oUIEw7JAL+3dvz8Jdv/fdqS6a8P79g4ASh6dn85P/c6DRQuIZcy0ecPBM3
bxrTFOMvyQ//+lX+iQrkVyK8nSHT813rnySdA015k/Cy+QYLcI5KaBaPZduTTQzjvTMNVW0sScWM
KwrjKhUOuX/98l7054Rm8h4IlyEmCgknb/Kf086YEUIYkWC4gX+v5v1MT+weIbd5M1FUep7trD/N
xYwpi02JqLUucRgD+y4nqVwS7/DUIpYFvEpCTWkFYC8yHA6IkKNxr+2Sv1u1Gj26UxnLtMFXglfV
I2TAAx3T+hfNHiV7Vog/dyaLGtE3hgK2/FPte+ItyYU+JPhlML2mFv7SVpAtvPFt8ulMMRMm4GAC
6xWlb/YMW4NlKzkpX3bfw7rOzRjViWb14zeammriLEb9Jou5OScWttc+wayDyw+kNEtM6qdyzGRW
avKFas6jM2YDe8fJm1yjidEQD0BntkfeKjTfKcClFXMEu87BJkdkTRmTNuJE/A261eE2mHGzeWIB
hXWj1Qib2hhsApIuyFxCrzFRWxQXQwBw5tPMC/qQUwRSk12Y5FjMRzygsh6S0zIG88EXVoUbfeHH
cYbpFfMRJtli8Z/4dHB7So60xkYcP/qz+ND4XuI0IHQih+98oTi+fUdjyCcjyDu+8RWjbaD65OQM
TXT20WPeCIGHUI2dfjF7vkSbvfy6xjmckxmCRqSD9TxWnH3FoJrz3LbRua4JE99GhXBJPKoVngRO
PsAnPLA72SVVrJrJ3rXCLq8YQiMgTjC/wm77DzfhX1lBLNIYC7p/bowZTKRxR/FB1p/GATrog5+P
1bEN+XB1gJlwHgvcG9Jp+gYYW1bHToZkPS+rj9g15oMB6XNNqdDe+2EmLi47F4qTdPosTZQcDZGy
dNeAjSWT1X7LZzG9Uje23EUCY2bnAC52SFY31sqNYTPrLkm53uyG8O6N1JxiN+J38fHDA7dmdTyV
JZfilDXTp0UGxEHntnufunwSv82nLsvFtjZQuWyrbuR9LdPuewD+BciZFMV2mA0yglsiYa+4wMUH
5Y/LHYZS/WITZH1oWm6Gqhflnklm+GkWvvWMQk9ts7Ra9pbBeytTPseC+XT3+xKtmnn6XM1B+6XU
hGeIhU8C/48+uBbXP/oYkt7SIDlVsnxXhhyxoPf1fRr+MsGnpg2+LdYAsijtYya9byb9YKtCeHxN
ba5NrHWsAbZJY4DrVt9cUik+BzfoLl3hcVHOsDFzxgfFajfsmdW7+6523PtoUN49SRzWc5PL7n30
/PabMbirN7lc9r2dtN+c2tOw/QbjRqhDcNkijOKwUe33NAyA7HLGtE3UMwz+/uXCjJtAttK4zrpr
hu2cs4XSkiS/dtRgXHU7YBenDKmCr7OS01wVdewrM78ZcFpZ2OSIGPbmvP+g1MMMuWpL4HyN3PTN
ykt8OKYOnJ1vO+Iy+HYa2l/DMrJK/31qGzV85P3ovudWU5fpzeQsjUvN+WI0O8c01XinhUo8iAZn
dK9OqfVGuLN+sVi4gKdHiCkLonYrxOLvuQ49JJG2jb2wnQceTWNzGVtUfQNX2MnF2zaY0nhszepq
eOPFrbt6j8LNe1x6djyWZ+cCb/qUeMmlNoSzBbJPbzC6Z8faLl8kxYE7YO6RbCz9Iw/rcedO488y
s+uj0TBqj252zBb62BqMkOcWjdqu8qY5pqBk+GnlWDbTXN7Og0jgW3vrNC9lBFjQE44ReCkloml+
IdJQ3xlRN+kYBP3kF+HJKDuxzSsCHkDPE3FEcYN0F0dzLMzUwyAJVr+pq+pXSuxPiFWpCQ6jhCSN
3OaqmyDf2bUR3RZZ2t1Jv1B7P+OGFQUgOAgh0pQoTI8LtVYxcTrm0WyMCf0HSHKHdGHXKuIJOyfk
tmysgqk5WB1rtXlLjEJEbq315NRJtPcR/J8xujoVe8w8fMhOKT/2RGTQHI6mO0F4PEw3dpcHREvA
CLVJf8aYhu3INkc61COLlqLILznCfLHVifzAeUcCMjw2NK3I4d4zjrnMpli9ILLpSgaXBdFfkpjD
3g1FVBpI58P5W4g0ZKOccr5t5nTahFVZvkcGNtjYn31NSvWE8CbwOyJ1vJB218l1mBAd8ch0FqJa
IdLqSM+PbW41D5FsI8rOlrj2k/bOrWR3q5aE2B3btI90lsqtk2XcVXKXpqXYNBSebPRgeafO7+eX
RRFN2xf1FFMCd6OqrTMZ7cnq/eV7V5kebTf18twVHbFnloxu5sWLjjVqh4e8dJbtlIxrwEHn4uuu
ai53yL8K4+FOkqb+GEiCettkbf1M2Sc2JvIEAXy1MyLa2pUHrUvAXvEW+LhQQ1MrlPd62pAxTERR
hih9TOvHyjI4y3NTHfPcmTFXThO5AWn0WoWphYWNKx5LenYMpxkdoUrcO5zFLpiKMq71MIcXSyz6
hBp8qjaoVzMXUWlff7qpuGTJEpyjebD92FVkf20qIkS2tZuVd51crCO5HIHA1uH3t0TuOe8jEkYX
7Ty6FXRLaGAznZZhXGD0+uzquq7wlDT+TEaYOR0XFNRxVxv9YbQq711VI5zTUubF2R1S+VE7hW/e
WdKdaMCzGpTD79FkmjcqK2W+QV0MXoUxt9wHmTf9wFnfxmRKrnNBJx7neaiAyKem3YXop28xCUCO
J5oGOi6/Ojv2ztSfIyFbN+7RfeJeaQmPmBGeybjISbIgFyW/gTTvfthdaLBvdrpcPxtz83tEKgqH
c4he05vCk0j27cTj4dwNP8McLQYqeios9mYp17QmnsK/6LFAEaSN5NrR+sU9UDImBIlJkDEJvgxE
WV7/dnjfL3luXI226/h1cyfbj4gxw21KExuBA7rOMPPM3Y+5G2mXyyg7vVjQJhs9MhX+ZfgSUHDP
wJ/yZ1cERbi1IYiYk+u1zWXWsEiMof7TjIAUry8DY7P7L/bOY0ty5Mq2P9TgMkgDpg7XIrSeYEVF
ZEJrja9/25zFflXJblZzzgEHJDMzPNwdwLVzz9nHwLa9TiIDYol0inPWLMveEu24zsuRm3GTEAsF
zoSYH9ktD3cvL7WHIvT6l9gww9swZ9IobKe6Yf+jXgVQFBOXO7iJulY35SWff3YYRFaxxzL04NW1
fsdtsPg2K4cWCi0k/8tujVtlyI1olQMOWM9tNe8iXetfoljw2elE+FE58mbeKVvISQwJv3+Ps+0K
7igZtt7pec8Jyarx13PKd9lN2cHA3rYyQwucRD4BuJghmUxLUG6KJEb9iceWCLsd4HQoKzM7pCyo
7//1IeJXEC/HBlzRlNJyXpIuPQC/gPRw2KZlGGrdPoRdciSPfhV+ZEEesm7uMzXREBhA7+SD+Wjn
hgwtPguwUJ39Vwca/RdY5vW1qFdiShscN0bLP3sr+9Is8yqpu73FJjnynaW3b9G9FHNkDI6zxUAY
ebyzXSimO4mGRFoFtvnSlR9hUPDFLIg2tOYw432s6jc8SNbtQGj0eWTi3v7FG8fh+JczJgEkOKV0
bkKIg/785xfrSjeVg2a2e9R/VJa2cB5nrDy+0BPiCz3fOh5FfMH0gW98Ch9oLXhOHdNiKj9xetE6
Advj8q9f1BVs+eeTNl5X+ibUi5JwItU7/Ad3atjXfEfisN3nuVmbPp2hwbp1+/q8jNqwa5o+WnNr
XjazafLgCXomqKTi8CojdZmCK3rAHFYfzcxBCQ7s8ht/uLx3nbDaeB1U+EBrSpbynf1X7cj2//BF
hCbpIl5wqMbN+yuT1e41s8rmsdlPNc80QghogzVS7bacJ+VXhIfkRab8ORjzsI/hwG813fh0kwpX
WmhS9si4pNljuO6R9i5DY1jvQ1UVKL1om0Lk5odhocdfKHkuwNZEkXsAuophyIoR2Scu6JxbyT70
YvtW6JRm4CpnXs3IeTNALttigotHfyxu1RpnZqnuMIbVaw9ggZxHzZbzTxhvwl4ZhcXG0Wy5x0I6
YO4dy+zQ99zAQLwws3NY5lwSpvyhBU29QMzMuRNfZ/WpWOr7IqvVPcVTYztmmjcChRjmFeDIMhUc
fwqg4lBxe076mhlUR3Jg9z+8hIsWgn2wjeyjMfvUOcJtkTj6QTLxJsXQMbSp7aaNDcxP+H1lBpm2
N03iMw1bk05rkVFpQjVeysCCjlObVXqQzpKFB5IZAEsW9T8EDPTBWrQ4+PwAW5aLX4iJ+3SF21C2
PhHvH5npG6EwQ0Qd+Y2RsslEcROOVte2EDnpROVnhnyO02LP6ZtbLBL/K3wvxzcK3fZbWysbP/cq
LCQNBzc3sqrf5qQHdR9j3eoHpiuRjnwj8fd266hw+pcuzj5ko/bgk169u2PGureZ44FDJe+dh7Yb
H5dFdUDZkfbQJPCsdB4cWHbxbQb0qRe+i6Z/6Gy3/JzQmT+tWWc2NLBjrrhs063Zuc0dJ1HchLUg
QDRy6Hcy+ERFzlmGeIN5EBN3o07JDwUrAx+yEUkSa8km0GTZ2G/1JczxWuOGTQpprpid5H1uNuCH
9B6sZWGUn3ZLeYuwOGFVOqdnYI4LT4AOXjExDASlus7A55DS4Qq2uJvA1KEQze04GQU0ski/tBeu
EdR7IvGTzv/ZiQWoVDHxrrC/wSrCvMmWgQQ9zVbHuqpR5Yg2Ui/gqUdolHO7tGe2fllu1G8jzvWz
PiKzECLCxasjy8ezhG+EdW1H59+8K6Ats64qhhfMoxzvxzneuUoBIohX3eQp+pDECfTs0tn90+Uq
XTbsRKr31MnvhkkCwOo7jtvCDm91SDyrfIxoiMR/7xdYfu6vr3qyPEQslwLnxi/p3TvP5gicSV2q
k7q/C3Zh6wqx5MOup347Ic87q4TOvE0/xCgj6vAaQ9Ip1tFk1feiaPhkSuxs39dncVVQJqO0nplw
FHZJNfSi65isVBBW+e3wXJ2W0Jkv4CHd8/VraKhILF/vWuynXpsvV3yS2c71/VXxKUy+PvmIVdLR
UU5qQpcKgxnvSZXm2Kgc99wHJGyu8oAWarwNVs3JFsGRt14JeUvsztu0QhAao+gnAfL5snC5Ff40
hwwj44QW5oaoV0LBq+C8wfhjAPY4pzCS9ZB57up+QJwrMPiswpH857TwGwnKRRBxFi5BSk2R4AIH
f3+YCtuveq3cEPlBzkC4GzfXzWQ45fatkTr2IwMPSKnWGdpXOtdQBBcrrd8Wslj4s7ux/goTFJdW
dPNzoXGZB0aTHTRF9oIny22NE30ApAWlRnN5nsNzUpy0JeZfyg3Enhqg38ZU9UVX/eb6kJxStNui
xFivCe2HEMpLGkiNjy/LGZYwvNDhdv1qxkiXlWJ2FSX0LgFI9FyVRrquwWOf3a6t30odDU1vQzQ1
yJbFeczN6HawOGn5oei4uWvY8MuMSvsJRwnI19rDu8R9thzBwaygwjZfojD5QNKU2HnL8WnTOozn
hHc9nKn5Xd2o2zBW3PaUtRmKpBdLZt604a/zEJ1PMVVVT5FSvZlL1FOAA9qH7vKVsJa+/e4hKn1G
OrQ72bP/1Rv1/UktDgDciVaZw68TKPXrOt66HgppiBX0ISd7vF0sHpNEZYyn67NBZ61z7N0wupXc
8tGdVIRYswHahRp5S2+EhFV7jCH1DGRwbFjHejlMC6dkErY4DvuRk0CIc0zMrj0fpIdAfJgzgfmI
ZRvuNIbYXH0GEePhO/RU+hmbhRqXfIS6B3doeJlHxuQqRZ8TZWY8aTl2oYD72FvZunjmsSZA2+O2
f5UEhw7R0jUqiHcQpNbJxPjZcjcB8aPRhQ1+g29IyW4fwjfRYC7sXWeaqKBlxkUxi6H8uGILuxHN
2IwDjgodg7PpkAYxEJdJolyNyOo2O0neDZSj+dSUVvjKqX6uIE7m6jzRTqhQDZGEBtHmuZJM7doy
IlkM7cCbKbi9RQPXUepBAhTOUHHGw5HFNj14mEb0MiOb8vhQkL08jlWGiKhulSYVUHBJzPR2cfEc
AOfFFxtqLC5rj+dDhGTCNclmDTuwnC/ALvQns5b9DwUQ3WHVz1ZYnLlwY9Cn0H3L6rc2bxg5auzV
B+CrHGKqOLo1ZPExDDbv2iI180B8mUtlSHkPukxwGhrG+o2pBAhmP82QojKaFphbeju+GTXBTXas
GSfKMmCCnIlcDD0f+OyyFkwNJPXrf71emDMMIn2l6X3zZY88U2HgWodi6aa7ycBrkUeAD9lhckHH
TJWhtLnJ0PUX3lqVBB632PFyqZyFE9lISmpq058gsktnE7UcYK9CsYTgaBmcTEc1BcxQOElfG0u/
Q0jgNx4PMkvGfe9a70ujkF5qE9MhqGx6W/LD0rJ3j12AY/Y6aP9nVfkXq0rdwu30hzPJP1UFHorv
+LP4c57v73/nH3k+628S2euK5TctTnr/vah03b8x+nOQ4vwH9PtKcPkd04KtS4J1EUJyMrT+jr7/
/5tK9p7sFR0TWothS/ff2VRa1q+2Lo50Oq+ChJ9pXGtw/nyC6o02ipdo0hQEblpDq8w+wRzg8e5j
FQHmnkgceFbJ4LZXT6A0NPSzEzX5ZbmGiHWVJ4arNXzLXs9vF+IrH55QwePQSxHK+Fs5yV6SyXmx
FB+5HTAzqtwyBm8izMnQmBc2+O7ip9eQc+tlNLA77qMEaPTQTP1wK4bPXGWjOSOnL9wHm3d8LESn
lyErll3KKPDZXsPVkJHmBc+0Cl1P1wC2eQ1jVyqXHWkpuyyzUfe7GeKlIqjEpClUwjvIvP6icn/m
FljSYq3txnApUypdgt8NjhEI1G5i7mqePnBBVErcTFRg3LyGx7Uic0w/VZnyqkUrIn693PTtzKFD
Zc9Drx2/iP2TR6eLBgSBS08WT+76fq6S8NOIGLdjFk5w+nsk9rzyAY8LjKHk3Rcge3e2OZfk+dyJ
BP3MfEUHYZzeuGY+3WPwWLbV3CHRlAcpRxCJ9MH5Q9EDpbRmtrSxvCMFhGafkMmf2kxfmVPu3jm2
XhEbT7pHc8ZRH7dtu6GBxeSAUTHFFWx0jnYXynUyL/0JyCFkgEVBAoYlU7yAULEDYhuMgHslCjT0
CL+ApOgf6TtrsAXpEAhgnetvscISdApQUClUQVF42nlcMHV3BbbnkpQHO8xgOS+h3r9m6VzVQD7y
5jwGTX2KXPjMLFbAIoSzQiTArVDzS5FtqtorEtQZr0Z00OVwyTTQHytPARfqq+sZpqC9C+OckI6R
jO1HkoCTU1CwmjtlbYZ3hesVOtvkOX6IqtR8NcIcH+Ji89NMIZtHjktA1xUSQr/SISIFitBMFFG4
y9Xa6MBIjAooQeqaoQUW4juLi+ZoKvDE2Iyy2TpXHoV+ZVMQS4XpkDgQK0iUltpbEprOXXRlWtCJ
Bt/Ca5f0y7pSL/qIfAvmmxxVHSgGw3TxxOeYElxpozs5Je2lVRgNeSVq6AquEQWFtdYcRuU1X1d6
hEwwHETI8S9qCs6hl6F1qQerZ35BeSJzLkGJr8acq/xtYhvBhjQLPc/i7ZnQLoglDYy/1bFE8e06
TkvDnDgPbelNIjsXxOKLbmWQ/cSAOIJPoj2ZeWAeB3M+RtSO7OvRudPdhGebBbmAwSVEdGk8aABc
PZt26rP3IPBmShiDIYOzbHmtz3Kg9AtYSY99b2Mvn0FL+J011+RZYnFjVfl07jhaQ6lJ7BVLNoJZ
KXR7LxjSDeTpwm+4Xh6CdiKXGJP3ep6C0czPTt+J5E7GjA7emnLzXjxaS0vYMoOiWtg3BqLmfuyb
FyuLxnstdRUYvzHHg9kMxyEsnAsycLPLu5SEwJQtu6rP5/uaze+BQ2u9wlwQHljxZfdjYzYPGZgC
30oT4sqml21kxQdpOt4K8GWMfhrdcOZc9XmHj6qLz0NyBMXHv2Rq9a6XQb3xYuPdoZxvZSfaMUlA
XQAvXumuzoLE0RTypLVeIvYW1CA0pa/ztmyl57a3sbDevb4K1ySXPbZNg3ZJFj3Y47Gd/LnHvQeq
A0If6ZJ0/m7a4dQtvIdBJ05JbHSzr8PD2oo2ep5UtRJMuRdXzvKQu9UXYR8KVnDMirnxiBlQxmg2
t86YJHddXbyRFJlWnCclQdVtLspHNPN8lU+y80fBORtW7oChFcMVg1jl7mH+pNRoKzTJ0NbQFyPn
Usd6e2zM9tRRg72dKX/bGVga13o7sw6yMMBgYk+jYxNKK+bXwzEZsTO4wC6xtg5GOIOv0cnh0z6L
sDFoFeiLB8EctdPsQttZhKv8bi6Xm7kJEhrVS52NFmT6+3oGuGIuTYrDMu6y+1SbRhi/zbcsI3FM
41A/LblXb7R2dHPQ2RPFUENBkBOG1hw+Sbz9a1hsVB5SF7FZoMvDEQ/nG8jzVDSgWj0vadj7nEZa
glfxvd1oNZdEGvnNQCNE3qS539Di/ThkQXBvQ4JfWcohbYPpWtOWevICiCtMw9FnNgWfUSvqe6OS
450xedMpblrzwYGi/gh7MPc70zm2Mufc3PPVocbr1W6jekXNRb2Kkon6RYdXaqTQNKahfcDuKKnw
meatOS/etucI/xOuUnGzjLjflv48dpaZrRq2oDfcY7Rz0sXSWNVRXj+QvM7WNUTGk0kxrW8HRrWD
3hF9WVnGteXh2fNl2j/wJcxuPFbFd7Bc7ZVTOHITOwvWal2oli9r3XFKOuSLad5lNMWttX6ubrE2
fthD42xqXUsfc4/gj91JCK6lVW/b0Uh1vhkRBlHmAqWgUBeAx6EhAaFoxVXDtmlwvKPdjjNBzng6
OB2PyCldnIOWsSlY/2dO/r8kIHhjdRYG/3sC4vD9GZV/9PP9/jd+n5J1nW5sblYoAZYpHOxl/z0m
8+j+m2Gaug230HHV/PyPIdmjThuLHaEJAL1o/4j/vw/JzM+ex5YCwjPBCRtT3L8zJLu/Dsl0ayLT
87KwngFHNBWE8Y9rhlQPas5XgXMDcFM7sHuZ6lMBvJlaAFefoWqvJiNPTeL27LqyRzQ52/uN+uMf
EWVuj2D9TNvXS/PJcfTpNZVafGInPgHeNFz2gFXh4AbwltYr1xqp1+4B7nHIhRqOY/0s2D5haB/i
zMxPhCfaHc+0JLmR9HkTGq8zdws+qDjkwYyrFhnEz2c9XBd5xk2T/q5tFOPl2yRef59WXsdoJsbg
nJlVdW57o9vNzlAfDa8Zv7lAP6y8I9vqteI9G4EwiQp5sclT4ZPudA7oIp9mk2Cio8OCWII0mui0
zFgCRVVaWz4o7YbUQTCtpRy2Eb6zJsAcjOusoeWA88GwtRnVyXrHY3KrRZHxOsyTaiWv1tSkVmzO
I/Ew04n50PV1saZq6zXDFoFJeppvJ1YSu8rwEJ5dZzOI2Q/MIb+3Eq3ec6s0bjDJN4ceHIMvkjg+
g+wZD0wK8cXTsk+kKELmVDltbHD9pzpPcdiX2vBbm8rgMAe2uU0LPfuRZ3GDH9vVf5DEcWuMBk25
94z4ByuNhpV9PL3ZxCuKVRgnDNuVGzKbZe6HYfQAy2TC+cAtX/M4f601fnRRVxQ3ReNAJZ1mb4i+
lhuKPaVvV9yfVxLzmZKdB4zcZuzlj3KZaMoDMF0d1DfyuR5aZwuoG8M1DI50L42+jleRlDSRl4Nc
Yy4ZSDQDZ59RSJQX3kn18MFK9fRuntvlNhhZfkSLxXhoGpCIYjHZ/BQT0ZMCqp2VZCQz8IDFj7gR
s7NNS9A5mh3zQtssJaVRMN4Bk2y2RdtOX51rZUzbwuz8PtXgC9Hig11itPRdLpPxjMUG3c4u2nMX
uEBNJmcMv9llU91ZAUyng7tgBOwredLhLQDC66S4wfonVg4zPk8YzCusYp0B353b9i/mNDNX1uZs
UL2R1qTlhIzXRhgNuFdQy1Mtx6RS5oZ3GvIcoEFXsdEh0l82ymd+jmtelKyd6tguc/sckgzEd5Ma
0c8SesnGdTMPoT51zo2tfTsLXhPcJwleBhQ6zoraCCuKBYZvUrqxlYnwXjGgpqQr5KkKwL7kLjzp
jH7U3wZHz7YG9IIvdvnLcZnygY3uEDm7sSEGCUhgfMPpYd5paSAxQrnBtu8otPCLdJxPmIKsznch
7RzBQo7VOg+0aDPTP3UnbavckCWgIcGhkrObTGp14Eo/4Hexdy47lhdqPEqKggqKwZIg1cAEhDz3
KnjwNmRAlkkev5JTkj9dGRkjdi5H2jaaYd7oy5AQMA3mTTy6y/PAaXiFWqaTqBFgoL2Zj6Szgkvk
Fs2dg49ID9zmCSCV8+CZ/b4pzOV27AV7hUke7Z7LGraOMR3iICfejDB4R4+YttE5s8A+q9z5MW2z
6pK3g/FkGHXyEQu95sgCvqDnvMT8HEfBoRCefJyS2vCZHnxWbOJC8nYjinK8D626Oc8JAFNunuKm
7fm4wYlEHBlAVQ7I1+vQHAWGFv1bH23nprLq4oARyzjkbQ/ZUW9zH4Q8eiQf8g53X7QO4upJk9XM
nGaY3SMx8/lHLirkRE3Oe/Z21r2c6xzApg5HA2d55Ouxne4kU+w6DriRC2PpTqTepuciE9YW92ro
O+7gXDgiaaBtuBF5VNCuA7oY3s1SRPuZ+i2FywSGaHWzBjHCdt55CKLgep72Q09qbYXB2WQ+tvqf
SQAq0rLj8qGtHZ1WhpzFQi0+wyUPGY0y/GtQ6yhmb7XGrzBZvWNX7c7Mk5zWSlyUHqkUs2mqkwFd
8G4pyEGPLGbvhA4qrI0aZusOJObGCh3OOBZZesNkDd2m7rDuZWT9CBXbAlP3Vw9LhBOXhHQSpIDX
GsfWzpEGCaKs7PG1oufLt/RqeaC43VvDlHXe6Ybk2iApsl5slxVWnE6XIuo1blgh5QyIqB9pNpDQ
k3V8owdFsVtEqX+OkBzJIC3PpAVhbo6zsbcHp+IcAab3MY71idKVxT3kXvawCP3A9CAwYZq6s0kF
hm4KyW1vLePhfqzS8FWbbDCYfc7Z3SmiuyRr52Kl1eH4IkK2gp5ZyyOIyMrlDhp4e+6bdB904tyi
KT8sS3/Xcy5Y1ZnIThB3U9/mu/eUIKCrrqUVlwQ7G09nS7iE0cFztYd09viqjU3JLsgMQp/2M3cf
T06Prt9lm9bsc1+4wRn+bQrrre0PCg4DFIO2jLGiuYMLCstRTt1K2PWYuIjIUx4V5OfQbrh9j8H4
yXqq2mGEck7L0MovXWbZb01baTcsVe9bbKuPtLU9i5lDR4rXkeg3ZryGsMDO7WW/qW05PLd51B9t
J/9MlqQ7RAnVlnUal7uBKP6+XzJJMk0L22NMkp2FQmg94Oot7xbVjYSsZQ80A9/TDGK80+Mynukp
GKIVcJvhVcc+tc+WwT7nVZwcjdjelmZS+wIaMsyLFyKe1kpQf7aJCzNYsTTInjBPVru+c+tbmhfw
wrYVPVh18MMFk+TDsIl2buuROsdHtW/ppz9H0KNPlZ2Gb4PH2Vq2Q8lalBoOUiDLTxrznqK8KHwj
TeRjGvASOj3tfF4fPQiJeRm4q26qSP8IWnZTeYm8hH/wnI3sNydnOuMLtp6zGjmspm5oY2nNsIsb
epnjKQ0+mn6edhZW3Q9y2oT4vZ4zN5LpQY5Jv80gd46kVwEy5fo2JKyfqtx81kN57G24TTNWGukm
y9FDBZFpmOFmPcnSIS5n4Xe9sTKcjJQYUy8hZPacaE7xyFBFeK12edTbOpFwlEQ3uS3xFO88GVY3
sDK3uWNWO5dM7mU0QfYXk63tosTKtyIywrNkdbJpjKRHFEjUToYGsLvaRqGLrAzwjNs36zlJ2NdZ
40erc6+ltMoGDDvqy22Fn9BPbey25dIUW9sdp8/eDVzW7DXiaJCyHcRcH6LKORCg1na5TF9FGlUf
Dus2wZj7mYce7jUj/Jn3eb1NIDWU/lxozWFuhQsvONX2rIVSx5d1Cr5Zt9LiUk0GAcbUcgjQ5TX5
NSv8plLGoPpgGXmkOZASsacDsEqTW+ZeH4Rlth0Nh0U5gTgCuYF+XLgPQHph2kRXFCy7NfETY5O9
6uYMJ2cH2Kl0unBDvWODPa9vNlQn39uUrpmrVszAL4JWwc8MoPt81B9YFMI9/pRgI4u+apEo2xSo
WN/6UJvadY2N0oLOGMi3OhKNt9V7qQr6xL1kxW2sYDEldK51+tdUyeyWfkhuCAMWXjNIjW1QLCzP
H90p6JOAXh43Kr/iPh/gv+VF5uVPcorS1DoGthunJ7yjXvk0zgPvGh0Vk6bNK69gUl6xtdYXpO8M
jdQvaBJY216cyvUchcVa64KkYyk3Tz8qOsS+R49XyIxgv/F3sMFTaUY2ZkAqxtncYO6iZB0zTHzs
B7e+1BV/uiRT/W5y5eEmb7b8RIo3YSaveyAZOyxhFauAaiq+m0DolzKe3INDho8rmMPcjeydp4W2
sVUN9+vbyqo2WC1yqU4BAGkVbW0eGuK1q8TJG/haVX4vcAas8dDOJHmisd9bGR5t7gas7Wr4P+gC
aFBjm9OsFad7p8msjcQpexJFS0mKaBgBbGFuQGJNa9uZc3MlNX6eSKvyeYoH67WlDWOihLEC0dPq
GjIHlkdf8M49jBSK+nHWze+jHdyGCa6slci86XGikGc9JGEM/5NwyWWuQoPIDHHFxswmaHO26/SI
bpV76/IUBgMI3Yn+FEqrVm1V5McpT5Kn0M26d5CrDmemdriZiyV8zO2l3brqzQ5YL+40r+P0ZeOa
vdGCYWzoBpmGjdNX4jAnbf0YBLnoSDHzR3vQYoe0bYqHLvSAHNd6/dJEjf6mU0z1VpThS5BLcbYM
lEcgVgJvlFHRLVYQU0WQEyfp5dUjJW2t8jVVhbzQSWLdF1H9KZcGS0K1TCz+tYiAqEt5Y+zHSwjI
X1ANcptmc/aakHd9dpMx2Ll0EoSoj7qx4yjUPYOwGL8HjWBNxdKcVo6wWvOKim3SgM9Ad8Wb3zid
DdWopuaKLWdtrFFDx98Wpj4mfg3HSFNO812NLzFaF1CpH5qQWihRL7DUKPPClOFq+ob8lXeAJRiT
JFiSMzXZ8SE3PXlDbQ0H2MnhyyS03zK3XJ6jEAVzhX2UXw4sVrkRdjq/ssrHjqQPo/CXRC63Gurh
OuurYNcZQ/YA5xc30sL3qlmATelkCI6BkQIjYvL1Y9gy+yIJdFqe4ONz/lSDrG43Z0RqSmwKocpb
FuRrchkYnNo4yTFtdGiMt3qatCYdiw6HsVrnKUADXhu5fh85AH9oNHKWbw1a1Xine/CxHDR9/sFB
m187rE/TEx5I3I0rrePA2931ojUl3qAeR2q18sxmGk+8JY1L42NYYz8yW72EVPVfGCLayAKodrOE
0w7Eb/1Ednd6+YP8c/fPkcVfza+kI23iI9g2mcpQd6ib+JOmUtXTmGSmDuNBa+215hnRSmfVKCfC
Hy4wwfDDyM3dkBhHM7W3mtVs7UjfuDK44LbetCV8gEHbsRiib/Cvko6IStUfbKV/f22OIdi9Sqyu
hspb/sFWmutDXYjAGG9Q/G9kxawY7PHV/et34H/6ITBVLXKbOIHlr2+AnXQTh17o+7EhVuo/jpZt
2cj83bj7n9X9X6zuDZ2t+h8+kX9a3V/Kovtldf/73/mHKCmsv6EgOqzZ2bjT1ozC+XvIWNcd9Eq0
R9MRupCWgUng/yBLWtBaSG1g/OVsflU5/w0ki2X+kodVAFxHh/8CL8ZlH+3+8jWtljIl/DZj0Kkq
T6fuR4kho9JF7NpJ570s0STJLIT4UoD3VReCnSgxMKK/26s8I3HiYjUSUc3ot9ToUWUrna8Fl/wG
35LLCkLJQWWdNtlrrDSksl3Ed2KGE3Z9mFz9SoBZURlCpUJR21g+yw59/tDW3kDphxk3I9xYQFRR
l05UvxrZzNrJIbICAtnX+4CpbdbOAq2f47US0/SkWMD4zc3HoAQ3g2aSgzVMqH2zEuUodultyPkM
uZCNIoKMY2FHvqVkvkwJfn3WS9pJe1AoZZ5UK5il0/1QazvmXcYD5MNR6YgRXRG5n4elelXzkrxO
dlv5plIiGenPkafHzZ6dRaPTXoUATEtsmSV4BaTZ2NzmC2VhLrOmRSQIwLqu+OR5l8XS6/QZxPYR
t3t7R2orcU6jLu0v3hGclq2XBDRLONVy6BpghtZJNuGUbhI21xXNE1O1a1wQariejfGCZYnIULaX
2cyWpNg6qr+XHLAVRZ25B3kVlTVxuLSiJ/nE/qZARPP1lla1aUM0p08iWirChuDjQc9T3RtOGc2o
Mb4LKBqemx5CV5OywmFk4x43Df2hbakuy0iZTd9eIavkJ96HFjyzgL9xYxStneuPMg/0rcMGqCTF
pYZbpAw15+becCZNlR6d6zCMgQMk/Jz1ySG2cGNsmBnudb0E76jGa2qlxttWzd0ijhO+llNargF1
0ttq6PqRrXFJBExQoRPH6S4loqzHFdgwp7fwZqOQQ/NtosLP6i48um4nLd8yebd9Ay79XhQCnE9m
zvYh5xi0XdS5ozSq7MvoapqVvesxpVEnlu56eAlxd0Jjaz0IidB3V5YZZseEHi59bxX9B4cnulUW
KJF3Gu8gUy8t5h9hY4lTqM5VuTphDeqsJdWpCz9ItQNUMd0X6lwWXY9oMNwlHg91cEsNkZ4MPayR
P4x2WLs0kxyYMOybmIEc0bHLrLOjDoZFsAiYXuwAU06NvEYQp+ow2WdU10Ztn657yzkLKdu3SB1I
I3U0hVoz7Cp1XE3VwbXXZfUMkvSGJKN9r77Zt4HeskgVZrFxav3CXDOvcDQiQZqVvXXjygBmZFbi
Z6nP4rZUh+uQdutTU1vjuYT2sm8zmtzn2Al3UPTTXRAzuAd11X7T5dHuCOt5j6GF8OmYrnEmOvKy
cOYv1OFfaoFzTpUoUMWs3Cm1HF/tGrvpKkmn8TzFpvFO3HaaVv28lCEMN8FqE6f+RofD+VOTbsSC
k3djmyq9ou+yLwcXtt/EAaETtoa1B23RsR4rc5wi35BD+WW5rGjtxAoFZaqN/VunRJUC9Zp/o9IO
mUvRpGlW2gr3cHYYhVNSnU5ripskCVHpZNqaSryZbAcTMnkKd0V+PdlCj6E/RfZdfNK9qH/Cfqow
fEP6hPUERTYpH1xjJqiNlGQrUUnDpOeu8GVIWpw0DOjkj9zvSelRXubG+yEoi28ZC2+dXRWsKmcJ
sJlLixAkClfgJA9d3riH2Rymdcq3+5EOGRQxXYljnpLJoPE9MyHra5oiQxpHlaSWKHGt7IX5USrB
DblHo6xAt5L1JBz7nSO8tzaVZFdexTvZjK9p1JIVM5PyYmRV2sIAmL4I+A2bAYX0Z0hcEQ2gJraZ
Re1usgzzDUoi9i8lJw5KWJyVxKgrsdFQsmOgjeJR6s2S+m2N2rgtyzZkikPDdCvkBguM6APm4LLz
Z6V6RkmvUaPShT/R38W+GAr5btK0rq0XvlpQG1FPo47TLr2B6KqFUlhdlHbUFFRXo15CnysSZnqo
G89h7VUnl8aVY+k11R2z9LDuajHwziqpN4aO+GgPIdCxWsnBnPTxc0RKKA6m2sFchHi8NPPc+5ZR
/wDXYG70CUeWaRvlBWhT4mPab86L0qcz5nt0Mw+fjWGjRl0FbRwb6SVSUjeEo4TyTOTvRAnhUkni
4qqOa7AHHizynfvB7aZDOQUxJDP64P0Bke+2Gar0NffK+hU7fHNXkJvGZRzEp15p9pFS73VAzptI
lOA+lbYfzF2N8Z2+kLXFb1tSbWuI7kBDKaSbUPbPFmiVmUodzndabCOuqU1DLSJxV7eSiBE7ivJY
XDcTuVpS2Mmcp3C3MfW6apNRq52GNSEB2GrPQSsOK49EbT8UxfnL4N/X/FKtSf4fe2e2HLexbdsv
ggNNIhN4rb6KLPaNyBcEKYno+x5ff0dy2zck+Rz5+H2/2I5wFFENkLlyrTnHDLtoXEs9PpkXtz2Y
YmGj9woTVn8btvEOoKe8xAFVPWDZx9lquA3GZbBRxAbRX7pE+9KgeNejnc+K77/F8T8Ux+hateHs
N/P6LIsLxF8/j+w/X/SXsFXB2VE2FkpALXgX9fj9z+rYt/5wKU6xV/4pUaVw/as6tvlfIOE9YUnF
m9Cj9j+H9o78w5eYMj3yJuxPQey/GdpLoYfyPxziBN5OBQUIiQCuMkf5Wvn6wyEuljGzTcQhp6kG
vs+yXWoxFTEs1Wciy6zDWUSf+PdVisOInFOX7o05eKTZQdYv60ODTTdYezrsZVl07gv1JRkwHbq3
W4DeJMNY7JvGbYp75Ln+zI4hPBsK4RzozXFgY6eNnHv1Kgto5aP20gk0gQ6jQQSo6PzoiJrlM62m
0ME1tNqdZjtYCduWM5YYBdqgAvDqGfW7nxB988lx7zyfgOSFvXsVVVnXrmfPxQhuMYW18T6TJ9j6
uTyPAv1bPvR3rY7bUZ/JO1RbpPDg84/vKx3NM+mQnia08zsdSlBsIcEYPMLeFLqrwjVDRiFJdZe5
1UDy91gzLiznQzgiqLG1tIaexB41GKtuVMblzsXxtkZPrNU4n8qcySViGYOW/Zxp4U7sNNk9panc
4mt/DbEfEEg2+5tCS356Lf4ZSsKVIsu+ibQwyNUSIYMaYzVVRnbjKCMj+268c00avu6nuqiaVPSV
ePBqL7T4iPFuemFpa3ssp/oObTEqpT6KwzM9WXE1RgUqJhp0/aU5bmu7LK+Cqsk/EiRCuyEV0BLd
2FszJW7vbOl/dQOgtlZASrbUwimpJVSYYp59gkFWjZZXVZl7GrTgSmnpVaJFWI6WYzlamBW3SLSq
NHrHeRe9uaUcN3RULpjbzhtXS7sAGZJTJCuChsopvweyljMOztorW8vCtBxqHfjpbZMl3ZUxIeuN
eWIfgcEGK9Ha09WsRWaVlptZLu8UwVq4MYcgfFg8hS4t82rCjJOiZAxVJAl1d1VZF05Um6fZ7L8h
lx1JCRLZrQI5FFEwBP6d0lI46EsD82GtjwMov1wJJK/rpKLdkpKHvl8+JXU2d7TSMjs7FeJizuxV
1Thix17ZnsvJWV4YkkNRNLou4iwUWWhAU7ZVR4v5aqxre7raeFrJGkPp3p7MSJ7RwWkVoBYEoqtM
qL4mmpKfesGWe5BqBRFhH5A1IpfuyaBdAsb8ztNqw0BdiIHkYUjjwNL75CZCmGggUAQH4m/8TNzR
mMu2BSLGtlKoGZE1zp/6Rrt9zVWT7UjbRfyYx/aFKyguSAa4yOZvhtZJlloxiWD0WfRkTw6zHxwq
rascEdZvA621TBBdshi217bWYRpakZmloXuctUpTfOo1E/B7edBgBIXhLRF1Kq3uJGT6ZdB6z17l
zT5TtU1X+LQgCe20NhRbHcF8hEho1SiZPyuY0WTjTUm+Hccq3qV/qkyR8AVOdltpDeqg1agzI4sj
sn+Cq7RWtdCq1UrrV5d0kmeBpHVu0LY2swjSDfXHeDuK7qm3ZuNg1LN7haIjKpDvla2gcEPTI1DN
1hZDo5v5U04LogHNovde1gQtSrn4Dwkt052wyeeL4C7cEG4XX0M7eCsEOYXkjyE5iK03WQ0cn6PG
7F7bho9s5lG1aarMvgizgvmU7XJLmyEq+VxkND+j7GZm2V1FE+tdVjYkratifl16H8hlwPo89NyD
8TzNr/48ITAGplXf1w25CqasUZEU+XVJfoi/GnyatjehGxDtUDEw2NN6phMKUQaMxJKUxyql/KaD
Cq2irAr/rkvUR1UibgjxPe7GyMuYuHkWlHZDMnOgq5GXOgEs72HYlr2LEqaKpYHlFY+aZ3f5bqax
wiNeUK1OsBOyubXEYR6K7pQXZtSztxj1VzArJacvYv3MLeGUNs3zxisJ3ikn75D2HAIvJ9HI24kN
+95pQCpCC+HWY4w7uF9aTnOnCE9qC2TK4WTD3R/TWKlDRApGoMjNk5W6qzPDo4Numc0J0op3qufA
2HV+UoSHoO6Ocww6Isr67N4zEketmsFQ+yilal/7yxi9VLiVKf1FfrDoHr15tMSRMnuwMIlL6sRl
6DQWxS42J7laxp4QQTgdzB6HYcBusIAPZ2n/KFJB39oRdDa6oW1v5smuOYWSmU3QHwx8IPEukUkr
Qabesxk49VvdmPELezIJOQRSn4HW5tfQhv0Pc4r6ZRNlgXNnEHn4bKTZcpWb6qjo3lOiO/KbW/gU
4HHk1P2qdwco6D5TALccjsQAgqagfpg3c9Zo7V3At8gUO/Ke+mF2L5nbZt+MxExgs/c25mFZxeMt
xCj5xD7ibysOJbse/R/1Lf2TYE0aQBQem3iavqa0/AWLUUgEQloMN5NiIkA0SGTcxAmWvJXt5M1L
MgfplZNVIXi1oBNqbfv5QjRWnX6jWE/voIzf46YE6BovRXBEzZVvrDTiYa3Krr5eanC7a9C63owA
H7XNdrZ981whXX9xx3n8HgAXewX5NuwKI2H6A4ImxO5cz8apsZLhpnBZbzDtN0TLmXN7PTdFGKwc
w2sPvZqr5qCMsXr1QyAs63kJ+mNldQ4GxTipmSuqPHmuKc7FyiudjnMb0jTM9k5NHEWVHXnmyC/H
w1LRtBNTveKd+1tHNeZL4HeB2CLkJ+/Ywpq57/EG3wV+Ze5Real1gZ6HUCJPcIhxItQQrjUgv0pt
dTmPXX2yiFbeyErAEhr6lrgLbjiVVSBKvQZWjknihUzsbutGhS9WVlvdWn3bbVpkopeZgblmpWC6
byaVVMdWiQYXblY0L2mTdEzSw7611v3Ull+gk1XFthOMZVYgOpbvOrrwjAK72ji2fBdh5D+qqAB2
GrblzonIf9lMiQpypN4paQKjn7Iiolo0jzG8ybMP+uB1cJuMUIuKCB47dInXnZ3ZeQdwF110geU8
+R220pWXOxPdtAZdYFHa5QETKP+ZLn3qHRIIcHdeih92De7QehvAva2rwq1eGV11t65PyMY6mWzz
pce+GeAfGXvuJbPtVyRbWd/8mvPnNshlqNMEk+ALXPriEU28bOlwRNNF3/ZYZhPDwFvYtGhJlZMe
kzC9obEZf6kLdRXOA0Q4CEyDZ2zJQ0F5NXf+reh886pXAuyWn6PRc0kWu5YZtaFnhWpf4/2sVm4z
iHdfLbZE3lCFTwXhm2jW8hHlhWU4gL0t2El7PwvDq7azl+1oL8HRpn+xX4TbbRaoMDi0zP7SQh4n
e8hIUWL3zTrupfouE3QZmkwSbVLZNY8hkt13KcpgN5QmKaj8motOBhH9ObInmp+UWXi/Apd5Z9zQ
xsMQLpJvlenTLmEyA+vfiDKWFodOLJqq5yyYsgemx9GehF+D80HQXzYInpAopNK7SJucyF6TGjEf
aUkuudGSnF33By/2oY/QMU6/tB5NkBWiSiQyUewSjVNVNur2YFkuUsOqTiPa6Es+YXZpw3H+Giwx
zrm46w6QlIZd6BM9XWehg3Z/ea5m9J5ry7aat5CW0o1T1yjHzLg5/veU/H9TtYNr+O0puRx/sX5+
vuDPE7Jv/mG5SnHWFj/6Pn35B/odpsig/DhASz34++t07OjTseUpwdFZ8jomOn+ejgWxjlI7SUHL
IlDXr/pXs6NfYK6mz9BIONJ2mGJpBBGzrR9Px3PedfTUYu9k1vl0YSRtxZjDTu8mx02/5cWwHEnu
YF9CO8EelX5uV58b1+ceFqjWuOG5ZmdjORtuhNMFT+nCeeai1ptg1CGOPmoEarAOClxN6/pzy7QC
CuYpU08z7ITbvoHIvWpmkNsn1vrs26A336HuvaeIBB6Kgs/dufvcqQu9abMHHSO9jQ96Q08+93b5
uc8TTiC/AWnJvhdUAWFGOZBgMn/u4lrcUchQLQBRCT46XUKExnBOUWGxAhdx8gItrX4TQTg8TyFN
X3tuow8i9qhH/NAF4tpM6qZCk4yRdXZa/CvhdF5UY42oDcX8oXIDBmKRIO9SQx5eDYYdHOVnLRRS
ZdB6KB1xaUdJmiBMXyz24ZFe/lKFxSGTQbslkyt6sZhpTWu4gN6+1f0MwF5YCWYriq7xwVG39GV4
iMcs3JOD5J1czmh7s5wqZ7PkubzPo3AhPLCIMsU8i/WNU4vdUzcjascNIEr/22yZSOxhyykE4dnA
wctvurUdpDVI8FRHoVsSLgoZ4QxVJv+iWTBq6Y5JsTL9yrsSuFCxsw2qvxtUXh/COSoPqWG2eGsD
r4P7kGclTAdZ3dfZ2J0Y0FIf2RNfjp8Rj2ZA4b62GBiBwQDFcU0KeklEj6uGL1lPJ5LJTufRVCjR
QUSLHgAEofIxU0qmbyGBQtusLZprlKMs+BO0FWZukBwFXX4S4eO2O5Ff4EQrGU3hjddVH9B05/5g
dksdbwzyAD+YTmVkFY9LNtL3XLqvhDNI4xCgXnsKeijpg1PU28WH4g4yXA5vTCmxyo4NWx677M43
nEZhpK2dnVX6iH+m2Bqvl64Nk6faJBxwuF0MiC0ZnRIOvnvItvHdOKvoBoU6bJ1v/Lr2KKDkNDHf
7SQKZGKXJr3lkqhJyWDtKmROuMmtEsWJ6AZ0RqNEFa2b2B7XCNp6k2TLvWincDvCW4FNTHu6OASF
pYPfqD846cv1wEj7RGEOJyRPcx5vkEczHJmKzv1KFWxBwqfZ25oVoLvOCnZJlM4rQ8EeI1uPIBrY
b5sstS5s0gHOpWmp1VSKO0biBzjz7uVSiQD8RMOJxSzmA80Wvvd+mhhFDGIONoXXcAcKQDFXBj0e
uWnb3kGADNgSFGp3svMm38a0tI60S8bL3iHEdcSSsa9djnMI+pf6QrZ1f2Jom9/NMHLIfi+lu5dJ
gT3Gb2+XiAczLZMPQoAeIdOtZOal3zzQFptEQrMp46R9MKBQXWXjpNZtwQ4cT651D8+OVctDQofb
lmOhKTFqordj/DSG3ppDDnq4Pr1hlvfkQ3mBUMGDbZTMW7vwTjKqIXrRStYBmWbQCc3BXeGq9g7N
IlH7AkTh2y7HB9NxIpoxs39UpVi2diaRZ9uJfScrXbdmCxnhonGPyPvzrcTEpNPC2/7s4r7c1mCs
L2ekX89OJsQXlbvJJmIGTyMswvHbd+oBckB/UY1wsFmkWtYU+l+cZGI3ML6aC9n2PPnhcm0yWORI
GyY3y8DaCN/XO5SLEIeeMeblaBn+tA3bcNoFQCbWXWHma/IEiGSJ0/rqkzeimlyXNvabKdGoooEe
dlOQL4gt626LkJ8USCIPotsRW/gWZlaBETrM+LZtJ+FBxVrof43jmU3EcwbOzvHUTesIs/NlTHfg
Omk9lGAmmRhDkS7Ya21za3pVsUmE6ndN6+Vf6AV5N1EXcpoI+fm/JJiabPhpVy6Sgmtr6GOOcaH5
YPt29tHOontRVijuVT0Vt+CiQwLBa3OXMT44DwBdjzRrWmgk+PW36CoyFt0o7u9j4WC+iFrnzWm5
pQHGMYu06+LsWVV7mAzXum5bN2WKgku/zcf5PrRy6WGdseKrbvDxm2JBvmxdtEJm5CbrIWlT5Ige
S2YG5slvk0NMFCwGkF55TCg9xdnZCTfEPgIAIMF9OZlZFe1yQAhogrLgMULaGgF7dNtXTI0xYaHG
EF/aQ9oeSPGrieeypve869P14lTLg8MEH/F/ohrCweKO5Pa6fUTfbl8uFJwg8Ury1wAKJ9xvdXTn
yt66x5plEw6cVBti6eh/ET8XPVfMcYlflNNN1JagIFiY6gM7+vQWpcipnQg2LQNQC5EBWFjU3GIh
irfvTm7T3XY9uW24zh2r676YtdSd3xljbmp+mcl1Lg5YRZr4WeBwJa+0K2XPTpSaSJiXMkIUWyCL
3/aWZtYy5CSA1pyWb17HsC5IZ8zdTcwSHDkC327TaAxuNPf70cwfxmmq93E6hltu0uDIT5lt+qLI
bh3NR2D0fepDo9rUson/O0X6T/DCP02R4HQw2vnfp0gXb0X79vMM6T8v+atCFn+4HjYz1/RcIXzb
okr9S2Fl2n+YrrApd5nkCKHFV39VyUx6fpgZMUwijcpGp2VxNvo3VTHyvp9nRlTFPmAHXJ4ERHi2
lL8YPeug87IknOQFuiiwRORrWfClmK6P9bpvjYqJquJIiictzZ0yuCqLmS24cU2DLvPScVfeZ8y0
jZzRjURiuTWWqRHBwQu4o9e9MyBbVXW2ADSMcLSqXd7Q5xyvOjONowl5lKI6QBaECH3XtVkuLwdR
t1/TcLwlBVDRaLINeGmRVLsMnxADizrUfKD53vCWxbpcOlQc6xobCsdQ1sNk2XM6JFG9mMD6rpPW
1CPyhqDpQ1bDybzBrJneN3Xgv7TZ4uDmYdO1eMgAul7IoonApMz+FwNxU8klZrlsJz+z4z09dLNA
JFvkWwJHveu0LuRLrdSIkrMcX9FRs+Pg1N6VPfkJnMuR5wNKwypVOpEBMa80CIlccjBOGIpeZUuE
gt06QFCsMva/lr73NZvmK89sEFUNKQHy/CM4D710rmM3Ng++r6xtlzg6ecrEmjU4fn3bJ1C01uY8
m5tuhEC1ogj3iWLoS5ZEEch5NRL/ciiMJb/paQw9TVFOf6GZxz0TvvnWb+35xMZYw1mBo2rQHCBy
IMqS+Bv3g3ubANvHZFbaxjWeEoZfrmwwoUwWsJKueIgWRQnu9eUNW6xaD8ijqYe9zj4Ld7CfjTJr
iaqsbecaAFe/8SFa0WBhGjHE1nKRIXceNnGvhS52AdxTr4YjZtqdMxLWlYlkwiYR1MurMecVIp2M
SCPitQGX2ctXICwKJr5V3S/mHFz1Rl1elkbY53uxGPP11C9ysPB2DKKzma3/9W/mAmKIzoarpd/r
2KR1A+90gHTenBIQvmNxglgxZuVGdUGd+DumfeACLATf2EZI7F22ZkRb+et/Ow7/p46Db3ssdP/7
inpZ9oTA/yJbtf7zqr8G894frIQ2mBaiYHSjAG3qX4N5BK1ab4zoGtWozbn5/y+qjoPW1bPxp3s0
Jnxbj8v/XGRt/qDPrJ5mBU1k0nb+1SLraFXqD3N5y7Lo8LMSupptpTin/tx5QG0z9oTykn1XBATL
JYlh3aFAXchSjatdWScemtBKme+toYIHFfn4gvIiOBkIvE5tAztVZcq6LJG27ElwA286WGRLeV5q
PHhV3oLvhsu2LU2C7yxgFxA2jf570sCtmiBPPqHh6baVDvqD2hNwuBE4QcgsHwDdckwiVaUZ911u
LIey5mDdF/30D8rvX3YZvgFQxbZgd8NoAKJA//8flAmJxruXQ1Udp8aabugA+Ptw7v213XX6c/G+
f7hF/get/S9K88/rsa8R3MNuqqxfUcM2XMoJXWZ1HA00jlOYveszzTpGX/MPV9Kaip9/W4G4mYM9
YAHfYk/++ZMtFIVLC+OQ5lFNVBcagxVBeMYeT358j7NJ7OcoCe7+9cdTSFEAe3MzeZgKfr5oYtpg
fAoIjr2MMGcberTe0vRyN/3kYm7/91dzUa+gYPGwB2jZy48/Xuh7Y1zkCTZWc3TTc9Hkyw4hP32A
PvMffn8t6xcNi/7lMFxxEeUgY6GT+PPFJhyBEfSF+FhHU8YBOgooaus6LzdeY9HcAb1w3Tc9+0+b
Dgf0I121jVvZ/uvPjIzGAwdgIqNRLCo/vw1UNGrOeyc51n0K9H5qZ6LkQkI5fcmA9B8u9vd7yDUt
y7Vtj4xIQQX488Wa2s+crpFE1lnLclt6TbvpDJ5gBidphEUw5jCsCjLY/+G6f39KXFNJy/LJSfKV
NH9Zl9IwGeNQVsmxGGsUcgO/5uj0Okczxnz7+x/2l2sJH+k+9ZmFOIlV0Pw1IUzExmgNkR8fY4sC
rp6A9a4qs5kvQpLeH39/rV/W289ruaAqBAFqUJTJgf3phk3yThqNwT20zMtobUqysU5ZTErp5vfX
+aWj/J/raLeEZJHhdrV/vk4vs7aR5RTjYiYwBIFpwocSc8HZdnA0SDfO0Z1DI8NthgUu2EJGi/4B
CP/LvaPfAx05FjrUZbbERvzzexhmUo5qt+M9DC2FsTXU9ioEE34OnDk/laHnEizozP+wnn9+hT8s
e/qyNksQRiw0b4zPf7l1BjITyiVQeMyQYTw3mBVP0hEzuUNFtG+cqmA4b2inwThPoVoHI2mnx1EW
0zca1gB2K3rLpzQooHTps0PAQPcULIlx+/tf6H96n2SKUhooqgOQk798PanrBCOIVONgOkq+I2gV
DayMDDggirVRUhgnFe3jBFPA1ijH9IwbFZeaQ0j5sU9LccF8MTgCJnSufEO2JM8MUZkwDvTVsP/9
e/37XesRZedwtkNIKP92EjN9MjaZf2PW803Cg1OmoOkaBkm3/f11/v4kIkLkJ1MK4yAPyC8rbGzY
fClGGx8/syf9eAFwXaSlC8tYuPe/v9avyzn3iYcS37PZHV2kkb9yhGavdVsxJSzn5CZvQi8YNrR8
+nXGo0IHrgrX1YTQ1uon9QI4ONxPpdv9wxdrma5+En++XT2HY66Jo4kfGuvQz09J1lSGzZMRHBTQ
jRmkrM1i2vmTUx3DvlpuOe6Z724U4OjEcMxZqIqSkP9Gl0ISselefOaD+OTx3dD4svtVWycEhtaQ
feBGpPlyRhXOSAfT5t2SOcHHADfuyZszwuMyfIcrv26k7s+lNII992JoTBZcemr2nQvH/x42t3kg
Isu6jJgQ9xuTCD8AHeNyO4eBQ/RwEQ3XgIC7tyyYzffFoIzjcA7705+KgFgCw61ORV7TpSyY+RwW
ZDftLlERccKoEHSNUCJFAS5si7cI8cfXos+dx5GRT72adIjfGiCy+MiGToB2BrkSYSZNojO4xvwE
rDzcWM0Qv/cRizc6dvcDmKNngyChbFwXgYm6Gbp82GO3l2I/CpNiqFBT+81T+FKLpFYvXj023h2N
ZO43nv4w3RFCw+XRaBkI8FrWTqb26mXBkrqZUj88K/3a1i15G7OLtaOOx5ZmPsfAB7905jP7TPZU
1/N4/fn1BnIkQbeIzNvKqaMUt77KomNAuJ1zslFdnVMG9RAgloiEEfW5WiH/umi6hRXKsyaDSKmU
O7I0J/JWP9N1+pjcHQJavJgIHtOMHgAfiOe+MXGV2aFZ3Gidhu7c8nfGKI7OqEHCDZq++L0xfZBJ
QdPMIZ5NHahEx8e9B4DpPILRB9Rn2Hy3uWPH7xmutJ1FJ/8tcWsDibjbZviF4ny5dUdjommYNtMN
WZTTdTxzet0oYcWvmexYmnQYLJYVpGOOvg9zraL1ejr7Oj6tI9JosihgrLwk4GLIuJeUDtIOxxkO
V8DRa1517bDc5q5hYvdFVbXpI8Jv1gkfAEx/QlbVuuUG25ptVL1FI94EZFrcvW4qoGcHzC0PPRyY
K/h6xoNkqqJZqWI+h0aWnFIv2/oLFFOaQtN1aWT1DpGZhaQWGFHdkqZCCkNzi1w+PppeU1yMIf0g
xmrxRtotAUxOsZz62pQHBs7BQ9ipbSk07lQW6XnmamvUDOo6X9Q+jRcaQZqjbcaJ8+JBcMVgljMy
nJnEpT1hbMa04I6x7bVFp2fnT8hYEcTgdedbtZ/8eLiOw2I+JZa/iyJGXgwtSzApDqMFo4cemY+a
8c/HylKvWcMiyBDlaLhXK4JVh6MMHa1zBql63Uzo5WidTJth9sSaDcfZuXX8KAOJcqmt7IsMLq7Z
p+D4u2Lcp35urjHV6TmgKWmUiGUV+9FdG83v6Ereqh6IeGLkzgY6TrGygRSDyve+1BpaSCuoykBn
e+xqfWW/EvF3WpCxI8iOryJJoAkUiYdhCC7KQoVfOtpn20jM0ynKchZgoWuk3J6vZOw4Z9iY9a0V
Z+3JGMCdLAvWJVXrCECRo+j0gczUdth+Z/pXHWarRANYBEOAADN0kpNVitJaBUaoLns34w2VGfi7
1TDby6O7CIcIUx1/1w3wq5jj1dcUSiLajJL1IlVm9tigFXpESDXez6VL/VC2WCRX1UAuAslVjlby
qJ1IYbZhVWuOUyYxctY6NyKgij43oXnnueN4pwja3jpL32/1/sPEqqzwasRVnd+0HWhWxZOGzdKg
R7uyU1SNzUwtknoTe2Eh27UEu8VSVIwMqQJ2BBX66lAlHH1oV6WEkM3Fzl9Mse/HQVTrprLzazIR
nlS24HkZdSZJvaDoDUEqEysJ3j/ZuYnNrKwCc18kqXtjorvaSdWH5CyE44XTT5uO+K5TAl8Kyiwe
pVcH/2WwcoltJkuddfJY+E10YlCD7NMeka4tQ86NmVA7cETIjNtsbtQ2nxtoB8yMzJyBai8K76MT
E+NOWVhQqHJXPU8j/sC96cYGjIKRuXPZU49B+TtUy+JfTUYtUWG3MwnqZbU2ulodOEH7B3+y7G5V
wYP/Xtmet8XtOZ/qzjmrXJhnP2gQEgvfusQTXFDC6BxBlfm3WVBDoSed1uHwn0T4YKPGejBi2E0W
mX0EyioYuS6SBTZhBucw3sTXaTHbWwVH+TjVRbvxSogInuQWYCSKEy8I3f2IQn4nmZWgy4rFYwoT
GutN6wCdtZJjkNT2mW8w3jiot+ohsPaD63Jj+8VZ0j5YExRv34R15h7cWjmXfgjmuKkAGAZubW1y
byz3mblUO+JVvbdeK81YaOr10I6xs/a6soGCBIxkHw2FDUF6xBoXEnXwVJjkQPamV16bC6gUmvCl
XFWtkRTbOTVKAfx6yPZZisXLTSVNnLIOLxi4eSXcCZ2/YPjz947j+CXyj55GODGsK6fyh3YNpZo9
XfgjmRrl4F5xYqetTE+VA4BVnjJr7ni6uuo8JnmGhsPtrr12mg5O3UY+sQLeIZ+W5jh6ULoG2GYX
+GmDM7kR3p4sh/w9LWoFTary62eBFGQnZZJ++G6OU6RSVXlECU8vCYTekwLcT4zCtG3qUmRr313g
uLTBMryZlUhgIxst5MgKaxibq9mt66iA/JDA1gZEFK9xbW35xeNtmttfR/IqaQRXAfILAhe2RRjq
dIS+fFdWMcCWS4yN57MH1pGz7GeXgbvw0u7GMof2PWlS1uw6Y9dgEWjSsFsPApCO+9gRkKPar4iT
MHabopiij8iAq9zFbUb8i+gKjkmd8VHLqDhPbmVfxaPbPyKBH95FE3svYe8jmNQAb8SOkLdctj3E
Oypf0xEpDoYU88m2E+wpuRyeSW1E1JDm8N28Aex4Uieoq/FSr6miwqvZnhX5DKR2OYTZoW/JiEs0
RTfht03MsxjjDAXCyJ4BqH0mPqbvJfYSjMD9CjradLACrTFpQI5vCGstWc5meCmek9hgAl0byYw/
sY1YdIe4LzOf1addjIc4803sv/AjCOG09o5ZdSdSdPqvFWcjThjQbAuM9B9148Wvga1vZTpK5jlS
lQ2v0W6mgzSd4Gl2befNsCvjw5b9eEmoNA7TYkkAffJnJzH5j1YRDyu7d5vXoBIx5aTpr+s2fqQw
DrZdIIl3S+s76TyFoRaDLiyv5AJyU+VPpluYKxOImBqmdJWoYlkzt9rRy4czUjCoRcWQryaKE1Cb
EeiMAtucxxmb+ako1/4Uv6eZjT3a4JyMBabDWy01q8iwd70cv6MV9/ec5ck8xey/S9GkrdNcnuw2
B1UaD9Yqd/udh2p4zYzc2KiA29lMJutidnPQMhbyJf5wRN7EnhDedJXnc7aHbz/d1xI+nk0Kyzkp
hg+jMp1VvYAWkMNgn2Iau9uWbtYpJgP+4Ju0B8jDRspTNf2+ijrzPe1QM3DGZ9ehEDpBKxfb1o/r
XT52iGW6KblMrWmfwgJbORRcaw7VknnPdD0Ca0BIP8mD24CIInra42hSAWvxkCNQCt5MVkuGYpYw
Puna711D9E9llMvekrHG7/uvzWzku2au5EVX0TvAe3qEHI/dy3iLpdiVQTRTp/hXAMpPRNq+jPly
3afBiTn2Y9UEZ5ZcGkZM3y9ks3wkdfhk+bhq7GJfUU1jwwFEasaMm1Acr1QHJdY1QQg0ehxkWO5j
qemjZmm/T75FYWWELPKRfczAW21829wlfXUxRWpEiCG/5gMgNDunq73C6yq24dj3z4uzfJ2A3Mik
t3e1yshmnf05fDaZ5gDVabz0JBpcZfOM97OMHWzq26GOvxBKjva7iy7d+tH0hv6h9mp/G7XxvXLC
iBhuP1039dB/MezG205QfA4DZ5jLvm+QwkJr5DGfzZPrxOqLbEWxj/Naeps2GptjXEvao2OijxPK
jyZCUixK6LhJBRoGuVziZDCaXZRPdy7Gq29IoRCqG1VGQ4fMmdYz9/YAgeCi83KIo4CnBygFdqP/
nl2nyRuKPTnSuIDTcAzRkPg7NaZVs6KrKRKgQBgBd7C60Iml1EMH5fTKuOrQ0cSb1igTHB0+TVPZ
jhw5Yeyum94OXrwwDT7aQPIAclVGDC46sYZShIPUxvZKjkUht32/KVle6DPpmQaKtuClB6uwDQxC
lBBwu2DVl+mqZo978upgPhtwHNfEMhjbbq6leZUYbjxsO3/m2NErlqWxTZw1KFpOJ1ZMXnay2ON1
Imd0wRaZXlbYpCfgCcFLmBs0uUPYzHdW63bIOnAJ0+8azHf80NI9dxFJvivH70jyidyqxaU4UDpk
hjT3leU0R2p7/jRUOYNEAA7oG3cOl52yyNEyied4lQSibeKG8o+YrerGbYjpQG52xKuRrMmhbI42
SIt13DpktEcuSVeMkc8emLOLz0nN5/WG/8femS23rWzZ9lfuD2AHmkQXceM+EOxJUY0lWdILQnKD
vkv0+fU1YJ9zypZP2bUr7mPFftkOWyIJApm51ppzzFpoeNgdiX/dYmYD63EHU6V4+vZPAJTCk3co
+ys39Xeubas9wuz6lUx5arBJmnQJPGu8HhXHHo1ik1mPIn3Sz7iYTJZt8LodhvKlUQwBlzHKRJJg
n/HHvEhq2DpJ7O80oiGPBSCGI96xcucUdvuxSjo+QJLyG1lH1G1L4+XGTnLjqeh1vvUy03nP4yQP
0i6nm2zivKvgXe1V1pPTV89kZuOglweBUfS+tin7miGuq8Ce02bHUY3avu9zV66HLBwzyG90RWhe
shhAwgLyi2igEoPdHLJQLwruf11pZ78ihJ3mX7LTs5SOoqdOvpQtgsDc72jJIFJATB6patvhAxJn
ABj6xYZ1eqpSEq5bZdO8ClV2/HbfEeBOZiLOeo7/2OFAsqvbuGtRhQ0w4nh/MaJYraS7hj5TqNu8
X65J3jNlM/gj39V0qdyBy0aTMljAnlcEFpa7amnFtX2prlwMYdcoKr11VREt6QjugE7o/G5/WH5h
njofItPXcH0OBFvmpFF0LnGGU+nqT4XOj2SlkAcXqsJibuFqGc7EDUtk6nw18Is2s5K+DU1P059i
EKkQnzrgzUnLfR9rHK8NgIY8kUvBD68t/KoMQVOJfLKdpfiluAirV1qJJar50hweOuxcZ98gYnUg
ofKVyMYJU1vMo6PFPMLCgh1jj114DGujes3ctiMld9Ks1dwOuY7sKA+NO4oDPmFpOrS/QqKqOQFD
otn5ZWKeqVvkx85fLm8BO+7YV1ymoa3MuzHrCDJZHlizzeLPhSrqV4w0vPTUt8MRslx46Gi5YnMk
AOxV4RSJdDpyXcPP+RLOH4vvW2+3JJUZ0Ejrrv5U6mTR+wzzdu0gw6Pe8e10XcjDDvclCPvZp2NR
+rtOQkSJKme+smiBX9XFED7L0UaeoRxlnEgCNAB0OOHRzi3eeUflY69LlsOdbtk0PxiLemt7uQtG
tDFnu7ZpKSDrgQbrAaVYjX7PXeIq/S3S0xq5oKfh1YtrnulK2uG6ojrFvMH66AuuFOEI2r2iIPjq
hjUf2O+We1DqQCJhBobHBFtyyDlgJorMXUKZPZeyz3Pi4YvnUCeDMjSmpxag4Ms0eEyhWg7kklZq
HQFBKMkuMjHunI12KC/x2PX3iT56n+tBhF8TOBfHwcaPB7qanUkkY7OdbRekIHkw2JD9JnxOHZus
0lYiWl27FQ3udV4n1fy9/fy/AII/SMdM5mwMov5rocNV8glf9mv5I4DgHz/0T52D+Zcw0CkwZwap
9bPOQf9LMDnwbTruDioyh1nVP8Vj3l8GcAGyBHy62Na3cdg/LRbGXw68ADri4hvQwLX/lpjs3SyK
PQkwF84PfBwM+CCF/dxlZ8VAKpq3xqmsYQdRJ9MJm/bSJhiPJad00CXFc1GB/zW08SGZSnFgS4k5
tcC3tV/hFpcmGBc9RQaJDN9Rs1yVAhnQKTKXtiiZ3RkA+rKV7R9GBMs7+2E+QPnHGwbJyDTEtClj
3r1zwOu0paSSJyvSpzuMwNBrRtIe52GhtWvgDf4wDmVI9stLCoa+rrAJplymr+8maBrpBrWGw+HE
bPbMJqDB90av5OxSIaJGX2WN1uwNqRPEPjasxkEvBlfsCXsawq0dxUZ1YP7GsqUGMLqr0gl7pG8d
ElavTFxrU6HiwBNOEGVuGp3aibCsTmlrhHITsUMOOLhC6eC6Y2gQEHNDlD3aJ6615gzTHV0sotsN
Zb92ZQ31Km08XsqPwyHaSDdMizU8UHb00dFaL3D4RnDOdfChtyGRZHRmE/NeGhY3wWjl9qu0imQ3
C80naKCrjQt2X3iRboRKesPcAAWrsbxzHRqvJL86Mu8NQ0togbotn62VafOsxXC6ImfkbUxm4k0b
CwXXszmMmQoczsTxNdI23hHqC+sw00mdHmRjxypZNeC17k0M+e3JrIRrXlRG34jO2+zUTyb5SfGx
ky33X8RRDhaXaw93gH7Ne82C7P6RpZ/RACgerlzSIlBYzV01VQdZewX5xoS2qSB0NF46rwf+tsa2
OG1IzypRx6uG7VPTMdouqcIt6V+ypB0vUBEnADJL+5VOffjYz47/OPT0LojspMJfN4lzGzs9v1pv
Gy4SDWq+BUd0HdQrEhTqvVAcoMDSZFYf2MmyfyV018f1ZHeN+gBHiq8VII9pnHDP5PFRLV+Ju1wc
v0nw1o61VZ38RpuNNXxXNJZqGMYrEjiYhsHHm1bpxMO7RNd76C+IpNq0lIrEk/oG71I67uiu4T7n
GxG60TqnYQave5zme+LcgTfQinABG4dE/Sq7r16jtLOv5jlyHrXBNS7jUMO3sDLC4EaCTxkMCC9I
zNJ9LSPMzbVF5Y2tnFs2HjmsDBRfHoikkSuOd4p+D1ANe9rYFFePGs3j7tZkkOms7cHltgHEwOUd
ExjJ15TPBF2g8NfQ6Rd9Y6EimYUXK4ugN6HReyroaS6wQDF+nVOiGp753yL9ymByuksKnWRXB3V5
gO/Vfm05T/VBXPnGPbx1vh5E9QCTtHDkuyWtOi82yq0IxBtMHi5OaTyUcHZhCrc6nd8nJh7THQJh
HgQN7eS0T0y6CruMgM6TbSqwwOHUyn00pIRRp6E5YTSzGwYsuIPOVgnZENtDz6tQoxGnZfC0+ZsJ
OgJADt/i+EDvpTpxhjHlfaaUpj1qvauac4eKUWI/B6G+zWeL5Vch6PcfEqEX2R28L1LZC002AcoF
66A4xsLDmAuupew6ruWkjwkMVT/iQtR6IfchBLFpK1hV4iN4GSJLv93I2aTxxVWaz3PsgLsl1VqS
yIr/iyxyFvPKvE96DQoueqrYeZpyrzevUzzSxI5EBnGCrjUazCw8kka8pZhhchOl094NI5m+SEOS
dL6y+6j7bGHAyj5KVggjDkjTsyXUg5JgGeReGqY7N480YIqZwW/SuZ2OTOX4zrtcGpeUZtD00evD
JvtiuyW5DCvi1qJwUzD+N68L9h+FmrgnrPwQlib12gqPmK4fYtNScgUAUlE8JJH+kkyKgJEk8i4l
ApEne+jDoFLGB3eIpjFg6tY/zNWsbbIOKBU3BuEOPbB8K4cHboVhQqGdDOPKwAlsr2NsL3vSthyI
c4I4hORjFIu+3YradvCIV/XMrCenCVvXnv4IIASEW6G/aETlEC0Iwhe7QIf/n5yDvZGZ0Vvehu6X
KQI0zyGvvO5y58z8u5k3GUPpW6dyoxfbGspNwSa1rkpYLtTr5Ysh4mJrlnoUBq4qqDYpUW78iEau
CznIYvqU5VdJHeUPZtpi29Pbjiqxm1baME0BfTn6K8VYXw+5Ks62GPpNT77WLct6/ZL6ffxhEPnN
6OpTupPgQrbNDNBLT6tyN9Cf+RC1Tv4wFqKNtrIryzPya4PGaKPoDvnZlkYZA+RmRGKSu2COksGq
7tl06qeSKJd4DYWyRCusVx9jhxaJwdZDd82xQWkxbJkutUPbFVMPaWWYOr8mkvoLmqPYmyqNtiNR
8Bc7wim/jmlJzkDROQ6sl8L91LRFRf5IM+cBIF/SJ+PJ3Ea2cZuGVb1bAA1r0EL1E0nQ9cguNTiH
Epj+sJkLt780xIp88OvY2WlkHm5tGjCBlmrK286z41w0SvoTC/YMybGcES4a/kFR7zItlDLoTNEH
TT+nBH23zPKSQX3W9Tw9IboAUggGM/+DuOmXw5xwXYv/cOz6mATeq/6aqrC8NKcsmTrgCFkZ0g0d
LTYhoZGanRLEfGLiJvc/HHn/jXDznQiGgxjeCJsGK8aGRWD0TlIlQhW78Wj7x4bs4+dEJCwMdWdy
xvj967wTwXx7nUUwxXHZtEz9vfQNEY/Tt34UHkW2nDBcXbJmw5B+tqeQBePvv5gLT5fLSZSW/17T
aPAMaxGHwCPZNYQlLDHni2Q00BKyE37/Ur8eZFEtw37kLK7TwX4vtG2YUtYaHZqjRffsUvYcve3R
Zy7DtOrUurSJ/vbrIVdC/2ogrhKIfX4+8hsgFaoyL2xGNHH4+H0LQoHBjkEkEqeRNpm5vL9/zUWs
8/NhfVFJIV1CU82X9/6wPhOS0uHjhW3vwDwFZr90XlhQ2YFLUslARTn8VKAVA/+vaynbx+/fwK83
qWdD3UXNhIbKRCj684euStHoU545x75P5H4cSeCejLE6/Q9exYU15zhoQ3/RaeXQuEsgo86RmYDc
z0mZ7FxvHv9wMf/dZ6GgRJ4F9psH750yyumYRdkan8VvYIk6iZvTTaRX9fvP8m9uSxt1Pvo2qh3K
zXdXLIOFRG55ZR/NUCZLmAg3xTATrrOZw864dPU0qD+UdL+uX6zprCZ8LFz/vOzPXxKDqHAec0cc
8Qg7TwbTmaPSB44ifQ54rqRzD5SqVdwiv/+ov64s0LN9C82/bpFW/f6j+uaYMDK2zWPW83SHFetk
59CTU6njnX//Uv/mI3JzuAgrF4CC836xdPNR8lKFeZwkgNgZD/VJtV39TGAwK/ZSwUFQ+pukeFZO
9K7fHGoADzGNmT9f10Gnqxj7jnHMnUbuy0JYh1z34h2Fzh+f9PfyTV7MpztBS00gw/Z+fdJiT3o6
68lRydYn2MMobDpw6ETuUITIS5XmEA3CmWPyNHKuGzlrtZehGaZwK7RWUFxU9it9vvazgc+VU6eC
+3bjZU6d/+F2+/UO93VaHzjMoOHQoFmesx8cDmVij8lMShP6PtATOA2S+nlpwwKSTQW3WupzrP/9
12/8+uxC0eepYntGAuy9F6lHQG7NkD3uqHkaZ93Js6gfumnqcIUbbJk0upf7PU2MS9PnzfMw2MpY
E7o33TWt2eS7JurVMuIfk12HWT/+20+9j82RbhAPA9/de20yGkBilj2e+kJ5HLp1O30xIs06trlV
woho9D+1cX559hzLX54GWjncor8I6RvG+hz6Z3Wk5yleWz1dks+bktt0InLk7x4heDH6RsAYAIez
Hbxb0zyFdQjO7nycomm6ScvMP5MTQ5UDXYcq6fff9S9f9fJimAMM3Vp2vG8C1x9ur2Ih5bShPh+d
0KawJJeLO4sHkSrx9y+02Fl/3l0dlsvl8GDz4WCMvruRc6zhE/y0kROEjNsbnRqODF+v7bIHItlU
e6rTgU6IiIR3jkcGmFQkriWJCVu2QdQkd3GS0SfQwPJbAXkv9bNypdzrmkMri64X4Vb50v0YiW1X
u9GM0NRCbCTK4/ef5NebAbeVjw+AfQ3t7/ujUFKiWXMZYx4xi3rrseyrU4FGcxfp898+dZEdzz0g
iEWgpWe9X/O7SDe7YYrlUeqOdQB6wOdvKobJGpO5E7qTP/YPl93rhzMQhhTWQ5NHH+ORrf/yLUGe
tgwChMTRaSbxxXHM4Yjr1n/81hBx3JauTqNypuvTZP5hpTPf3yL46UzHQvrPKy9ersWo/ONaJ/Kw
S1CroPYj2K5QazLcHBDoeGV7/PhE23tvjkFQ05r0FqO9+FHFE2jJKNmb3VyGKxQz853eF3QRVbb0
axrpLoVFL/l/1PrWQRZOC0+N33/jkhVILmo1Jvbe16JsQU9BNrm1wbs/Ygliu9PYDHZzJ4FJDSgZ
2pXptIw1x4nWWBtm9P0yGkfhKmmGyF17EajWKwzMmVwzXi5uR7oNF7J3NDQsiXNTzQZhcRVg1RVd
bGJ5dLcx9TNtaYI6W9fufRQXsj53GVMtnHm1GtfV3CgKaJUc0aEZgRhyGz5cb6BMLFd9A/aK3rcO
N/XVUuBJeWYMoCZBXxu58RlZdEZTXAOaioylXpqhc5TFNwTF8v8uU/Xq4FS0KHe+9MN47wwZVVHZ
KP5WoVv7fvhk4Ernxc+Xc01T86zFZW7PX+mWo4cgiQer32qWk/8tAmG6A+hXxDdWUeXVOYuaobtt
rZYvhIBtnu7KKOrsrlI6+4XsO6PZGrpD0phueufIcarszq2N9vPU6nyK0Upt9QUkRi+uZAOMNnDH
nK950vH6bPno9qs98nY/LAkY/iYzU3EeuJoDHY2e3lzCcHPaOjWxk0DZZzpXnYpphHvFjNpvsEJ+
I0a30HhT4wIDm9Je+zBVCS/dZIpdC00NFsdVnFuteV2Og93dGYmGUCjjdolvqFcZkxmzO6Jk1BJx
GAaJ2nzdd4MWKPJxMbybLOG2iriDSgQDDpnqY+KeBZJB8EuThla6m0DbXCqZ09MC4N6q3ZRTwxLs
69NljBify3ujhHe38xKbG6yMsZ1etESyN3w7B9Cz5+5TkUOrIXYq+mZYeqz5BB1o8kCFztX01e9U
eOMptB7fW3B23vNmrHgy7kVq2q9JGGNQb/t2rPffHyuIujl3KM/M6Fqp91oyzZc052fj3piMONnT
7aU3byIY6wOJXqLdNZ5DZRbnNtcV9ROfwUrb/m1OqhHSSUIf/vtoBjfgKyHBy0EiEpztvMoVr4WR
Lp1YSXseTCDlD1p5OvDftj/X6WkyxvSu3DMkOlhMGPkIDai8TG9PhR/xmBa1xqQhnwUXVoQDiuCU
tOTkFlwNb8TQ6Z1sYaO2d6UymukFX4ilDTR67Cy78yp/ghcz5ca9k6alCHoZJvMXj4BZuUm9xhS3
s1HTBY5nzsYWz9/oFuzHjAHQwcS0K7hXBNMcgK2is9yPHMwzqCFAPKraWuVMpYmTCUNV0JvXchs5
kiQqEtYKTUn0+aXyaEnAfjwSUjDRaqNDjj7HXql+SMfvO/7/zkn/OCflqflhp/81xSgpyy+kXf3E
oTONbz/1z0Gp/xdlJoUD41DIFpxj/tMQvmSrL6x179sslN7Ffw5K/b/wj1s2MzlsyiYm1H8ZwoUF
+t1n6E9Vh8+X3/y3BqWGuVRJP+zfOgB5CB5M8JdSUTe/+aZ+OM9ZiAyKTpT6iRS6Km5gGsJMXk8G
hrikM6Z6kwGYq1YAYWoSBgFFWhun7qwvEyg5XBkqAdUIduZqmkPhV6vGStXHSYFOQn3H6Wo9tsZb
5JnRQzH1boDL0/44CNFdQWYlDHf0tXCbVGDdmMhqLm4Q/jIYnMknWhUw1l52aXly00ntiXm5zWVn
vWmjCOcT0yikyHi9u/OQwkx4sLKwd8+tapQe9Fjq4I2Kwuo/p9+Gt2YLacpBquAjQCSPGh54Rm6h
JXUCL1yrfyaccWTW1ONAusqsxF7OAoVbbzO+2w9RCA8ksExsOZs6D5MHIwZOSvoF2lCJhNo5EHja
fnZl1XxwRE8Gk9vFO3NKP5PnQ8CzmyQBRPKE8EHa+rvUTO5nQrVvHLCl6Z5/Yl3NbhoWa/xOyb4r
MeGuJC6dTWdorxP2lhW5IgXM6NZloyh9a9NQ+sPD9ojToFHZ2BtFmXmHDcm+GnzmUUbXu8ahJwyS
ql/54aMqPPdDvVhXZDeb3kGGnbVEH9d2vvjtWJldqONPA0TUDZhsJKkEBnAN6mHV9FN5dPwqR5gJ
4AjDFqmFnGxCZsPzPJ66voPepUV1vHETR901ZSRAiYYR05nMgHjRQflYmd1InjNKMuQkMw4IAdNi
681huBd4Pp5qhU10pVpN3fu5Cyqui0Y32Qu8JfljIr2+BMMGsEPf9OyxE/xT5Pptu2M2MuvtIY5s
4sXxhtuArhEby4hvDuWzbRPzXLQiMJtaXJQdjptJD4neQW1yoHd958XhNyh+TrByNaZBYqPmFeAH
gtgh05AzR+utckVI+6q1zXGTq3AI5IQLpdTc+2yy14Vt4t2TV/bspSs1KnxhBEY3CmwNQdViKsKj
m5XbkpPpA3DX28kC6SZ5mW2kgLIUw/yMnx3pn5uEIP4IJcnT9tDION4op0nPTaHph9oGKAcGxDz6
Gut9xnF202pxuiowgiHUzQmV9qrkpOWzOugNj6bp5OaDP5svZYfvp4EYuUrjTgtElw5b7DcdzCgL
XzmnsjfJaeIoE+IgGyYTWG0KfYP/Zcf4LGhF3SN+rrk+WrNOCq0MokbzNbwXaQzHIf5iq+bJnZi6
+kwfgKzomAGFzLxAF9649vs5OpeLg4YWbL1rUvWhS7R2gc0sviAbjLdMjRvefXpKCSTDbkaj/4DA
A995Xs+IcC0uDg/bvgFEn7lskEjwun3VNPjF7Q+Nld9lXnJWRsi5tNeD1FT3BG3tKr31j2403iFh
PlCooOfV502UcvUjJw68QTy0TbPz5ukqNTVgbqgIt/DQu80QKgwUoXh0oOOtRhTH+NbyL7nQ5cos
RwcQYNx/SDQIZY1hBD4M31XDWHmaE+9K1Ciy0mJikuT5BppVTgM6wMtNQbYmw9Fh5N6qW6Pk+3B2
nHvwUsQ+qFqZf4KEg0wAVMjRYbk89pKJ2RRa6SX2u3Tf01dZ81QYt1Hc3AI52yxkcU9V5WVCbPua
L6tZ1oeg1b201U7wbcVdYjbOsaq7OOAL40gz1f6z28RPutZynDGnr3FXYINzW0qUhDAOGKlzYDO4
PPagyTcty/ot5o9F3Or4B5Kc70JH3jIG17csE9g2Um0E8gf29yPrSr82YeoPq9rq0gt8YNwuXdbt
iHDFBFQ1PRMtOyaoYfKv5KSjbtA6rBjFcxthhmMkdz1PxbYEHbci3IdAgrK9QzDJ6oLQPuz1dJta
6P1srCuvsUgumRWzO0A6nTIDWWLa3edl5mzNQoUfxmy8qrVGBpPRpQ/IWh7sCHI9KOrXVvlPTmQe
MAhghzH6elvk0Pxic9wSDHKonHQHwAkJXNqIy5IVths9+alEsLdBh0uKTmfe16GbcQNnTDIKkJ4n
uxn1S2xYd71fn/M2fnQyE6RnDqWnEpCW23rjaP4LhhlGr8IOsmUtrTXvxmutHdmj093EV1esatKQ
ApZR7yULI+Mptz2HJFuXR03D2wcrBdUnWVBNdqQ67rb20JgnkA3eCnJCwtjcx46Rzbm3g3uvDnHV
7bs6PQ5JmO26XIe84mswlwcNgXSWByr03ZU3igXVJHrxSWh8XwsiyrvMmMpu4wI+NG2T5irvF4vW
OCDbT+34rZ4cEYxmT2gYyKZyzB8MAd4prK78QbGxpuQzmIQ7DfRBm8QtPg1Tufe9+Qm/db4Z+DwI
B6osELabnIbZOiA2MbYiDjHzRgiRL5MtCKgjxoRUQKqwk53Y0XbWrHnV9pH1jE+svqN7lBEkz3C2
3sCgKUkusMobELNABitJsGrHvgY/vtzj4UvXMD/qLQF5/dmMyhCVh0nx0usJfjDtIdbGZXsmx6Na
wh48ghh013xErFFe61FN6JeYcxElmEXS/o5YBu/gt5k6ToP1ICa9fiOdXAPpX6CN2NruaLUrKzdG
cJ+imoc9+6y5GTr/E3mNN0bsJgEG5+6utcubsdSA9GbaLaT6/jqbko+L9HHbT0ShNcr56LUiv58S
tNga4hcalwNi2rx5YXkV+5GMc9LjDblBByVhemrmJq2GeOfkDkBzr86CIoMYmrTD82Ir26BZ1a4i
1EqPtU/YHlYu76vT29G6Z4y/smMrf608d/7gjvhdst57JgO2DgqvcB9dF1YoEXJ6YLpxel9GGGWm
keap76IitayJ+GCIWOOWLywlfMDKtihsWZB93l5EBbMpYHzL7G3WNffO98vho9UOuNL6+JLrmY2H
lS0bPrxB/FsiRUxRLMVC58hPrVLVPu0JO2SqHl0ZZr7vsjALNNutNww4iHsrzAYzohf3t1pjeXvl
Os1HTfn7qpune6AUJKT4CQ4DX2XJuey6z03mfWJ1zrcNksU1NVz/kKQG8DUMOrUviYpB5LUJmdNf
pRTX6860EP/aJu0XnAsmSgsLNY5pN+fUaNWKQKD5DFLO34+VMcFCaj7hp16o9nli3NT1YHxggWwR
jPVWjp2/G2N8O2WErqIQGZtXq5WA3HzrFDmzvcWUlTzqo7TmoPJyD1GDmC1gw5bxRkMFEH5SklKi
SJhGQo+Ngrb5hr5XtjV9FkvFhI0D8ACyVGmrpNfXpWVehxQqFs9tKXsgAYzqC04eAaEhA5kVWBXp
S54kGoltVgzRB5i79LKuOGgFYKkfSbg8OOb4mTGWs2tqV+HPr6dNT2o24pQKy85k+8DeMDhIcSTy
r1vhZMYDVFUpwN3+BU8/0GO1BF3XIWFIeRWuCNVYvITVPhbfvJQ1ymrPyPcWQoNVLNPhSMryJpTW
JY1TC5mQQ1ZLDfI9iQtkhB3zpgzL5qzibT408k7Gg9jpxhtoOw5M6CE2aRE+0HUilGcJstaEtQZy
UK9bW668gZgJ6czELzX5XpXcd4UkaJTBmhFUWlkHiRgwbZCjUEmSJxFQDtiaBlwQWfwyAh6FIeJv
dY9LXPj1w1SV1Qb4A8qgpDiNTjKvU8NDRDdxNETbJnLS32r2xLw6VJW48xGX7JzI+pSX/QOqGvta
c1CcF9QpJkg6PMr0FmTdrWsxYyapbXmlyWnYSqWZjwzdYJvkRfEwdeTl0ctkq5s1wXAK0qBVoQ2J
GaiuzLSis1aoh6KpUUSh0yLMKEw+Z9JYG5OrbhXizQ0KcXIORbFyJi98cI383MS9uEjhd0HflF85
/JKEELcbI1VVEGugRScxIHVs463K++JBksG6zkUfbRtR+huBn51Dt0dgrJbmEA9YXOYxK7a+bpNV
4YVveiujtU8mzg5ryHTbzEgh/dYxgjl3OfUYtX9NiPmlnOb+YpKhV1TNGKhWLj0Tfb5gdjwCwwMV
4BA/5Q7EnTC6G89MfT9X1Bu5oT2bnnqNagcYdNufKXNJ7EgzlDXqEHrZsEGVtsvhjXsNdh8HVKPR
pvWexN2bJrFOmDRZHuOG1O8h0bd1TXmLmM7aWd2wMyvboFuVnjzEFpwT9KOeeQ+2G1srK1Gvk9t/
CvsIL1DG/VNZt3135VbhQwUFd0U5Fb1ocEBQ0uaHLlEqiCz3DFr8yaurtfT9apexOa7MyKsvYWim
K63UsTKL+jYdOZ1pbaoHZGkRTJR5kX7JQpxvsHZueqfBd5dhrGVLSEM+LjtBg/QAtu3see1Bcge/
zDL+YmUj90g4kn5jmS0OApF3AwlbxXNepUW1SRKjuLBl4f6fKivngFdJd23GsrwdkVXuB21qMCU6
2S5NtAi6tSn1OKgyhr7maCDTo/lJkVM3D2Pv5TQ64+HAqTo7+ER37IRfii3QkOg06r2zlWV/P0uF
orryr32YETdlohlf7aTtTypOnCN2Ubknv3jxc4Tz1h6FvBflvKC4zFdq+PQKHwsFfqRfKxWRj9FW
0dmiYxdg9rGvaBnD7FDTtLMgRqyxg1XbwRVLCg8UPJlEHABKNF/4N9cRukHsiMzroJrDMepnjfGW
fh2JHnkxwa4bUpHDaweZ8JIN/OYVtOEL00W0m3PFONReERBZ7mU6H/CEIVschwvyu4VWEiNEzfwX
QH/JuvFcdJ8FKcFaTQCk4FxJCgC/vvVH2okUWc7EcY+qfyvMtKQzYAbMUNJtXOn5gXPjgRA0lNp5
MWxZruwNqzn5zoVdbvIs2aUxCW+z5t315EftKIXpuFhT+jxkvs9JWujZFVs1u9BItXCZW/9UtiXB
Slkq1mZIriS0sUCj5b2CZd+c3BnzJmzpZN9mYoGU1ukKJaF+6rKmO7aV9bVR/dWMDAvGavxkquRi
sLpvSB4oblLJ11hlDqPnjLy0PB8DDVXZysEERoK8p51GkKWJibgxq4qryHEfK89vd5yvm2Cquf0x
d29LQ99FI/0OYJ3UMnY8E6/NREFDuInwsfuiqholYXc1078n2SCkw22hCW6os0wLwzxUn9VIRB99
ato1VhugLWZVtvVwH5MmvVFZbXNomY8jT2rQYwde6X3HGmkbcs0B8G1w07fEtQ+eaG4mlNcHmCXm
mhLyxBL9WIdDuRX9tKHU4k6myx90A/5nngb9ooze3MEBoY2i2HTp+aLaNu7APR28tN+owcmCpjFK
n0JHlR8bodE2GcfR25r0mFk778w5mvlE+IgyZ6Ty8sjGkpSDnUZGsapXxOdQpIbJeIw9+te2KN/A
OPm3aaTxRXr2rhmbeI3iUD3A/L1xlU8UT22Ya6vVt11r4zKU0LNA1dva2sndeUWBk94XYfzFM5pL
q8xT5jmvlmHSFX/tDJzInfdVDnNNmZvMm9LAf90WJJWlZWAQzLpWzfC17pZUXi17iRtSY5ql9d/W
5NeaVUVTxaNXovCsr8uSXkBMeBdxy+FLWqU3MmaBDtpeOhMyXwFYpcfCrHGmx68VYfkcB4rygaxy
/hE7OYJ3fEx63WzKdirlOu5c5vrOqS6Mk9RtkomIsOgnkie2dHFQ4OS9TbCP4QL1N+amPzNRljvR
mjk4dwdPXJI3DEBY1cDmtoa0saDGTYymlxN5d68Jp2i3hYfacyu1DAaCxYitOmHD5yksGrNPtqnw
jQaoNtfIJskOn7E26+ceC8xbm01u1p1DyOR0LL6Pm/9/9+t3X6rLa/Gl/b/LL/7E4YJ1Lu7+389/
bL//OfpSLd3vn/6w+QZVve2/yPnuS9vn/Ci/6B//8r/7l//ny38HzWqaaBJ/14m/fHmTr232cyP+
+w/9oxHv239ZoD/Fj7akf+GuQbMi1aETT1996aj/y7AEmFVH5eA57jfVz6IK+qdhSf87fXd6PO/a
7p4gptUQQEhxJy2yop8n1xiMNX0xPp6tQvlQgDGlmwsc2BJNOpdnzANirgs6lDx/ZEYzlsvgq9/b
nnQOrerCD3nhhTC2ePtXpIo516ZsnfPECIvOKXNo5mk5e4tpSQp9EAtPoi0K3C5uk65B3vRbPH/J
xUSpQ5i0jDh0D8rc1IiTcNDa1qWLgBEwEGy2+uAVN1kGYqobx/7OLx0WZOwy2SNd3fG4iHB72IJO
CXF+xECixxpzXyZkd3n8H+ydSXMbR5e1/4qj96XIrLkWvcFEgDNBihS1qaBNq+a5sqZf30+Csj+J
9iuF4+tNR3hjv4MgAIWqzJv3nvMcvzi2Zv/o+tly6HCvUIh50a3bOMtRyLw9akX4ziKR9WYJe4jd
o9WfQ/wgUkzD7QcXzL19It4TiZA/KJokL54G4icnNj5xJ3A4mrq7RZoWP5FhoSAEaKC+FYHWD2IP
+fsJtz+56XYQBMPhgCmnyzYCzO9D6IfuxNRNIgDmmD4gGRAa5l/2YP0FfP9smiixLQ39Fxr/3yTg
cji7ON1njEvkAzT8hh9zHRrgkyq1M3SQQFswIFrFOl4g10EDDCQ5iaU6fsDUQQQGiQRs9OmOqQZU
Ix1X0CEd3IuxIvUgLtVlqWMN4lPCQa/DDgiTVruMgfkaeo9543NC2c86HsFrxHhp68gEqMTWS2oT
o8BZu793T9kKaHWyLW5MGjptTMu/0DEMDDPFrpGesUFIXd4ZvbDuex3cwCAq/zKbHWEOOtbB1QEP
RecY11AF0JaL/hPXChwX0Q7BLRLN4pNFkspO6sCIsic6YtQhEqOOkzCsdnptxq67kX2NoEDHTgSn
BIqUGwdnkQ6moPdMRkXTSnp9xim7YtIxFrYOtChP2RaujrmYdeBFISqqHERcnMzsl8Ec/IuTopgZ
Wn1ttzJaKx2fYZgEacQ6UmM6pWsMOmij1pEbeUT4htAxHMQupreiRg2R6JCOzElrsEU6uoMynRSP
8JTo0ZzSPZA1q4sycT0miYR/AOEDyFiE6UbPZD9RIYsn6AvTpauDQ2IdIZJ4WHNREzTDXWtEy3OT
16azMvJ6uqidJHoI7My58RuiZ/06OhsGr7xNMC0czSE2t5lj9cR8DAtbmZSlt3JomEKaxTe0cWFF
ZauOVhHxOb4bHjh7gE+nsXLA8d7lKxrR1Orh1EzksbRh8cgyUhMFny/7MmrElvw9Z5uABLnyYgnn
Sw11vSah3t+2zLJuiqiIbtrYNjdu41qfc1AtqE44bD51YeyRtuOr+d51MwtMV5kb2yWV8d5xgWWq
ZSiJ8oMRSCCo0TjEHtazwEqDMpXuTJkV1wanlEdPlk3N3lqF9dpumpCVJKkXEpSq11wCi1gpt5iu
rMUrgGNkTpLhihqMx4i0ymCbok4OKSSiCdWgTKs14pXG3BE7sdAx9evpzsyFfGphkBFrxGGkbna5
WzliupI0QqaEHy4iLNTcgWmICrLixtn1I2ZBqhP3IXXc7H6MvKLuj70Vq4HhAkLh8hzSChOpde/T
z6839mBm432bTpH/mw2hAsZL7OWwiD8WjN0bb+vXHLh3Bjk66evsEfmbnTECaFs2Luy4/9s7PD7e
tuqqL/33e/ppn/5/G/7/pTqA6TIb6X92Ll//Pv5y9fuU/FZ9511+e9nXSgDhIrs681gLsJb73Uhe
ioBKAG8yK/Sbr/nPUsDydClgeQEEUaaMkCL+LAUs+cHiQaN6wKHCBB2B9x+l0O3bpJ0q6q00+vrf
f2FEelslZd/993857wSWIkC+yz3p4MeVeKLtd2rOJgXiMEZletlSRM4vdgX0Er+a19vg/hn+BStr
bIGd7RM8MIVxqMyYvhDUK498FyTfZxhh59fWihQLoqid9cRztFxMJHr/3rS5t2E9A5DT7Ms+YiRJ
jzcfZ/veYHX1FWJ4Qlfr7jX3dASxmJm5Olv8e2lMNyYxeo+8bDUgAqjdngnhvVUySF67I+OgZ8Qp
eTKvmERrhQ/n1LI4T3xybCcysVfmUDhEI9OnIDsovnQHlgP/Pja9RY9dBU4LzoacjLC1QVUruofO
t1y59dnVcvGUNF6/qLOyHnyTAFlBiO9FguiPs5NofiPKq915TT3fOmZe4iCdx5SXurOxfK4JpUve
WMf/PoA/kcRYSPvR/v/nB/Bprgoirb59+r6+5s+nTxfbDAZd4ZoCjSrP8x91uJS6DkdAruXM39Xh
zgchUXiehK0uKvNv9DDiQ6DzRtggLCHQoJr/5OF7/+wRzyB0UY5Wl5Icmc33VXmoOKwzcRqvVfGK
Bxtp2q/fXI2/ebq5WN+pbd6/gRbvf6O2aScrL+qJN/BTCF6UGyp4gdCYBOTSvf74rd6jhgXGVd/h
PA4JgWXkL7LwWXbkzqAMvEodtJhpzR6NjpcgFta4rHE+d6d9LK6wr4oz8bbRVSg12fbQmjdR8UrA
uO9FOqg+Rv97FsK0PJv9Uv2eYIpKikvVkpdjXwi3Xg55F6Rh+0AndOYUjNXlYW76HUoX57zrme+n
TUWczJzSj2EGQCArfJGWOHJzIKK94zgPKomJQAEv9x5xSzS0a/iig1dt+BDQyxOX2hTtiXmOujb5
OE+5ArXToClahjkfd8WAoru48HrmfM7kLte+zJzxs0FWxSoz4D+sCINpIbkxALmxDa9eGB4EsXE/
Ytqyy61FajSTUQC3aT+FZ17eJl9NAf+uGj9ZNUyUb4j7//OqobftZ7Db3y4bX1/0ddnw5Aefh9L/
hg/yx7LhBR9YTEyUXp6LeQz30Z+btq3XDbZSjvae1Kd4Fps/z+//Pzq6dwp/G2+JRZ4Kua4CuPhf
iOlyoO8uRFQdBiSgyTorI+fGasf6+sRm+ubS/M0SopeIbwR7p/eiaMR1yFlH8ox/v4QM2PcxVMny
cDKoc/NjaFFW8DhzBS6bZvmZpeC9wF/7ZsC04/vDVMDS+64eabUYrMb7RL9Z8xZGUSNgR5CHWW7C
clUCU7S21uTLB+Zd5sOPv+y79VJ/WZ0MYWM5Ie9Dl1bfrZeNIbqp6trysOD+fy3ygnoll4N/OcsF
wUS4BI+hKX72lf/mEjtcLYsuMA4zrJXfv2vPgtWOvleg/ickJsvj/hWGBpaAQIuo/7ltg6ELDgZq
Ut4RmxkOyO/fMIUHzfrbBnvSXKsLz8f2OMc9wjXfAvgRDu7zjy+r/Mt1JffNogvgBAEXF3fb9284
d1IsEZmpe1VNECQVQTgmoxPNCEEMgkNpVni1/Bwwjjdn8tgMTvlY1rhxkMVlEDPRC3lHhIQguNrB
UQh+6ri7lFMwfUIF9JO7wPH+5vPShYENhJUKgtD7dllZBH5EmobaOxAR7QejQDcGCj+nPxVV2AsZ
2MgR5nNMGuWq6x35wDM4k1aKL9yEBO+eJ5STh2KG7hNZHcYlbM/cS11oYsbRprCJeXJ8PggTpAUt
W3ldMOYnoTXTTjVlEjOLziSh7wxA2t9xypfXRuthdlMexIzamKH1aHJMmATo4BdShpxffXDY84Zi
exqQpzRmetFaDqlDrBLuJvGZxewxHxhPqMmC8AgNtOWWgxVsATvtSGxkAojyRf7OXToxpJIJDTD4
brDd7qZyHi9LEePvch0Yt8SG2Xj79EJAqDPP6TTgPDHGfroNMniqgCma+lmlJiYoVGKHN+vGNAz1
M6H3w63oOhjkQYM0AsRGqk/crfPit0CI3pwGIMvgkdCLOBqNIR+cHi5YsiQ4KjC2QyWcg+mZ6QuV
P4Z6PDQnvoiyW75pndnjqsg7vCKc+cNHZrA4XpQ/4ohUXMeTzSBsbfmgYDscF78JHscG4o9rYPVI
Is7/jTXizyCqF8l/MBm4C7shhF9yuldJSMBfE1vJSAMmA/WfpxWmAMTVDCPnoe7OuhECxBpDXhaf
Bx44+4OGGlFVuCbjxi2WhPgpHsbg0a9ZTzd9pjAEF4TEuquhdO2XqvOxsUQ1D39TBJfB3AaPgNPw
59tlwp0xZQw17AiLFRA1fn6rrqZbpWYMHYNrckl5uutnpncYHaIKQ+zuK2IHvdhBxSl0kRGVyTFB
iEUrR9uUTtffnnoHTodvb+PM8zaBj5cEsnwgrk9/pg9D5lrUdqwbS7w3+K53sdcPmzEKgp1qOm7g
WD8eLviGeg++MwwvoLKJmgnpqJi9TX6AiMqTrbXqKbAVvWOUxtd94yIMXvlFZk73NeZ2NLFhRTzD
Lqe+03IpXgBqVYrDKHsPSBY8THwkgAkT42wWUP83TYS/4ViT3ZzDqnUAFpMe3YeXJhnPz5wziJ6d
jWZYj9inkttxNszxqePyx2cdzpezDoLuuFoEY3AYxoRZY+VfGc7gcJ27hxr67HZKEEWEJVGMgZVD
dW6mw2g1DJb91LoGYa3WyLn2YTBPF31UTQ9uoVAuYEXlZzfma9vJXGxUsfxEYlWzqePZXaEUkmgw
4v44xk0XrfpwcD73dgasN7a60UI9l0wXg2cMe9uvIup3YVackyvqzVZFr03HsukWiXdeJrF7XYsy
gISz2PMlPbeCzudkdBVDrijhKLv0r0ESazaBQWzqhps7OLfpg5d4Q4YuWNGICB+tsuvLjTTsj4wV
DeIcm5cS6OJ1mgvH3jejxZItPc20aU++5zlDiA5Lkf+ZdXk6ss1xLxP4igPHNUJ26QXj+6zd2Y7s
g0etOQOHG2n3iDMM0/HET0D6IK9rW9bPM7OqHJnj+ALaM3pMHZcFszKzhxSY1FPaLjxYJ9JVKDoM
9R7QHr8ORLwKgKRt2EarB9eBRZQww+74GtEODorvQDpcRPC0dLX8XLSGsRyWmAn7wSraxYJXU3dk
L7YS3KrLAedXBp+Ou23L7DwP6vByNOrotu3S+BD5ATl1cfOY9+3LXEx69U/kI4NItUkV12kKUtZ5
p5bJeVARSaAMTnnrHJjTVR2M3j3+3YyeyDAeHGYyw8YaGwS9sfQu7LBq/V1QmiURjuakdgvRDEXs
1+AUO3qtA0jTjU0j3qPBazvDqrDC8rr0DPvXXFr8eSD9ffvRiQMz/FVHl2FNbeqw2i0ItXPEHZmy
10A/jEvGEIpLVzAlXHon+jR7frXnUOLfoCcRiPR7iAsS4dx6NsPuGQ0DtUjdO/6lNSLKBAvLz9oE
oJxIS7BZLOw8ahn2dPNhxop1bUwz20KBsGNj5G73isA8uHRO/t3MXdgsGsWd0kXC1/IHfSupCKon
zF55TeuLtbRxTdb0NODvGUw+jdvHwWU38tOgQAhYBwvM3UxzNRYiAboegdfWSIzJigI0UnUC48bM
WO/bod3P8cA6OMC2QTlIBNElaZzGOvUr3jllMynWgBumW7BgPEvOiD3cm9nHq5Y3tsLFhs2ZsuCf
lkCCZbBcedgxoaGNAk99P5Y+VscaPCtMZsFJzgEh1fZG91paGTuHtBiVsbM2gNZy9scucVini5Nd
bW4qrFkoDDwqhplzzdnbx5InP10Tk29+HhrasOm1rPZNjp94mOHb9QO1L5z+gPj5nOQOczRduEBq
Rp9/JdEaW2uQs9XziA8hvjEd7VxOiprvOg7aOVi2yewd7abOIW3SW8MTscrjqMny1eiLwSOwerLh
fGRdijq4ceZ7PNDOsxtLFta5NQgUr9sJPVCuUo12ktHDSGcN6aCAtWQTwtGxLjIQyytDnNcqNr70
xL2dxWoMphWfmSonMWCYmdPIrgdsmZ28CXr5YLUQM1ZRO+GWaz0bi100JfqKNiBnkU8wncI+6uM5
KVqWKhIL+EXT1OJnOhlr846f0ZANp4beXEQrNg4SgGSb+04oHqUxM7PlOlFa3rtWYqh73D+5i/Ju
jKPYPxJwAmlwo6eCpJ/4UTMnuzlDcyQ/pj7VMkFNY++sPOnAChQVMw5hIwvFsJNseliKq5HGwVlh
BNQgngnAIbPb+Noij2KNM3Mm6nVuUK0C+snTpb7i52+OBGXEh2yIjU+TESTnRh+Fq6GL2Xpmv9hH
pitX84RaLVejw/do3E0pSJUgwe/Cnrtw3RTWXeSzpGM1VhhWI7yriyxWLfOKQzUwcoz6HI4t0DIc
UywSq3QgwQELcL/q3SL7QkfC2flDFe4D8HkwtZqh2vAEjugRyy9l23zB53ETTPZ44L6mMFCNuAn6
Wtw4BUG2A7Mwt5uL/aScZkttHN5Prpp3KZvoJm1iPDC2fWOL3r6aTFXe8WuzL5dTfs7OR2otg8MV
Rs5+7RfuNgryK5VBz7O4VDdirqOPOBvVc1uZ1nU1FAxjYFVSQBIBngd5CW3t1irkkcqv3JrGKL4w
JnLOLWuwQeQXZoB7eVV6mLj8vZEuvzsN9v5rW/EI7xzHGuNNoUReUWgbgw78CIduNaPAYwWJBSsE
+xWrYZ9WF6oxjQM83aa+6rKcm7SIWW0St+WOXAat3wkZKXa3czampJZo9smPj1H6lPTdUZxwSA4c
Do0FSQvifabbMphpwI5X72umUxT9w4TludVgvR+/z19OPwAXNMYFpRHQdA5u35/WsFr3Kq36ep+X
Loux8jz50HQt3n57ArXiQkmLz0/L4Y/f9y9Hf94XXQR0FU6mZOy9OyVyJM+ttJrq/ZTm7ktv4Oci
ZwPa3ujFrF9Q7uaj68asxQ2TsZ+RJujbvL+6CNc4FfOA8yFOSJZveqVE2dM9kW61fwN8Lmj9Hph9
I/o9sTgZRrPmi7rlWKIrbxOUYr06XYB/O3Y/7di58scdOzbb+Jf1S0soQvm97IahDC/9o2/nfOCY
5Xp0OBwIVZCC/2z3+zZjM22JpeMOmcXWTf2voGDLJZvepwMDtMgyeRmv+tq3IyuZPwpGGGMsvXqA
Gv+k3++dAmq/fYQDCbkLFQ72W5/JoPeOIOFlU1O0ObIM/NO6NgiyGGt8F1GVm0MbTNt+qEWF/dKL
EbkjwrMPFIQBUtAFAvvaHBGW7axlKrJt5VRRg7yj0qaPmoYRKSIcGl6LhEINrY99ALEuryt68ofe
RphK5jw4WcTslk4hZwEZ05xnOsuBe6MKoi6Ckf5c6rNnTXxPu8XxpU+KJXE8MiY/761PEWhLXlVG
LmEjlenXZ2buxe2WwlK/5AQtyNBd3JK9HDwqpvI0MWpNKsPZOB0jNPuPRSKnY4tM8hBmmk9h1ZMH
SsAkjfG8guPpo1v0utfOF0B8S91eOJGJZXmicBLgdTvjVlB4z/Q6WOP+o8AyI1gr0pIPet754mmw
QVUZam8NsfVxGanwSouDbmcJSkvkdPI6MjVcufbg0L6RTsG9AtHwKOE7DBlL95q2CVfgjd7Z5Tz5
oW5ZTVbLHzuthQUnzZc50iWLivgAjhz5tCP2iVthQfNNw5g+h7JctCRuMPGtbc2I8TMLfEcq+O7B
qV5Uo7CuXRsVfwkH8NrKqLB8IAzIeRPcIGEyHKwKhAWEY17zRn5DsKsrYfCl7ob7miv89oPmIqJg
jBKoKKbSv/CpYuQn7bpPLqCoidotpO0wAaQoNqJDv3tHh4uvUCEQhW5AJcL4oss5asFhoOUzQmtE
rX3CQTC8NZy1Z8AwPmv6wsFqRFAwyhSSQKxdXiwGsvVx+RKHmtkqhpJWcT4e+6VzdnMZ4+LC0Iw/
2OzSO2+wA3uF3cHALFiYDyUFyvPpLFg5BTd6hosj3FEC8Dctock/2Qj4bLG+iVASwXk+cZHpQXA3
mG3HLxtYPRDo0xERqpCyr2BlskHXUcfNZ5jUvuHACHsFFKN/9bDHRVuhyczx2PAQesHED1zRgAZ2
EUQU7llaU1+XaIlptAfon7e02rjfJI/lZVWzi+2xUlsHIx0ousn05XMni6JWLTJaRpbA+oVfreCO
CaUCHUIVFW3LxeC3G/R9QieLTpku6n0LnS5hPPTIZMdf1jci4cRiwnSl73M2D0OwPR2Sdabu4+kW
PtXQc9ZVF5V+2FHm1M+hy7F6xPSj1ifI0AnTVCx0Hu0YddhOwyEf385ZGv9grevc1w0y3Vh82/FP
j4TiGHWGpYSLd6qBGo34YQbevGGNGqeGEOESA/5gk7fzaOjW4qrmkFwBzY5IcQKXjb2zAjq0mH6C
88EZhxVsYr6OAEbyhpTWkjaeByG4wQwL/Djp1lyfU3vudPSbQbGYK/q0FtjRKrgcqzy4XAiugvh1
YixW+Ew5GBgQ09bK62KL2Z/G3RhtN7OeAoHekLzq7UGACAhM+igKsJ2Dd4z3d6oy7idrQqK3W7pZ
xVuMmDxhtEb5QBxjpmNhVmN8nLupvopSyHbJ3HAunHmWs4Dl2S8zSMSFzPl7UOnahyzTQRQ9wF8h
6H/0Tq24gpzLjkxi+UMmSVDPmQibfUBOzRkRH+CpNfzXRRkR7vyYJsd9B9vJpp5mibQWvvCUkfJI
dI3JD5Xjy3sIBSrs86jyOAhZZQHnGqEYOnyxJGfKNjk2DSOHxTzRPLAE+uCW8DHuqZCCj0Qgd+Fn
bTsI5QJKJj3YUlLjKeApeKLHeZO1OBu1Do77RXaMBk6M0BH3nrsq3EZeJ5oEXTCiaXEV1BCEh0DX
ihh5qvncTnVNbEZh9xplFW2a2OHuDngLS997WJtkeoHPu90rqTWfp3veNm1eJHq+M0Yeff8rMryv
VTJAd3IkXSUm8rzFMMqmvxsaZB07kXSsb5wD/U0eW/p+DGawLXXjB4+GtfBDvi1paScp6DnzcSsR
7dOqQ+p3jbFqBntskaEa8tZ2ebryPCM8TI1cXou68/TEES1lP45lP8n11DhtvDutrMBMOa2Psd88
ygQ3x+NIclv25Jz45rmtVyk5jMmZHffOS6Dxp6lqijsZK5NOQvlaxlOAJr/Wm0Ej9OYcRqzAxKVC
81scFjJUajzBfuXXcjXFcSk5x8/xvGf5sYpxIyME8WS5YQGTcOCX4KKgdUf4lRfSlWq7JMjvlhQB
okhyz1/jBiOer8gAUvUc2s5BcPDUZLofjoqnQMHOEkPvczQRiFpN675WZfFYRbI9D8JJCSKX/HGi
DrHaB0rfAzEZXF280vkDGssaS63ybxERipBnd7B2UJdo40jZXzMZgsCq8gh8RBR/TLyGDi00rM9N
b8IJq5rLjvjiddt7TMtTnoGVKmRhjPu+nw9dTAoWYUFtEWpIPnFnQf9Uok+t667ZGa4X3Nb2gP0d
m7iJKOFppvtjaFZ4gWhRyqpgVUUIwCTM3Sx0nM1NzURxY7rmgjme0U0EQcBO13VlFntJRHu8Suwa
A7idWaTVmAP6fHJrhMJM4UAIwQHqjTNK55IG7m52MY8RbQbtiMg5hRYTp2pw0Vv2cuNPvXfepQHb
XEK8ZDIZNfSFUX605VBdGcItb5Il8889M+TuJbZ45cZ+tY38tOZsX0+MVzJPXeC/Q0PJkddadYYz
veR2lX6cveIjsKEmJxKos++aDLu/0Xejv7aXNuAobw1fOqYGv8Z+T6ruSNbnwk22bXA/Y2KaW5zN
KRrgoRk289RjlEXTCCPDRm+swGFd+W2ckh6DW+oV7FG5WxRa6zlPBBkK48dAU02yxGvPvHD8zGQE
EH/q/RqRbn+MnZn+Md7HnZV5kPF7p73rBJcVBIa7daZi+o24sgcDFMlKotm98pN4uSsWwmkqTxU7
oOH2WRgM3mUdJASdNd1DEyhMUq1LZbTtiqYiqjVkicJjSFhFXG8j6oZzVbTynKGmsXeCqjtkgbIv
Kws4Cxet3A4oUGhKYAOZmsbfGnhyaS+6BliIIrtFBA+j3D83lkzesAnMlHy4a8j2cg85hti7CMuf
VVrl3kT5dYY6k5p1hg4xRYAUnIwfDNiE8dyhh92Qjx1cLalzpxIQEHC8xZEEOP+ymvP+ozmZxuVc
1DkGWt/jdVjL3F/7IQ+oS0xzOacd3+Bx66tPKeW7bnSiNOH+pgNutrQwMHob1wLoBWQw6W0y394R
waV7LVlxwEHuvRhZQR9Jd/IkNun10LbdzoBwAlTHGwV28l6diTCLSfvLmJDlSbRZnJyNCLvGYSid
1xrq1dbspW6Li1yvVvIwp631ErYYXjZh1U2f4NnDczZaKsFElJs5E9m2b2z3IWxYUVj522KbVJIR
SmJ6e5o11hnUgnnTEfDIj4ZR/RKbgSdXtaXAMLCQcNRuNr0jjljFc7mNnLydqcWx0aXHJJTIjGVa
2PneW7ohemXxj3ZxyhyFYWqNzXbAPBvFIWq+CpH/We/G5D/iQXH3fqbGRyPrTJ9tD2oo5mQZb1qk
t20aN1vEidUVAVPJJrH68RGrb35YXCY9GLKz3bL0y1bFer6QesnORfb7cYwmn1schJxtnCeOLvxY
SIGt/wZJKbpkZHcdD333pCkbF0XrX7lZSY+UauC+UKb4BJHBbVd4yEPcBw0NxqfOrZU4FBkEmHOj
kYsJncNKA6wKlmpGZqMGlRPGUiu8CXtSUdb1UHEMcZLKfw6bnEU9TNOxnlm+Z8EEyJFMNc68NK0W
Z23mQG2IZzUE0dgI6xUR0cSPNTuNsnExvvtWtENN7RQXDe3ShnRySq6NcAqGn0Nr0uZ3FDVofIIX
l2NHIeIONntTQvt4PhdaGjHjwnygn0vSRDNSlgd6ZvrPukMcnR0O9iYHaNPjGP1Om6HIx03qPkn3
YRVAeiuqiiiDxV5U98me0RLgag+oRioGgHj/oHH8DACsaVzfdYj4BIhusVHZnm/xKd71p8bYldVi
9tHemdAHMArs6LmqQIbmtUTPGlFshvVZYiVxBLooXEpUq114HZW0tX2h5LXNLHb455cFlQxKIMp2
QJzvxSOlpcIqTu1oXxqUfmTaTsjME0g6VGSg6/vEpPJRxI/FG2OI6p8pO3Qv8F1Dg7cnYclHX8nF
eSfXKWcvU+WwcE1mmNOMkZu5Zsdp/CLlB4lnB5yHNfrWQ+aFxkHq8vst2Whg+GDe2O48ZJAmodHF
+16foOsGMfKX0zh/LHWwx4/vor/5EZF7SNqo9PqYNL+/XkMQJYZl+DnskAFwDtNa1WmRSU3RhLYA
vmRdwGuauuYFSsJ8bKCSHU/JPGSJtceibH5CuJW65/P9JUR0ZNnAZ204+WzD/P/fNB4NpzEWRd2A
hxdK4+qkQuhpST12tHiAA5yGTaMJyxnBinWoB84X5YhM4kwSrArpq6v1GYwr++NLZf3dB4NtD2rb
p9/8l46ox+C+Ldom3tduRIUaVZy9FDk9Y+tNVEVWV97XeHptojD1PGdCIJ6dD7Y5HJU9ECN3kjgI
MXNatk91sew5xp7g/5G9UL4nWmuRh4TgYFCh14PSgCfbwARKacrEC4svjcHXt0NpUhBLoxbdBSjn
GtpuqKUQQ7pMt7qOe0k0iLhcOj8jS5m8juUnv5NWHr//nTwT3Dj4R1qIf0kziKXRJDOz+DMrdlgD
zWpBguArfdQpJz79SauBGmkw7ktTz6mnIuZjzYla7qfA5WpFlqZTO4uhczRs/iMXi39OGLsjEGEc
KS1Td5lH3NwTiSWM6fdVRAdsjdGHAKoI4sT+LZ0G0ibNGzebGVcgy/2q5v23E/2TTnTA2OObp0S7
UL96RrV59b//a4MLv01+63+pvvyy5m4vfk2+a0e/vf6PbrT7IRCgXHza0TikMXn82Y32vA+I0ck7
wuQBNd0WrKt/dKN9JOZAF/2AvjOxIN92o/0PpFzQmkH0eepvu/+kG/3XpZAxh6C77XAyYvXR3/zb
hWeWZQZYcBL7bAJ3EX2BIX4DV5GzsV5gyn2RiPOOA10Qqk+SGV1qdT+ZaAXvRz6wB3hrF7oa3xlX
y7tNvWIWVPswJZi2z+I6tD/N0Ky6AR9hsYsykh0FZsRNUEflCvryVU0Y7Zlnop8ezWfsUeuFUTbn
vSsBEYVqaNdjI6s9sO+xSxwGIgmJM5x9T5+ofoONxx+KVwSfka70Oe1M4H4xoVj2yk7mj91SkWSM
lIwYUicAE9hjFYwy95KeL3k4i+grhSivs6yNyNR6tsrH2cfryD2xn4hfKiz0WSY0HYA2BN0vd3bf
MUIGeoAr5cpxYGbR4OvolF/ahrqD4K+2oDlWphH0d27wLC1j20XeC31aA3KRXIF8X9suEIcmoLUf
b1WVbwZ85a3KjpMRPqQNzYsMzBGx958V+91ZkqvbqPMuUlmiYVHrPsXn7475mbto9kLPYZBexW/F
BDQnS/0ZBMv4W2lHm8hV3WXZjc4qR61F2cKbLQCKrZsI2dnbSvrv4vKTxUWXrj9cXW7i5Hsn2dsL
vi4nvvjgUH3qPAEP7Dpeiz+XE4ZbvvQkZQ0mpe+XE1t+YNxENAOYR5d/aWj5H8Mt/4M2hLOfWSaH
Ra3tfucc+5GTTL5XpROXJJH4Olr7jnj2vcg3HI1oiEvHOTCXrsONmS7ZMdZBSvjRh7U1O91TAK51
V0M730lo6ed+jiws6MT00SmZOtlu2j0JFGhPEZPt7Tfr9O1bPfWt0e39SsOnMwVf/y3m0n1fZQXK
b2FaB/YhHezqxYltvNwiLjUqkqKrSfL5LKgFDAjS2+2fFJ0cDt7VDpiMHPTkDCSFh61IDx+/XWrD
2GTuppLmEEbhp6IJaW6OKgmusqCt3I1bO96lKfwS6OvseheTHcB8Zfj0eVrK5dVTMKA29TJb51EO
Ui0jHxG4HsvAFlWMe+chEpvXABwdIqyL/lLWVr2zRQ27DO4W4vki0Gj2rriJzZnH20PAhQOOo+dq
RPS3UWrBBOsj0mlYodyJoso1nyM626uKfv6KmgqVOBq0LfNZdSSIq6RNg1tmZfSWT3wmWrB4jWyA
ziG5ek9G2xoIkL0HNS1tTkuq0ZMbty7BO3E6MUDfoeeprGE/U+utM+zYq5S2BGusNw6AbkNwmXVc
gggzp/lTmWqxoNER/0w2aYjAee6ffEAyBNCJnJaGIPNyWPEDcNi3snkH58w9mwIzoYtnYvbBGtYc
dQ/pDs1gIjcpBmW4Q8LlsOiJFuLnFGxHhb98N+AswA/Mo4Ta34+mVdg0LlIL2rgPUlUxIApvVAc2
7xyMiFn2xylRfryW1tjB2Xel2NETD/1VGfbM+FaOS3OZzIhF851auqhRlJgjYCt6HvT5oX3VAHP2
DpheY5Xb9AVGx/nkpbO/jcm+u83KdtoxHjZpGJDpubI1oHgViUnuyNZsd20/OgxDTeOMGQt60Ngc
drDHwS0Mw4YnNYCg5hXHBV0ykttKpedL6qcb3+m9F6S79R706rIN8ronaKllye853yKsS01aA3TH
p349QNI/8/FUXYSGP50HvkQlmuoWxRiD6YRQHv9uj2K4kVDonFVSesXvlNGaJ7WA3m+cBFJuANQS
O9awONbK9eBHbnj27lGYIp0Fq6NQlcEjdsd7sIzJVK8ar6xItGbeGq3TKSzlyocr8FqmVP3+qm/T
M1NU4yuzlkJDMeNiiFcA7WmVdk3QJi+4s3JgiyUF9k3XkZW9qEXn9Vjp8EmL20m4dczqZUF1pGBY
qqnlqWiM/rcyVGm+aQP2/rXbV3ay7aEjGVtsa0SUUzLNuEG9Xm7VwHn7fraqed7PAwSWtRGWeuBQ
tkW0aRXy7c9MF3G1AookXpqJZEmTeMzIlKfLzFbQl5dtTLrkpqFD/tJVnO30gY5bfRLVgaFedpQe
i2YEpUECj0nKm3RR3rWpSNgAPhDwbq3+bnMcOvdtuMiRBm8X6oOX3T31iZti/Cdb2NhOkbfsmwqs
Naz7mj6lgzRwgA8BhHagj0lqtuVvO7rcBhLjSf0q0lYJKIStI66DkGEikvK6emFiRFI4Q4sFDTRL
ecA3p21MQ3fbpzooNzP6AW+DuTzmHdGs1TobLcjXZ1MIBmnZsBPI+cVRik7iuQ/mjH9liMdt7qNZ
RjZZj3IZh09l9D/snclu5Fi2bL+ICfbNlKS36vuQJkSoY89z2B6SX38XlZkPlRco3FfzmiUQCKVC
cqfvvc1s2VzlfaiR5/89LkPNS6ejgUV0q3vd9gbfMQcwoe3VyEFo4wYA+oVBcYPAjDkc0BPZvd4o
Zm6wKUcGOiy7kNr06qZzKlDLmBeEE4OFnihu8QYTmRqw3yU9oFysFd8Br13oFSdEMX+CrQx1gSuG
k4wxFczeG8dGQGb8cMogqlIwfrHw3UUPORz7XZi1nnoVhiZo81yCOvbdQoSJr9unlOvvrlS9eO+N
4cmalUv/eFA4B4zR6m50K6uKNeCZ08FHV7JDg9AjSoMARWA7RbI3RjBamTUlHI81qC0ZSL5HEw2H
wtVsdD4cwgNsxKCB9kKVu8IUsAQqnIqXNhGFC/AvGTwgGqXCoeXKObe+dHb+3BkXllYNp4D7MxCI
PtEeSz5naCSxgiW2A+iBIX5KzyT60UOnxvUBkmUZvGY5NMpaePpNbtHFPMfTCN6uvZ8THvh9bfUv
P5/h/x0c/4/BkbvaBsr/94nGBzH+G3/UX3/1743U/8PhS7FTurj73H9ZSH3rD4yFDho+G+eff/L3
Pur8YXL8oZqSVdX+RzuAZf4B9FV3PCJkbJGY9v6TAdL56W37xyWMmBgbKVdevg828f+1kI65yedd
kYvjTFWy2gVZiTcfWBe+YdL7e7cxKQMFqOLfBbnFJdWk5e1auXBgJ+A/oPUwImO5ya0Xt8+WW+Ga
zcPUu8kbyUYM3hwiJQLK6hwlvdxYb/gZXeQaXleA6WKO1Fy6MPG1ueARCpvBuvQrLbsuDQHWEsu9
BXykrdpdG+S8OzpY9AYWJDeb43UqQFbWIwquFyz2vqSD7SbjAXRbZokNvXWetJ3eUgHWJQsfh/wK
GvZSKzMzpmW2xEks7pWpdcBKBhM3yUiZ2lmtZMiCGYEFXGY7veo131SMs3n44v9iMENBvjSiZKTA
ls/HNs/4wtXyp/mFD023g6o/0CGQa8o55uDBvR2KWP2d8ws/YsgnG9Y4uC2MNU8+V9dpwT6hyb3I
FWmGRuS5f7GhD700Si/vgc4QNyO3dqPGpHmUDIU3Qw9t7AIITOrENtoG+ZjM89Gu68pIYBq1kEXp
dvbvIKEtu9aV/CALIwE7rVt5Mod2MXvwQFdJP5rv3yYVJ8aQoVE3YkDRNsmUSom957OVO6t3mmUt
b6D0BbdOn+XZZUES/djz89tPfCReQiBuD2uWbdpSAK3lx/efO414QNj17zQU7uuCWYEAie8cawOT
Sp10eCmY+E/od9ZZqzCmMEiLm7JrueOtdr3sXK8wznavFBxVMhRxzo7RH1etBiU+GtaeTrf2Xa11
+9rxaHyR+mLTZ7S2jrs9DWng02qoN0M24HNXS3A3S84Ry2IHDyaMtDsQeQzFwdwBSnUm682kCJub
XqU5qIeMyr+Bv/oEN4zgUkrLS/fjoqdney6a/Jh47bCeSH6ZyyFPRu3SRAlT2H68GrcEMhXCJLyr
4ZQ5JQWCqZLjPUOhU15m1ox07tNIHRqd6z41xmJfZX+KRNaPYuT/KR+5P1pSOv8IS3SK/shMP5rT
8qM/YRXf9oBNlcp+FKryR62CdrBJV77n+/uUtirmRfIt2nAefrSuiuUjfzFlj+JFLS5EPaL2+i/a
rrWHRXV9ZJbJlVfX00W+SWkZmlqyiWtc5NDZij9FN/NPCS6tdY+Wh02acyxm33xFvdM34S7ZJDwQ
BFk4WFAs2zVVz/lgApUOMnHFatPuenTAYhMEc9BJW3G5aUA05TX07LqAho+8vTXI00iKoutQF0du
rZLlCdEx3+RHuFUpIC4Cm59Ow/dwXGj+GTesyRgvVBJe0ClfnMSoQ5sOGpql/Muh6LmxTUYfBb6Y
z/SJjTsPZNDOHgApM6UdlGZrn87Kk6ZKYFYlVC75RnFYcpMkgBy8a5xNDzjq0pi6gW02d56NrmMk
GceRPqVR3BDiuOfoZoZTtybb7kS8xgZXPVWEfnzu+XvUq6gvnOZCb2T/VSzetb6ayWvbleo4E4J5
aDCw3xQ0mUVLSfzIrnpA4mNi7dvtXq/ybDnYcA/y1l8OQJiHKMv6ar8YUOq32qfIKOnNzrtOSFTq
9VVA+dxQuzcwtq8GVSZMlNkUlXgyD3Rvd/vC1fSrrkvUjdtvNzPGJEaP9gCr0d/lyZLs0QKKqEmc
PhKG2R5XIfKomibtXGAovYCEOOFVT9+26S9OqYCC1IwXAfoc8MdBdC+Kg9lRr9PhCRTYwAtDaQeC
Jt9j51aHBcPDbuiQMSfDTN6gkGs1XQiZfWKMrknj+qZ+Gl0Gq6NV285Fg+dzTwaKoVemeJwkoYWz
n3DanzXNuxtlFhzylY+moiaoNjh2zavCXT3gpy0AK1SvvNj5bT7cB32bPActqTXLqSm5EuDJseO2
7xDzRRmuoNh/SaR85r+Jtorc9Pc1lqyDWEnTSpXoL0GXajiHMQgLKmKuGx+v38Jx8FiTfbuz+IOr
3p21m37jYiFT6JER4KGht8S97kzE9XCch9I4O3ORXgZl7Qdh2iCFVUMO8KI0LbFFsvI1thWHAoe0
UDSZhnVNkTvXgTqbO6iyW00vW9LBk14JOTNli5LpGLbaqD0PUu9feMU1NHqMSl7oVnfvJoW4m9dB
v7aKson9gZ/0WPEysNVen82eHoWMbnJcD+HU2xpJZa/4snq7/sLqgfSB3wuT25Bws+yQEc+Nxyd2
VCwt9DJaWZ4EXK37LCj9T2Bi6U4GLbyCxHzTgvE7Byrzi2sZkPOl0ekccZ4a29EwlvRlZFolYUYD
OX1d2uQp7ezDbBVviTtCb2+dwyogja/Jyk0rX34t0xLEQyXM2PO6321NG/1k6acym7nOGKb8omx9
wkWqkahB1D9OJGAEVPLFpm4lMW6JhW9HXFXeNYZ73aRshTVnm109mERfAZPkQ6SyTsldb9TrdboM
yQ5c0edYZI8QiRmlmC/y1TJCZU3YIzBDxiSdqIUD9onBwGm3YQaq9GAz+APstnYZ9cq/zbJ81ExX
bAlE/Q0uElJT7ntfndHdQ1z6Tuo29DsaHgLNe20wo8WtQyBuLnXvHCzJeil14Pie1b6KdKXjKBjP
EPkSnp1S7oAtlfQNTtaxmJf6ZE0SbByW2sI1nnK1lBRWtLhiuZfsja4PDiZg9UjqxaGbKnkWw/xg
r1m/h9DahBUZXDLL6yeuKjsarFE8JP5MnKpf+VkntbXE1dJMO5KiA76yvt7PI2m2TvM/ktT8haUr
edVbx7rhFoo9wXfuWmPgdeV81GZNKQ8Ggp3McnkhGyqLCfl8ebWKmAvwn5cwbEe+pcjgNn70ZQIb
2Jb2LieaF06+mx2YWLx7UmUp8B5V7HWmxxuz8ZLbLhHnjl86qF/8j1R1LLQCoUvyEjX8FN7CbMaQ
NI1rSxZPBLrd+2TOxoOk7nEkOdaI+zEjP1z0ZKMmjFMu8Xybj/RLre3duHfX5wG/5zZswvG9YYtN
I6oALtjSAVmnx9asyUFr+k2i+pu1oockG3ocn7TyyPqtqwASrv38qPrxVhrDzUC3DNMaYrK7Lrzv
sXQtC1jKZBrTCIpOFjo+gM/YsQAWhTNNYpec5fxLt26B0rFdmwunClSVer01yc3+WQn+38Xv/1j8
UAwCTsn/fvG7KavfJAj+oUH+9Zf+WvkC+w8kPg5FEG4CrtABrpW/CVg/aDrXJVRm/oDk+KO/l76N
P/cvu+DfioH1B4uewyWV/8n29/4jxQCX7j/P4gDw2FiQMxEu+LzYBIh/nMW7qfSb2TXas837Jrao
xhiwTu0trEd3DgdgcXKCVGvCAVocXLiOnsUnDLX0nKF14I2Yufzg46zrIE8OfNBgTh2Xtrrwyc0X
t4PbdG8kHb1XZ3Wbc2akVIqpwoyDLVGLuT6vzya3ir1bBlM8sMNdFrLVyMBkUnDsGyW1jYsBBpxn
fbpmJr09uKqD14msrn/0dcDbqP+L+2tSM/bXheUZH+G2mJgCfp4FdK6JglT6HCQHLfs1Ev2pkTpF
me5lPyItYnjLBgbIquYxznknz2Y8oliy1HWVEVXz9n5brfJawMvgOT5zfoq4u1DFeBx6F+7pjpoC
XavPDUgun/JdMwHOHgOUqJNr31wJn4cJoKqhhaFbjwzpiRPoiocaG3Zk0C2qfyhV9WrdlRlV3lSs
Nb3DnNsUglhrPVL9sITuiPcxZKyA7T0PgY1jP/PX1jZicKb2ypY5pfjvOkiYGdhQEONiLT4xaS69
A0W2ThcnnhiS+LwwoeIezHJOumuvHrSTTjfILT26SbhS/wGXyyad2mfNKdO06ZDSEfNQEv/EwdvT
8zWBNbgzKsqd3EAuvz1ZlDtFRIURdWGEF3iCwQeXl0xl1kEwK1B7gd2xbKZ2CNtGQPOZqvHkT3Pk
jRR21HXDB6CbpTeOGVDnk1Vz7ILajO2BQ3XBM/dId1Ny19WqZn7RBhmWCcPpSlb0pircJwDy6Z2F
SfUWVLx3V8lyes1qf45TbGHnTmbzHa8HgZNc5JxE5+S2MsXywoekRmHwSF9Vgv83hgPnXQdBmTxn
ckZNzlztRsPKNYQYWoP95HXWZeIm1UEjoLPGhteVyzMud4LISeU+ta7RPLATMHrjnUmx4xatNUfY
ur05EpjjTk1H6i0MKO7YjWMznBRL9kFVZfoMO8S6CFYPv54hHfWI/a1HDJKAYeIRAu23oWwUEMtb
cTfjNm/osRVruOB2uEXI806dclCivbgvRtsKbWoQLg0iOykHUqLpYdKN0w3ZKPPCmGdxtG2Uj6Fg
DAnHqu/ukGqa5w6G+mGiGeBdQUYx2m6KAIP4Z37T9W6RNMgsvfSvVlJfdwmnnTPtC91jaljrrxGX
PyUfajY/CtHpF9racMNtW8s7q2oO9nYhv6agTY6Go7c7hjKcRQySD8yF4y/dLaqXhUn8xVJD7kRO
65cvLcxLqhF4h7na0B10D9904Klhn0v3QgmY9bWfVwcMsctNEzTOWc10KOBJIilEcUag3RhFztju
ALFE/9Hz24aC4jP2b0QGkZYWr2KMS5njA7rIyVPHlGAtO6FGGalEYU8AXRN6XrVVcOkR9xd1FnrQ
xCio5rNNUJpP6+4pX7uHQmre5+wIylH0YNLxPSk4h5Ep1+LR6wr7oiZdc0numpo8ls7Yy9NTYPfe
FSs2yXAx9g/4AqqYZIz4cEeguFKt4tZKgvW9xWHWhoZGT1lQM7KnRWo/pRlNYm5LT0eo6paCgDVI
r+gGH18HMP6NwORPoo+OlNIw6MaduzMnsfR3T7f6V0V7V9RP7aU50orouGqOs2m0fplIOkdL8/Dn
zkotl+YMjsqmdYAz9WBSHlaCA7ymE1fbd5zVceLqvrgri37r2hoMDGRbiGHqc3JWRMt0gmq1Kuaj
ucGDhNpsVmWqrAdWBf+9VDXL65hvIRN/S2WwwSz3tpbgz8b7/HskfXgRuElHO82wZSTHLWWWUk9K
wM/PqDlUNnb8LcpCW3Z/7WEAX8J0tAhkWFiW8YFnJ1EjbYRyITepGaa47vO+5CXqiGjQ5w9aoJp7
A0zAKdWSPuKLYsstkv6Ejzw4YKKeL7knUBvlS7C/onO+hWZ/5rI1Lw1v6odoaVnCoGDsWgyDvMm1
8krNmX8VWCV3HZ02OdTUj2xbAdot2W7P85PQuwfgxXrkG13GDs31M+e0sc/xFBz0fA0Yijux01wz
w3PSq/6YcvmsyimlYyJP4q7pDKCojn0osBDveb9/FGvj37cmkIAMheAxhRhCTLOTZ1WU9Y5F3qmu
HAEr2+mb6Uo0enrUFI2FoVtTlghqjipzTOuwDAJ1m2P0+2xn7k+hSTc4Y4/tP6duYp/5DpfYVJLd
1pHIhFXp1Ld1olFYZS7iZMACj3QsBDGVIfkle6cXuk0jDsM4j9zn5uHV7DoYG75g6fbKt6E33ouW
mrKVj8dLyhHZUd1eZbe239Zh04syxrdnYu+Z+28DGPtuNJbxodBdZ/eTFhIpkjc0Hh/cgpY85Bxy
rlH9h4MKrJbvIu9uprSwjF2xspeHtlmTJuky7aQIc+SUjDmNeu90u3prZ8USrvzyk7JUY7esLHw8
9t4yv/rqyrw/wT3aQjFlye7FfyXQTMOFW/yRpVA/6XgIY5K85h5EinG50uH8ERS+w7Mz07g4NFpo
90l1VwyVRTKiyPdyKNoT0CsazNoqOFq26PfezOSlKeEcSu4xFznF6LyPZoz+g6FpsU5eIJqlmHaW
1zcfg6NyejYJ/YwpTWNL5h5BaYIIca5Wm+t6A8wBqxXXV2E4H60u78YRPEoDyR6ZkHb5TtfCxdJ+
GRQOhFnmcq4rVyaMSnd3pS6uPdndeTqglp5TruJmotel2sTie18byjOO9nTfdJL6QbhtoZs3ZANh
pbMLctKyqyur1jQuKrM6VO6IiWspiDdY9Z1WNrfEAbL9UFPAt1K2FXEqvwum0YipOqgOEIpEPKzQ
5e1U+LRvjMahmSzwI5pn3WgDeRye7d4j8K78SG0IUSTH+GoTV9tBRMdYRlIDQUI6fJCVNDlhzL5T
phF85PVCykDj5Sd67ejOU3PnatQmUXmebcwkrBiBHE9zDY8PWrwWpvnqn+thuaty581OvKf/imj/
P60eFlIYlqV/v0s9fs2/+39lgv71N/5epKw/HH3jABgB/Rx/Irn/3yLl/uFCDvC4+0Jw87dswt+L
lAv40+WPsOfbOuscruK/linT+QPfvoNRCpowXlA8oP+J/QrT1v/aphi5iEUEzNDGtruZG+HiX4zk
3B60qRUCSBp+kZdJs72wr5YPfzYrGoE0xh/NYGeqRXnvKf8K3zhmiKloH6TQHsh+9FSwulygfW+9
ssWonZbEcpPDJIrsdmxa7TckEIErUejt0fYTj/HGMdP+tiGAZN3Zdl6aNRNQZXin1eh88zqwV108
9YTBYH5p5SqsgywHKa8YL8n6RTpB8XkO2b6G2qZ/njYoEjepzsFMkl5tnyqftCJecwKuBv2Bs0vV
BxvOsPMy3e73WWWb8jzQkklDz1Z8oVMQScKIkG5NR+XZEwsT05L2MCdXYQgejXYy+wff9BbnNOYA
+zlYLTnFQ8miaWAlDa+c2hh+nPhdNIn/mboFUWLC6uQBdhtjfCIxQ1hIf2CApvlj4FvoaU8T5gVs
ibWPRjfILpLCYGNUAyeR/YRPh+o3gaWHZrbiWKcCNF+TDwCXKN4+Ftrs7xTl66/LBJmIME5G30j+
kGJg4Zc1Flctx6BjYarnQrDVFGywoVEH6bFUKY6gtk6zl3zOkfGWKT9BsroSdneRsVy89GndUE7e
31r1zK7aTAFKY+p+QBxWIb2Lr8TUkFpwk5SzdUrn8nmehiZcAqM4Y01+T3PR7aykHB9Wf4SGjOZ1
QGsiWtuIzWOvDvDsWFHN5sCSfz+t+bNbmd9APIaLtackLijT6xVDBIvk8Crq/lxPojmWA6YX8gPx
vNLB1S/M1VLqBpnR9TZLaxGWZvm8ISPikQvajm7ILx707lXtrsmtCtji+LzXwmDE3NZbSVxyqTrY
k43wsE43ZmG5MfV8c5QywHEUw/WQjFV35Q/K3MFj1k/s6Pm+mVdqxzSKKNe+9d8ZCadDPTn5u5+1
jOvIuzvZOtp9KhebdTj9wo0kbhxteOAOOj809VIdiJLmfLjJ/EgNMDyMHPozjiBCL40z7geo+yee
C9m+I0a1p+KGC2CmBYfJVV/CIbCHKChiNkAwA+mYNxHy6rvgYxlaWVPviMOA8NMpniLrVId9M5Cd
W6lJdfSp2jF+Qmkw50fDoRe1q8pnrUpO6wrGsO5ly5lee3GWRA+tci7OWevgGZJ2/m0x476NK00x
xkDEVNn0fEytu0Gx9PKynsrxwoW3Bk+y81tuMqv2LbiksLbAUHFC4fk6/qaC1l1S7bN2NEt9vEeN
Bm5X2aW8hVxE81mbdPm19E13j3jg7xIPu15kQAt77N16YBA21pQCZWGem5GyTMatgf8bLywWtEQN
H2PVgjBLpum2UKURTRMvizTY+lr9eV4+aVfXyaJ69nLGAkQuc1CLYnrmpTVH2uLqcwS02NkMjGr4
NkA75KifCR6CeRyz76XoAU+AT2sRtvRWqmvTd/rX3uHVQpmOnWFQnWr9ImuC+sA5RjLjauYB+CL/
slKdvKWg5TETPCVmRVGejv7ioLNAMlk3SFBr7dihqgO3ZwL//vprxtj77OVyvq4K7TdvqRc663SY
lqUAmIUqqtH8XOhmGXcV3NZGyz+T3u/i3JT5c90VjPGYRPMrs1smlnzMbPFq1MYtZoAn1rGScSKw
EIjtSpyNgAuaZ02X9OrIe9sKtAd4Wt5vE+ZcnJYBtKo66AqAJRlvYzZnc5cQ798joOlXbrKI3ZAM
KGjDMFxTLC3ocskxfGr6cui2dy2rsUtgl5B30kIf0Noqg3o33XKwyqEj9HQE65kZJtt80/orscvE
pcbRWl6bUThHe6qDj87s7zwaAVXYl/hALX8ATbJNUUT8d6Y1nezK8DljoWGGgyGH70QAGiy0QbtY
MEKScGZua3To01KAoVvAnzH+GTwP/OU6Z6S+WTV9ulryoGAzHyEuNgxwcw89bPLMHwRresgCew51
ZcJ4LYoxlEZ3gIJLTas1XAUjT63VWsDXc6IFSzA3p6G0ndBVnROmhrof/ZXcp4+9QmxDL/+24NjS
+agtLcl+fUpQKWcdR0ZQfyzbAK1viLNxG6plX5IT/pm0geP3jxwrgxgn7RK3dhXEkGtPdBZxXNTk
99x6TwA+xW4N2Bb0XoJjWais0mxboOTM2X4c6/msle0nmuIVp/uRS0uFZ1VtCp7pNTcmkwlrNb/Y
Rl+KvdqWh3VbIygzDsJW4vPlUJmT9CU0rPn8m8eygBhZlzzvWvdt3RaTZltRsnJ4M0VZXjgyIb5N
3Q9wVrxwVCAal7wGQN9uG44qy2/sbMF+lutbKvmq5c8uVNBMd5UIApNYjLf6xSB9ryVBYx2c5m1S
mkmUbeuUsv2JD3fiH66e4qVzvlHvvuwhr/aVw8AwzfZLjcWSesseFKfPl1o7DoeSde+7A3+BbFJw
xOMhCtmY3Q4IUnEXmEKe9J+trxz4MbAMjnWixzxMBU/tfHrxCbJF9mA95LnLNTBFyC9mn+e6m1fv
mH1NDMnsnKNdu/ti8paIjaDZAw6rL03DVLthWe1ospb3PqMMdeKCHqqA70HBDdjpCJDPvW6ut6XV
C36gKzDKMPOoZ+UHJvn2J8oAXnnblwMCeeM/th41gMrSlwds3CcXTlOkVUF6N/aVunWGpHj1CveB
CI0iqpRe21zEj9bop1Y0Z4Xc4eTjB41Pxn7C8UEtioNOswz+zl4T14za3ku3+idoH+t2UcgBYBjg
gs1Pp5kb7Ar8nrdlXNxMxjoc9XX2jt7s+G+q7PVXXKIfhUyGm1W3NNrOpmw6FnKwbpzanTAUFTOJ
HV0OVKpnSxTAUcAb5Di8IvT6HjyHc09UudcjnpoaI4Ypzcix++qbKnLf3t6oKb9TYHFbar1zD1Ia
Dm+ZBjvTEcGQ3i0uOG68pNaDzJcx8gb90sdp8auHeP5OA9W5UqTB40JkadSm1iccUgdLQ25+cHzj
jL2S8CtDsojzSf5cuvIyK8Z4dpb5Q99uYvLnOrbdyZLtYjZlWnWAYHCLknCRILd5YA9NMR8NbS14
ObuT95nQ6BRlZu/BRnTyF0d29pUx5k7M+bjaOblFskZICjm7Fn+OGCxx31l2lyO16f01OCZ4Hnoi
OOoOcmRt7fyhJvDTc2fcLo6wOIp9sl0iyXKYO8n3dRg6VzsUmEPrQ+tV+QtPs/KFj7jxV6Vm/YFy
ieSok1w/6Y5i4k1a99w2EzSFXOuTkkC8qp5TMy+Wi0lbsGmvGbwPKEkizHQspDKvgrO53WOzejZK
KpgbCXAx1anB4Xg7rPPwQhv1+OlINR39XgQXoiiGGzvNuidhOZQne70ohtgCWklZLEdmpqv1Oego
nS5YH3rFGZcnbMSeNAbxGkiLsGgll2mXF7wfLgjX1fXO367cKvFX91cKsGeNJ3/mk9Uf7YA3Ysed
nJApLiq7tN1rF+zq6+Qp6A4QJR6qtQF2haSgXVXNnL8mdNbuQSnUdlyvc4V7qoF56xcp/eXAuXyM
qxz79WRO7qgQao5zzeO1q4MHohUNQ1g7vjebbKBlXrF3B0qFux9h4UdjGOqpfjQyrriW7pkHtYkR
xSZLLDVVsADbqkhqa4WdrZPOXm1yBsbCroudFVNcMeUl1DWD8uhmHTkdFc0RNHh6awKgXu59r+jE
zZyCv4oDIjItLa4+QhjDQo3dBPINVAETU9Un42a+tSuVXqvsBzgSP81L40K/StcfiyCrA2BhW09T
Ndsa8E7qi5CZKDK1+ozn6Oxz9hUITMchc50X8E31GFMTBUapK3kvvtNjkMS6ViTpZT5NeYufTe+K
HRkEFbsmZW9RCSeFp8/QiUu0L3kcyW/czy2Ulxqj/WF13CyehkU741ORp47XZDwOVn4pCyePEnP0
vutO2B96s5mPuhzrz2Gu5WNfBkn+ahgYQWvs9Tg23AZW2bpunXW+/wUuJz26lM+B9sA9F7V55z2v
hdJ3ucvTeReAO9v3Zr/+1hmsLxSE/rBiPxae1A+CL3tezXa4kzKXv7LZru+VMpzzKmn+NWtbxk5m
EOswstrapSV3eqGT5dHbzeJekqqh01Zc23Zbx2iy9lPPFLnDBRZEuMSLXcpnHcM51/7Z7IbdWHkn
fDNTLFjc74c0D/ZdqZu/HXu2j6B6ZJhgQwwrcGShR3DxkKfWFHdiAzHntcuvt8/UexUglHGRv7Hm
LPjUG86PfCcIk7qJxcpcjq1RtYxSY3pZstJC34VNizHPbfcymJ1di70rBB5Q6RA28mynkhoKVsXH
eDKTkuyZ6cON9nPU8sTiUsgnSaNcyptJb/WRpmsLlz3L2ovE5n4aeNrNYK3LvVTZccT2eTUDCMAI
2VgdE7hW7aoly76kdO2rJMlzHrRtijWQkEzZ8+AfZYFLLKsikkNckcth4kNHLXfZoAfX05xia8c2
cizd3Nnh+OOB2QtxznXj1vcxy/c9BR7wgdEcPBy2jVhoo5S4P69LraWvvoZTYlQJpfVVYL0i0nkh
yR0C1nWe1a+a7F9Rjmh8n/yD7cyGDgpu+tRnPlj9XF9PC/BGfn4jeuTkDPSQQiREe8RnV3gpOa61
op/AynbTFjOFcPsLkNxFllKvsbaEV6pffUFPeWWOutiNA7jDcLasnbvR5iqKHM5F3ju/S2TCsE51
N2JmNgDYNPBQdxsgeUztub3kwN/waum9g6GXXmR2dn5ZpWl5y/1B1+PRRoveTWTZrvuBeRsumxm3
2/ln9nt5Ctq22pGxWI/4qPUv1bCiFUMxHelCG2OltSYHY4+LgOw+hmwezl5NxEInzkXv9hhn2SIh
rrtAmE2tPGM0ne7WMkuhYrXv7GuMYkuTExtYi/rUjPQkR+nULy+oLwSxJnVl4bx+ZpR6zLW2jTyw
TxeZi827nVcGR5ERYVs3y9KodXEzjW+B0V4pY7FCaC/PDT3VEQE+oPsuuDdKGvyXbAZ1DLEKs7Du
TxHqkvNI/Td4+bU0L5olu8y15nWQXn9c+uyhc41viyfpXi1MR00qiSEJ89XKjAqfUmN/9sg4sZ52
FjmX+nkmcfktZa2t+7TxXYQ5JLKI/pQR55tb3/vLoKcwZwpqHKSfvE36iHtsnqaOA8Wi7luEMOyH
foIzjgOE2ju9veQM/1iP7Grm6j5awT0FfnRTScsRLv+8xBuxXmWDxjuh3rl62Z2xFIVqzQmkLWmy
FXpL76osHHkzuTZHAtLZW9yqpNYasFUF78ivDDK8eiavgaL6J/6DPyob/9tMzXu7EDw8AC+diTyW
58Xhw5UE20dSwqo7UOMKQsTd3F0ejAGnms9r7gG+0o3njo8kIiXo4KO53QJlgz0oGD3Ab+7WAACA
LMmRlEyHSTjtTR4J7txRi1CI8ehN7Vvqr2fC0noEzAWXXKpdJQE+1rWCHI2qdJYG/g9gEd7OK93q
LB3Of5z6+6hh1Ec6oZY+sVsqdac7MJ2fOhn1eEwWBwN1c9faWzlsvXinxkYT9bQhO7C7cEBca+1G
mfZLDmfrYkg0GavOzaO0sppDpssUWFFtwB1mOeucsadmKNW5XAwCNAlEJJUEdzQoc4ZL0D8ysbyV
Kf5dc1isvVfC0i4G6z1xJuNB+U4ZuzMCa4QLQn05vTc98OxDq3CpTfT0djx3Lcco3SgiI9HgU3a+
xp0lz83/Ye/M1hw10i36KucF8McQEHAroVk5D1VZN3xZEzMEwczTn0W23W27T/dp3/edq1xKpSQU
/MPea++0mefHwKtuRFe022hxRB/a6RigD46tEumWmeRnDHXIN5caANes3lurrt9cHL7l6r9ZvrHE
QbtlzbnxXnulvpNmYRxxureaFb6coCFl+ipzWiSS8bIkxAuHTE3EO6ec56/UWXy1YlW+p6jU7urR
iW6WLum/Gan3Exn3DKGO8MNzwxj6YZlEBPhLjtVWpeb44k9uf2/biVhu9eTXkGNlWR+YgpbsbDtH
rdtib2/VuCuRTadTqPBv6C1ybcVu3U7oFyLj1kq1O2xdbgbHNBqe59h9oUJwn5oornGazt2R7wGi
fN2ieAz819EnxhqzqP0Ug3ncwn+88602ei8nYJKAuvwtDBgk38WKGb+MNkXNtUDyvGm6IblQQ3TT
PoYBtcV44vVw8Th/Nl5nquwQR+O0DokKMF3MwqhpSlDsa/I85d1YK+BXXq1ftRLNpWl8n81zLQN8
YCYzvhlG53bmXCCmZgqcW3R95vPAD/BCn5jdT32OGZ+vccTQiAE1pIFqbm+cXvVXua7nt6Ya2Sk2
VcpmTymwjwx4cD72MRXTPHYby+7gt+turYQ4Zd7AR8kvQieQifI+647Kh8TZGFND0eoLlnCxUQxb
CEfTk9urjuGTieoQ7jkxDAoGwWvxIWJPWPSHVRwRfctMbX6c82HKoVeV6W6B7wbisaXxnmxu0ZSg
pQoHR/0cKa9hKTQPs0FZv7QezH+sJ6Gr+vEAL7F5mOLB/pRlVOCYADmwF+1a922zIsKwtviPrau5
n3KW1fcF6ppPhkj7s5M0zGVWNvGNno3uE7E35q1JRvXBVr4V0Ly2zkPr+vIxMCLaF21FwcUwEvsr
XJz83LX+8GTbDsPQye75ltYVx+qmdH22hsQ7oxhy24wv5Qj+IexHpoIbRwdxdsuEnxQU1N1OAUvB
nt19540un3SZ7aJOxxnw3PZ+iVsci96s7B0qmunZXGR8zgRHZVUk889CldZbZLUUaosHoZJJh75N
AsxDmzhLm0+959b70eCuG9eCmxmXVEizk+7MuM0OykDDTw5CedHRJE/DaHY71Xr5VVkVSQ+5tMxr
TZbpC4bgDs/jBOYJt4jYelpEHCed8aDyRt2C8/SPJdq3XTss6jC2CM0cRUIyKIuxu/GL0vnM9BZm
Is7QZ5P67qrrZtz3HdU/40zJlMaAf5pkwxYiLsw7dhlkHrflTd8F34zBAtZmlahlErcLjXmxboKB
rwYW4QSdrHMClOnfo/IjLWd2h7NnyGXcoGVCY0XX0VMxbpk363OLJ/qGhXd+BTf1tfInazdEM1oD
f36P5zLZ2gIEb+RnjBWtqGRWpudXdF7RXmor2Sl7cXYGF/ohGVS7HfRsn+DiMrOp82q2SaFcQkwv
Vujhj9t0bk0tay76LS3EvKVVWI6zJseRGxmSWF/WzIEtcL9h5dpD8Ti5SYpml5tN5q6ifDhe+dWQ
TTi6rG+YsVpUGnWyt7A6bALiedx84e/N6KF1pvluBHxE9GT+GrT2ZyfmsHaNapcKh0BqQuaDCr0J
Qsc0HEmhCFujMEOCXeq9beXiOAoyEuKMoCp8r8TzutugRwsXEyeOrsbZFFnzCRpmdu/FmGwM+0hh
1R0GzOVfjIk1iM263TFxppsLFfIEg/ag8LtukMW/l0HWPIx984BzqZg3Zu1za7fWRjApjDsfA+gW
LXlyairTvorB+E6UZX9T25XeaM7/TcoajEFPID53I7rluJyug1LTSRfNf72fP/6TtbUt8Fb+u7X1
nf6B7O73e+tfH/Lr3tqyWEF7aGwly2eHNTXL6d/21rb4xfUcYhdcIg+JPmBj/OveWni/2KSR8Thp
SpNYV1bnv+6tV6IIlmwpYb7h1SQg96/srUGN/HFtbboC5yn6ZBB2MBqgm/xxbZ23/ZKPfZDeZzmm
8mALI21qNhryzl0QKSEehNfo9lAX9Lb7KGI/76ITTb1tHg31ON02RATgu8xZ8pJclHfOIwIadGuf
XH8wcnPrATPeqKHKj3i1zfG+Kxrze8ntFRwDmpbU33J+cNbavVXjzKsT1inDoQ4oikpuQOcyq2gZ
SCii3l03hcaaPUENG5+po5pNjf8BVawsHl2gFId4qZfQCQrzDmQzDIPK8TBlsZBnR7AUiuUBZZ3x
Ik3jqz8xA2FSwYoCb8Ktl7C/Tcm+hvYs2OSiDfkyrtZ65qiBt9GVlzxq6edJ2NbTfD/0SxRw5x5L
drSKV8w4bGG62zaFohVKkkuDtBn/SLzt4tH7mhKa/dIOXpLdujYAbNj+8i5FiATaN51wSxUeDNaO
dCtq+GAKaKbNLp2fpNut98JIzZ/ZDVUbA6lhTyBNFD9JgVRwwzAbqTDKgeGUelFyWcYJQCigDffg
ick80foPu4AJVIUjNCutvYTOCRCEeegnzlygCHFDiJAvh/JstBUjX8P1FVVNtPh3fj7SDeFI5JLI
lhTjuZySlsEuVnQdeoWc3wCHNN49r8Q2sQ0O5YRrFE9uavYOSANO1tLIkp9SFyRVxWl+ZEXR78eY
8bHbpH0I1UM+NAtkEhLj8ji05w55IbXzea5FhP6osR4MNxh3FdXbORJyNjZau973UQVA7/jS3Erb
WtQmmesyIXB8BpGxbypDXUVsQtE1q96U6mznYmSRGLgkLPi7FWaqtmArKnUvsJnUpwWjm1h9sTOw
q8QnVwYQckuqVJRXVEkwIHxoU8oSzjq45N1jDxDzWS3WIJ+Idkqh1xtToF4LPUjWv3VrcsdCy7jR
JhaCrTNNsmU4F7c1MqpIB1cPI+r3spGzAkcnc0mbOpfGlR14TPfhTygXDT+9DlWXXLyoGtkgJh56
zHbsUeXSZ52meCamqP24HxD1ZSbHOUPgDBGZ/R2LOzSU23GJDdYHupT7Kk7T+3QiTJV96oCFptZR
yTc78oEBO2pOOxbLNXlpKoJyeF2WtG9C28BOWyd8mqEaypVcUxl62WRIbWP8yyDAtxrtlbxBTYBq
vnXNg84lk4rYiWeuOGEM20yiKS0Mmd4adV0M+yGKKOpdZDSARAt//GxjNzx0wdTgrDXbR+ba8LtA
xnwzlqDiO2VQxG99lwXWbVc7LZyUJim7fcxI9fMU1SbLZLjBzwuiwvogIqWrA38J4p8FUdcdOYnm
J9EEU32yXQ9gIHgS2zswv7JZJq/xAU6t9E98ny9uT54VLpt2eRpye1DHMU+sGvfbPIW+MmA1tK15
s0SZ/SCgQCKwFkFW7rKY08ztyTrK5yY7LJPjnzN2ediwRmOarpM1wvAB2biEPFN+8P2o3RVWHKEg
5bOitUI0HNqLcB4MNZvD3umTIvSCzL7UXhXsHD8DKWqkK/RfMHJ5VotIQyjpWFLZi8bZV5Ya2XuG
COnF0cXwhkRj0ACDmNWMjK2GkPAlB04+ouqTjmNiICD/tjsP+au+8A8EgF9jxaG7tqdmqNw+xkJs
19igUQcI6Spzk80FxJwJ4eqWPo65CxutmGRIECYUPdqpKc7LMWYq65a9QHOqesaUVVQ8W2yKXlEb
fYJJyhAnbScIFQFFzdHzR/ngYRhk4Q1VurOT5iQDuEBkNAAox4Ydxdt6gj1ZRa24LUqm2xuE9aV1
M+q6pj1evOzgN7Xzuemmz/E0gQzvMEtaoZXiFUC6YHYksw3Z1N+UtAS3y2y1j+RY0XnU3L/iB2si
no0RoijmZcazyXIJCDui5Dg6g/ce/Vvh59b+vzLA/6SegvS+ViD/Wgb40r0nv6+mfn3Ab9WUGfxi
uiYlk4kT6gN58fdqyhK/mJ5po/s0P8oppH6/VVOAMvBgWb78RxnlSCxWpunA1liNVGuF9Rfkfx90
td+xMwjqwt1lOpAkV+Wf9+fQrhrzHnMpIEUBMq2FxRBG/XkPUil4LUvhnPIJ7wM7bVj9yFygEswz
bs6UCOG5qfRRo/dfzYPTfQaZeveR0JPMs3tP19qazqYuJgA6OXMPs2d2XJaeiMZHQ87wyrd9MBAe
/sLkKSjZ9JTcpb14BA20MYvIuAtKNB/nWmdsbrc2wm//p6MkXNTjCJFkGk6x7PmunCK0yBmBuX4z
PKmBN/nJqGrJplMkNiT4bNTLhfdSMOEhWmVr8rSMTRSaq7i0Y7hhYpm7R10KEnfGIr2NyjJhLUpj
uB0rL3quSpsjmvP7yIuqw2Lpja9jUqbPfiYYuHC0ZQ9TzQk/sfVduAvukzrq3wMLxbBuydfYpMz6
tp6ZwXeoB8zshAMveDXPGWWWK+nzc+Q0u3EErH+xGTpW1jajk71N4nwwTtNYr9EauRHPT8Zs9Qva
gzjPVuWKcm15sCnDeuTDJuTJIzF+kUVuZ4kgMZ8eEUin+kZRblR8CqVr2+Vw+u+J8J+cCAgFVpT3
vz4RbgELJP8Tvud190ej5d8e+Js+mBSxle8HJ9kBVI60+x99lsnJgFsPSTrDqA+l799PBo4TnJYU
RJwcHCw4Kv/eZ7m/AG00cUiaOMNtmrC/ckAIucp//3FCCITBwpH0f1SjDIStD/nw7+TBHFnMjyZp
Xxdasng5pO1qJg9r29yUjB6NTqCmKmXRofTDQLZhqLy8oQXwrK2dWsd2UMY1otzdzY0BnZXs0q2s
l/amjqtjop3+7DejDBEweZe6r1AUV61ag8KMS5f6kP5RzTwN5Ey8ZH7AJr2vM+NgqaZmI0rIqNdi
O+PnWXubGC54aUOE2LWBfcXvPWGXQvCaJjceib1newWGJU30wKrojq9EKHkfN4Jv9bFpFSwcQna3
svDOFqMwcqgCisHme+9aGB8zhkPloLOtdqr5JqIU2Y2dGZKy8S0xPDgHBfRVcPrWnuSh5eDWUDOq
2D6sELdPwTxkIEPylIWF2BWTvsOIJ3YQurt3bXfkX8mS+BmUH0AiPJ6/RHDNOyXIgfAD9k99+ijJ
uQ1L1kIEZyF8GOmeNqOigom77E7PgYkyJ19QBbLM6TnpGYsrPPtwdMn0Mmh9yx4FVF20ZxI4bhIL
3j9ZBI/oRBEgRfIQlP1RiRFrfGGvWt5ab4UTm6EdmQeDsT4S1PnV7YZ5O3Tri0CRHXY9Mtpixuut
XcMjY7T/WrZI0qapPCu6j4vS6bx17GlXL3JvwErZu0tTYRBEZMHJJzfQbo5BFJy7ucZklCPdSpfI
eJ0dQmWIEXHBWrDFdvpp2tsiDjbGQPtgQ65/lplaTi2gtVDKsdm3k+Xu7dYgK2IyRVitIinXJ3a1
R6JKq88K38q+qEmJS2P4J4Jkyq3t4rzpWz3SKCLrc9hHBQ0OlqIwdnnWPKNkePWnBVvuKDcxK7O9
URFlYpkLykWWHYubfcmaDnMTfRFpZ2OFWitDmmAHP9C/ZniDwd5xTTxj4UQByCXh6/ghqLN638f5
vEYdFbjMgCX69DbomNild+6psTPryywWMFG6vbBN/wr2Ydph1lK7DNHN0a1gECHZ9Yl05lrAJdOA
dFHimCyi3wngzEjj+Lvc0p+NFjVQLicAmFULp7Sem4Pl8wnWTiD2XlYyHHGyF2178U1lJuXe8b/G
wFXPwP/YnCnPeC6YvK8S9USEiIXSR8S+/raikkYHDM5FpYF+NqvJx2Aa5I+L9EXYtssNSOxi7yMV
Jtc78fYLYRehC6R2V00WmeW2Yd7TrS47c8H4BeE82fZubodJ59DhIVE7WUA8tmnsD2AX4lMH7fKC
06sPDYLYXnrX4V300RbYRNpsvTgYQxd34cZ0Vx6Bm5kvcyTMTWdYWC+Hht4rUdx5+wWRw5JXT7nh
zPeR6s2z1bXQQODZM80YjTzZAZcew6krPVTwVb5zSBff86uyYjEQNJP/cq3Ixj7UuXdL4M/XlOnI
esMuTkPD3bxnfhTKhfdTkV53lElBBeCYP6HC+CE3c/esBjSgmdc9mX56IgfBO/t05qwx3BVv0uxG
yI47fAsNaszCCwU8zQ1y+299VzymxBiSCHdf4MfdmFlqwfcxfpTUMPuCQofF+DUdVwewrA64BddM
mqray9jQW5KPVThHoN8ThnQbS6TvTR3Dd/KXJ5rxiU0r7U2RS4M0577bWqY/7+wURomuGi4p9l03
sy33VGrvQYOexU8paYaydZ8iG8FcKYNdz5jD5Kt2mETzY0BxyBJ1jm5dnTkHs7CsMzjFfE+3P+zy
mXUaQguWqkHpHxPHvKsL+4vntVdMo9mpdadXfwQ9IVOv2xaz4516M62eg2D4BOBoDJWSP7wEwNYQ
rbSTuHjGUnqRotOrhPyMC6FknlEXZPl5rK00UmPC3iMn8bfwWX9q3Zthii2dlX9P+41jMYwwZe2a
sSuuM5TEA35hPF1Mq44F/FT8qF9ggAXPs5iPdVFZF3q4fj/Yc4Nov6DF9HnGalmeQaCm9y1G/czi
JgR0G7fKiEwyhyWw173rMh9yn9YExJC2PoW6055i3WCzGBycXF2PsAPpSpiUjfdW5NPnMepZhM/y
e43fYJPEBfpdxOuHqcLfSlQgO8VyCO469NRmjMOmEWL9xccb1ZD03Lk2Q6Posc6WejdinpuadER8
KIqTlRif+kDhfTam7w77VM7CfrW6L5qzJtW7OYrAWU1TegYPylbO4JQbfbIc0fmXiHlsB16R4+5j
OTp7cMWoSIUCfiCzT0xb3dNi+M9z117QLqMQM+KfjqHkuaiKaI0XQkevoLm42AN2lijNs68QtcBP
hTPCqbrXrFjD0Z8Xp/qKFrPqXkSKJIRxGdvvAJXdSAi1Yo7a+PX4SgpzKfkqNijTgBpw9ZX+XeTq
AOCsZD67fsmIl3dbB9AJyl1rK5VnRy9OT2YI++B51rCOUMDWnN75plnUiCW7siP30RGl9PRbPUzV
Up21M7SIXbJ6jV7G5VGkRlJsKqUXrW/+W17/J+W1A+D/35bXr6mOATX+obT+9UG/ltYSBKXw+DkY
3FZ33Qrv/nWF4UMkkZI1RCDBkiCu+p31LiAMeMVd0mR7ng1s5O+l9Zr4yyqEGF1P+n9L/P0Lvbe0
/gnvzdMjn+BH8lvg5uP1/t555w8ki9VzbB19H00838iapcKaaof2tOEYdwD9R1/myif6rl9T8Ewk
alvB3eFCWFB/69RUnoHGUuHKyIp2Wrr+fbLm6uk1Ya+uKHM45v1TE3XPEYFr/nbum3eTRa5OQ9SR
8QugiOrV7ujnVTliXB+gSX53o4pk0ATcsZgn970ygYmwu0dk5ihWsBvMScFr59XGj3yS0wswtnL6
EYBSl9k5ZfJ0i6Bhp6kZ/HjKLmaWK//gDdAfR0dQriIp6MVt39HTh3ZSG8+GcAm5g9o07BSK2o0E
J7dpy5QCWNrOdGvpCfVznvhfirzwqQK6wedtASh7tKYxBr9ioXLLvXVyYK/jPH+E9WE1zFc5K76K
cqkuMchkKsJFgC0Q+WedtdXOtSIRGlA1CZd1xlf4tPMj0bxWfBKU3IdaleoeQ44pARFDdGPmYLx1
bYHBrMUcn5htggkYOzUnBXf+V9VCHUTcMTHyXDQAy82URSRjRUFM3o5cRGffNRBISSBkefesG1+8
90wpEI4U4JVFLCAjBTACJgQ0vMu5xXtBeKn1HORswTYfaVkxIW+QMtUqiu6cwlyR6ES4Ei+B0k92
LfdUR1UIwHx0RegVEpwEGMkbEjlHzCYXC6fQOtjgPwsr43ON0MR5m6av+HdzUvIY15lzeVUVAbN2
ACdj63aI7zKmien2Y87cDQJ+XZHETCs/kpmxs8B6rjqyg63eIH9O+wN8x0ALi3uyy8so+yE9jLLu
gRJ2AYPrNeBSwSdtD6IDGLbRU7tcAjTXvM6SuHg7thg8ZWLhBX2AE9CTi+zS5QuhpUyo+QVG6A4x
GieOXyq8iGjkcY2FjqMBPoA7awdiOSE5ImQv79m30bAGpbZdZFJMqoEsnhiN+Xd4lQyzoXlwL4Jz
xsqkbnRxKBCkN1sM30M7bDz0qtRn/krqnrz1xfsLo/4NsUK8g3pcswCWRjon4RHlOk0JH8uCNfyN
3brBSFbxIqLeNu99asXrxzN6sifKaDBIxyXXjmuz+Qinz0ZipUcErP7WES4mUjHaw3LQ2hLvJmAc
ohrXGHnPJFC+YX800EJN+hinmSsePoJmc2ddCxEnptsd8DmCehs75efHTsHLmkvwW2SieZ/QUczG
68dv6TPTio/FzG2XNarLL0vdz1VmAIe6DTQ1MFVhC8un9VamN87KZnnqRhQN+7pYP1LbXN8fP1sN
CR29IyyMFpagrvlzMK+BS39LRTZqwsbyeg0xDuhUD3IsOKFkRj4RN39r3qeNKn6iyuaKzDxjvaas
1VUQu4ZfHmpcJ2wjrHLqgYbmEwlIeTeGXWAv8Ha88dEcCUYespnEba40BNZ1D5aTxBRo72TnqGvn
91sEWLD6XdtoWFXaJEn1JaDOLbd+dqmmjC5ZMAevfJhsWR1HWo9ZMnckBVM8v6GaahGOZPb0NHAV
HzKU+nsgerAkhtgFG9613zIDRjE7MRdpVFBMT76Hb0Tamgvb1sz+yYapjatnEuayJVm1dvAYs9zb
dkDfndANKgSLvGVMS6fAlbjiAvmtURnp1FZV+86OASrrDrsFPhvHmTjBkeX9nacketVScoL0Dftj
aZfjHRp0sYOcZJOe0DkjPUSE/KnUQp2caUUdFX6SbDV3DCiCqnosBpY2MCbBfrMYT+wXJCn07aOe
fwhZOudId+kxo1n9XrhyefXjfpJ76FPZtUEW+cOBTPFMcTufyEKDwJMVmNlS4wXeiH5lFtuG8P3Q
RhYBuc5wUIj5JBv8ak14TwuEmHvTh5tbxebyg20mPaYDYuriu6NcA7skftpyiZw3iDmIMQlyADJo
S+vULzq/YbTp0v+NqFrhH9neNo0WeXXj5pYSsvzhukECOdEHFLiZ5gbsYzf5t8VoPJIZy3yC8ZwD
9tgfWutaoNJpHlhpAVk2MYcO3rTHtjiE+MHVzQiHEV59H91Xg+Y0mSVOXkP1j+ir0OiMkEu6oMWl
iv3RuaqcZdFLpJz6lXgJ/VSM4j5xh+ZxXgPJxri1HiM2AE+VRFkDkabz7xrYjMdUFgpBV2J+ju1x
uojIf15i2/vUt7N9qGH36IM7VnXA90ORWICXJdhBvT5OKmCKrez7tgX85+HvcHesC03yrxck51HT
mQ94M2ucBKyqikxbmzaDB4Z0nfZ4RywGrpYkSsYvkZrKYouzwQVPWGIWPEJIK4grsESxGxymeP5k
ds829vm31EZqy62QDq7P2MiVpqFOg0ckC/K07MvE7f0Cb6u/7Wzzy6qJvFEtM/eNNU7KA0wWdVcA
glk4iMB+mgNDXOYpsx5yy+t+Eiahv8xBXDfvU2cWwwONeERQIj38KS5yRKSN/mzPS/SQJBambg+Y
JKUggqLOcrZFS0lD4X7uW8e407rzdq3Nghd7WPmj6Mbp2qxAVdo+9OtpN7yxQI/CmG3ffaAC927q
R8gweUUjxmBBqltpRPkNKdx2FSYINh8IrHBDKfpxx9slN4PwpjMit+pL2nfYtmv1EvXKPOemfu24
Je6Qo7swr8w3i5FGNmbt1Zhd8XlEWIDpMJ816t7W2kUGQow2FvGd49f9TS/10e9Rb+bS7vBYAdRl
6Kkm1vxJJ3iFPsPWRBAEECu7R0A5G7ee4FIxocqVo18f7cL6FCEy3MSFh+LRrgV2jG7VHCNWs1ib
cBZCqEwmD4irE+CBi0VD14ws0NoHwjHJKLaV8+DHwrv3MWI91VpgFdLQL3k9SbfNl4mOroPZo1HR
40R78cwGfZtGn2Y5EzmrFYLIoCvLJwzcQ7XJKD/2NmPCENIEO121uvPRD7rYglBZ3peTJksZH+Oz
qfVwmVtnzYjhgQOAtRtOoIF0ZCBJYVcGD05nDgdV9Ql/tIW6QHltHhO3RLsK3HMkl6qCc56MtXXu
CZ54wKpphjryTmCQgTjl8fxitkXE0LDsX5M++Yw3Dpmya4GYi6chfhnwkm5kO2FNbFrn7KlyOk4m
dkMRJP6eQHs+BwJGRnQjpYnR1pe9R15ynhBshHU936rJJWw07bk7FgkuXcx8xUHhWX3FT2NsBjhf
T7BtJaPMJsp23A5Bh2ZtGsLcAY6HcdactEV+IXO8DRm0IlxAVFxqMcNPM5O5v0xaoAy17QnYMucp
IGxGhlvJefM9a3rvJyjOcZfmnrsck6Arvikpm2Ogg2hXrKUVeFi9KYaZqRMDv3pblJm3w27B0LEa
sPn2fn8zKssOIyKJt/MaAp1LaV9IFBxul9ZXzgv3t/ymqwoHRHMZTOV91qXOts1dsKTlFHuPuI5g
47hGsNpWM8qCahRfc8s24z0CdtwKg0ktmHtWfhdzk42HYroi4W93sBqCCX+ujzSSMuCGSYPi5J2d
+DOTD3x1i4MMF1HDW4we63GJxkzhhkn2Td7PV7d13dumShhBYGQxEO+4yITrortMVjMf/Cqd7i23
a5+TsUQn3VyUv0xhE9jNXQlB8RtpOOZh6Bp9tgY3OujYf6VQG/cSMdEgtXjIWOuhQRjynOHWVMYF
utRltPZpsIApGoXGn8TECJVzaXvLY++Y6uuUlwWgp8Au4JaAKiFjDQNH5QDJzSFYYP/GxHlvBPNy
ZySLTvGBpW7/Fanls+rnCuGNTnsR2YfS4HA7RZN3aBJHPtZW8UmRQ59cqqKR0dWpzPduDNTN5FLI
pT7XwomYW+JAlmzOd0j7E5TQqAPNT2nJfzEP11i+7mvUoXuXXaKGTo1T89OyJqkLR/uxvI9t1dxz
9zt1f0td/92i7P9I3fqTtk8EJpI+1K+O5QlLsAL7Y2PMLBdeSExdK7UWp9GhE3XTxH5eZtl+D7T1
/2X0uuzTf7fkQsZoCsfySTR0pCkoFf4Upgqjdman3NbHCp7SFb4GaTcczO8E0zCjs+v+W1KYQtzG
g987J63JVCbRB6xceYONtuDk44u985pK6LtSD9ZtaXiLOmvWfa9D0pGqmwMf34iliijbSg8LSmw6
AQ296JYn2zMivWumXB/TvqfMxM34XrvD2D21yBbb/dJZ1oiZxWOL/2WhnwCx6080bHHkOtT6Mb0I
AD3ruZSOehuLuf3OJVP99JehenIgd63ZLatfzbNNRSAEbLdrTG9krGenSYNlGdHDYrR9uw8IqGkP
flxrmPQlL0fUyvIOOrG8ace+pX776IVLr7Fu//2Hvk47/rFoXD8D6XrMJVdZqclw5k8fek6FDKUR
t4w7r/0y2fD0Br1V0K79+ydaf9A/PVHgAT1i9uHYf766fE0H1xQ8EYZBPmLlYxXuqobPh++eeG9T
n946JrbXw0sOduevPrtvOn6A1VXAsWUP9cdrW7HCl5iLMKRnyn72xtEPUxJiqR8LfaxB03r4SCRN
gDGWtG3//smtP6FzeZMR7NqmH9iWJMv4z699JAMhYlsFoNTCq7oZxhjFEyJY+7nKWtpmYXm8+EHM
9aUDwQCVRFf96l+OZXFEb2U9f/xC/0U0/z+IZoaSJtflv1YPfPrRdv/zf844//bI32ac8hcJg3XN
afzQFa2DzN9mnPYvHvxZX3hWYCHwsTn0fhMWmYDHTAvZgETz43trnPWvMm30RRY5sYRcr+oCFsV/
Sabt+X8+WUmWRMBEBjs5k2iNrD9d7vEs6PGzODm1pewvtV9ByK0wm1+cGSt9IdZpFmZG65HTlMlP
XGxIwsB3tZY/eaKBRERRL0msC/QTClnskU4RvKZ+VwBiwX7ifFRUtETNvv+os6a15Grp/vS+z/po
rTYEVVnAENXdiNyF8hSgb3TXAq6BFIkwpmeINkNwiUs/foHZzm58cNk9Bl72ORjHV+ujMhRRO78s
3cCmlhN2nw6GGXZrLRmvVWX3UWBOa62JUZCyczGi5tGdm/TKQ8j9AF1GhVobD2mksjZMpmw8avqo
m2Wcq820VrdsD4ZLtla8yKadPSOJ5N4OWg8oPyC2TcAgpt3ZpZeG6Vo7o46nGk7GuXyKEyAZjEqR
5Lb8b/yC1iWw0heiIMDO+FTlvpj3/kDhZjRmHcb0ImRtpaJ7ypkt3ENXcR6ijzK//ij567lfiQq+
sYRBj1obmbXY2Wuf4NEHYurnLXRaWhxRBwAMDXb50eRgT8vV0aLpALFkH6w+uWO5OHSoo5H2hnKA
kCncEeM4QWHi2lHOw94Bz4H2Yumg8nfHYFyXPO1McahQQ+6MwUaJkM20R7qtXD4Pt7+ilz12NFFk
qbhAqemr8qh7jarZPAejfgHrLEjrMasvGlzB2WLxi1bFT0I3n3EddW5YZHH82Ar41NRvbAj9rGxu
i482LyjKRG5UWXt3cd96YFeMaKU2DG+RjuwH9CvZzo296Tov6kf30UxW8+LtoiaN7xc6uvMUUDNl
pPASeDoRL0RHWli0lahbogfL6T6jpcbb3sn8lHw0syhJaGynjyYXZUn7xRwb0iaywXqghXcvJE86
T7knyH5yq55qtm28bTeUvGWjKvUNk8UvI1LYWwNH3s4ezR+iKr/IcSRPBRZFcxrWrrxY+3PUZ1Yb
lnr231go9M+LsaYFDFFB8RLR3i8frb750fZHXl0V26Iaxy+MemszhGiaEihBlAD7zHV2sPAp71zZ
lbsUcYH5MKxThnydN6iG1cd2smZwGIwjRtd6W9rgf7k7t962kWwL/5Wg3yXwfjlAD3AsS7bs2Ok4
PZ30eREUWy3eRfEiivr18xVJOaJsZzpTAYY4eoydMlmq2rVr7bXX+lPJSnjlukupgiZAmlb91J0Y
Non5Fe3e3FcFyGGCdqwX6UqhKRt3GgGFZAIUMXFtcT4gnZciGOD4k8CztOs1MeeBEagaIEJxn1NN
dSy3mu/VBPunDTJqexrg80q7yxtYxlnsszXFy/TPuIFtMoHgZEo+CwSmsxPoTiZwnrpBfAT2UwIC
ccfy5mEDDGkHzYmvywVietyJ6uCWKyp64n4O6n6BBaN5l1Mxnto6TelevFCn27Sgc82mR1hNLeez
kcW1eVEcbhPFHsHeyb2r0OEigLjOaGYucKNxlbqaJUaA9tg+Cr/sweMv42Bb3Tq+PTOSgraUBTxA
ehERYQuzwPwIUR/VFYsWcgtm4sTZhQZV0Hh7E4T0im3IKa/wdvQnOzVe31U7zLsmZSDq1JFizk3w
9zuwnNEfFXYUZXRbKvQzxFGeIjSNqOl0P9LjWZDeWvX+i8Y143KT5dp8j5fJ1OS3biNT2dypkY5V
p2mM9hlmRFtNuTShaNhzRN65HtvZ9qNOX+TvjgnPQ7h3X3omgieTOj3UVwtyEqgZURgiLYjQt7G3
q1tKdKg/ZjtqPg6617vS2yMe6GYzqPCNZN99dFjXf5UeGLi3s+0ZXC8jgiyQlpRr8kfkxvBZsrFy
ufAsYbaoKeWcBsAI+vQie4/n9f9xsFgziv276+SwrdilCEoc6K6tKigjsV88agmnzdQ27Py9ES9Q
VF+rn9a25SA8jcybr9io1ydOcBXZuP5wR7tGbxwODwfsNEFFEv+PEeSVLFHmSo1w/sINvblVweWh
vqjcWgXC+ZzYziyn6o3Houre7hPbB5yLHhbCUcPG2PuqSl0kWhDG+6tEs0goGyF1FKfE3krdRZcY
v2/nWxeXl4tgjUCYstd/y9SNcI/ThPCfUd956dq/93EBmYRRijzAAWqbCTnvpi62C9wwt7eo1Wwh
4uzzJ6BFJBDjtJoGSEm+L3TsyQ+l4c2zg/sVBl48X5toLrvrclqG1VdIwuVUUWtaMkuOG2Si506W
r69h0uqXtFHf79TFQ5EnuP7E8Mqccmd+pG82nmXIYK/r4KFU8tHHygt+2zOvN4u9qbEbo3s0kQ6z
PQ4LHI0+2tEXFo58sMe4cBvofyXctWGoZFRs/mmEsFyqknl92Jb+2sKrtqjLuzpX1pspBSwVmxF/
D12lUPSaTi0D7pwyRYrkoEy9hZsePqEG4I6+VLm2ry99MPSD6PAVmH6Y2IcL9PEj+FI2d7D6GjW9
TybSUgHmfQdSmRzJ6fsdRCuWFRjyhRZQ3blQ8KNd1Y2xrVJCNtQ22si7TIPs8FlHbexzvFH2N7Yw
xy2hO15t61EFCSy295bowd/dKFZYEfqjhDng+nhdC7tdNSZiOuHIWtbCjJd8LrgBoC51ihk2khKH
0r+Jhewjdh5T23arWd2Y+2rlCJliDH/z2tnOKmerznR0cZKLOCG8hludCcJ0az/zlPX6D6NeoLIZ
iB7xNMxJOmKdlvrsQAeFcjDLi4qaSnXB6UY77sZI9dssLVF+KbQMxveFVpcuJlzBTpmZOWcb/S2e
E0xyG+mTQ0jlrs7VBN0GJ9+VqEsAWkVeOJrTeopZgLJABeMCsrr7QYVPWEw2xWHrz0Jz6043jnug
u1QvEYRabxU0FwOPNqpACT46XrZ9CNwA5XfXqn3081wTQbnFfpbBxr8+NDbPkKF3WD7Xmc1tN8MJ
OqJZ8XKR4w4dB8IoOuLL/3LQfThxuXmlo4eH98WBJjGBUeFHHPoLyHOIDsKmrLCugwY71fej+N6o
EXsVGRAiTbGlOXNDmFkjEC/anZUFcvwlGn0z5EBxvs7DQpmgSlR8IXgfcO7KYb266le6v6Gf2KaC
xSH5Fuo9oRCgcCl6wzMtg/oC1pA2KQpQhYlhefGHZJsD+lqhhyqh6d2lZoWvWIWNd1Xa5tyCK4jO
nO6YH/PG8Ts3k+jKAM6dQoLVb5zGGzxKjPoJw2poTeTc/8S82b5dGB5+4n69s9/nCqnZ5WKtrt27
GCLpRKvtL4XwZ6Vzj1abNZ6tkXBv1famMs8A4TO84QLrTz01sBMEEQTP0G3iACzFuyio65VGd8oE
xpO6JJ76N341QsB8a1hfdrswr+E7xja8ICwpnctCgSS3LuAn1gnNmaB6+tS0KvSwazuc0uroXoEw
llMT1ZTbg72rsEhbVw85whqI+laAhbAJLzZh6i0xNYNLp202xkz1USW9SNUUvEXbFZNY6EDqi2I7
HVmQFLWdYj9pibZ/TzH/cO9AAfqUVnQPTIjnAYqmKrKLiRJ9WasKVt6wxdwbGByLGwo2yg3+9VuE
PcztrbJdWx/1Q4GpopLSvXXARWJ0EOpStpFO68RWyf3RLjdxB54gC+eFhOY4mVUWSuBBNErmewXI
PXWj6vcNdcHZSMmmRboNPvhrtAgCAbkGAnwlSOwu2YBsFhvBnhz7mTtdtBt4ArgNBYRbN2huKIDd
jYB4wwbspQN+in3MlgQKKNhrUGHMIwCIBVS8K7DJthr8OBVQ8q5BlSsBMP//uv93QMblslhi0u4X
9cdyldUPq7xEpupI/hE//W3jJ8XvaGH+J7/0/YHe/b2Ob4289gxRaB6qeeLvjREteebyafXrL/Ro
c1aocJIAAMQHXCCCa9/9eOS6YwfUAPEL6Eriw20eCONkkt6ahu+/YTuf3/+d771BO0Hzp19/gbZ1
7nz1o5Oga2PbAh3UNDqxTt/escZgdhBpaNZqP/+lt3+kEaIQqxAl7bMW/nPK3BsvfzbCtxWgu2MT
8F30fLTfMLN5OgesAEUF04Ec3k5B+wcHtAIcRz8XPnhjEpZPsZ9c+vDQ/ceC13zeBkyC0Na3WObP
X/TpJEAspCZhiZJB+3NAr4FtA7oJJWOBbox5O7BqtZsEkMXTSXA1HOKwYIM/2a6UwU0CQUojgPUw
1h9dCgYtWEJkQjPPNoINukpLKDC+Ptg18MK44kffnjWATLUmCiXtS55FRFVVmQXDdEUHm/i0i25A
0UDXaZ6TXAM6jhsg4ZROupV+dipyLujYaliqDc9tkLMAvUk2NaAuAI2aQoPqPr/kaTgA1MDk0SZ7
MNR2rQwtJtLE2KYrj/v/Wa82z0nbD+RHuoOGjQNXmxLa8ZvuTYJijk0DbUerTUIGtBG48J/Xm340
Gojs0DZVE/zg1bcnJNI3JHj2gzsKVBpiZY8CzRmbLowfymndp38gOhyIDgY/dN220zO4NQCPRvmb
CeLbuRHnnsGXjKHjq4uAzgrDIHs0KDQ3n+HNgsENR/JIIC2ghs9N6BjszpIjap0UX7GpdZTh7QVq
JdKhQBmrvDuBrksMOF5OA6HjjuFW0NEOzXmYpwGP58hGBO4JHIeuQdHiea33ZgE1NIemV1Ko9ucD
XAuuQ04nlyKjUoKeG3dGzHPEh811OguucEADKkB5o/nx8ECD18RdfvRwZC3omgBOEKRrPmdJYpMq
213X2NBui5aqSV8XHU4/Q4gFdsABA/ZWgUPEBDoAXGgDQrvsBpQhoaNhSJ8L2pgcGOzEVdq3PDsX
bO5LCgCL3u26Ab0+VEsHDUWpUMAlAfwQIBLeUfM5e32HjkxHuCCqXYo0vIDokr7JzoIyholExHvO
FM+2ggqyohIKnG6RDA5D0wxNl10LhjI2QIdoT3p9K5Au8xPKP8Y3pHFoIBpwr+RaMEywAQGRnIS9
07BouWOU9KHn0YrcfIa3FkxwUNlZUFjxYAddmtTgRKezYNt4mjpIDZ2slWGtBU3hbic5CwI9IDyy
EvrxwLbYCSpA2xFTb6d7QGcDPbqiFCR3NrDf4bzazzeCs1ngygCKyDxrXbI8uNqSBsYliyBxcXTg
C6FG16EIL09IW1dEr3z38+HNAlCobDwAUaW/g8aOLlcWuPFpPHDJIxQBo4BatZ9m8Q1qRxhCTkJq
RyCWDZcF5d1jXDyfBUNQsVFn7KoYQ3p946W8+I/emAwdoTo01YBln7/k00UAWjWmuKSSlg/vrqCa
0l8/xwHceKCDRmuEO+PZjVEU2EiVbe5m7fwMLlnGGl2VRpIMyogkQDQItG/Jd91bBYoyJhlln3Ry
MEPaBSqqjLJBAD1XAHXS5NfRE/RnAFxZbbR2DS4IEpvaRSlRUgE3EW1fJqde8zk7EIUPgWXiyGV3
1bcWqBjSKhDntewqQI/IIaS6x9IKJ+zpLgA3YIPgrACwcESXBpYg04AkPQugyjqvaOpdbeEsItqA
6uSPmtIFRHeAO6IRSJVKCyi6GxocLBVt1+ZzthaQlx8jvcdEOQPcC1xmZfeCRl5Av7EgWr32/rBv
uCYo7Jbuyjy8FJkDTXYWRIqsA488x8Wzc9GmwuIQFun9a2dpcLNA8ceQnQXDBkRS4aPRqNh8zmah
zREFctklUcPbEYJLKLsjQI01B4X4jm4mKvnnpwM2Hopg4jSfwQEIIlOUhdJ07gu0hhEbu9PhLC46
AmSi7EylpZ2F4e0IpkE6X1LhHmJmzmu2+54Vf7oWIGjqRE6gtG8Q/LAyBVQVhdKh1BkJjAIFlUTB
6rLGl2CSzSTAexoqF6OTqpSaBVFuUTXH5RrZrvjzuOCMBeZqQlT44bjwNxLsZ/77xPOjp4b57q/y
1wjyb/3CkfH98ucd21tQujXDeFawb35RtNa3f/sbMf4fPcJKw0g/+eGRoX7637sXfPmnX32o4z9e
+6tsmT166JAJon/3mPfLGPb8/0bLr8t4eeoCwh4lSn17kl9/6T3nyS74NwPn4dm4ojIhPW7mHzZJ
f2BXRCj5gcNlki/z40gNM7+hJMuOPFlG/l+b7Ez3teU3So+NWGG2fNqcPnVLGpQfOUlWj4WPQndv
8IaTJzv45SpaVstsdTpyS4KXHrnjxr/b/PUOeaIy/tqX20Wg5yeswhmz7j/1V2FL15N9/qvVBo3g
/sjcHDh8ZEe+ZsZ9/zhOs7x1qhfHf3hV/OM51H9vq8+fll5vAaotW032gedR5CNK39+RLRFMeujk
yV+eRZGWXCU98qbqf3mYjXABkB329mVsagkw0gMzQPkY1sdHbNZFS6uQHfr9pvTzF9PckhVkx75b
+kkvelB1+BnHy90yq6Nl8nQ6HV0dVf6R83z56JX5qih6a7oj8UiP7z96/nrZb65qy3/yQ3MW4CDc
W9ka9yPALvmxcwQPseBMe7GpK9/+jNE3GF4fn7NJztpCiPTQm6Q4iyEIVAlwXXbk+9XXbHmWPcG8
Ea2S8kPvlv1zi0KFAMTlB67eXS/jNPf8/rHO+AJq/hnj36yyfFUfx2q+yhbB/RmD3632/mPvGEMp
WhDwf8bgfyIgehype26BOUoP3dh1TZbZhpOyvzlbOO/n/IG3/cDedkX4W5nDB8/vz3jL4ZJ96g9h
REbSv9VADxMUAOmh37SglpyK31Z42dfRbnl2TUAZRlCZZJ/7wds8rd7N8xdnWwv1yQ7/aVPiG/fa
QuxQtJ/zB14uxK6cKzv878z+Ks9XvZSi68OTH3vfv1XqLaQmO+5b7p2SC/GPVRZzsh2XnIhWXVOq
7AO/qgzYWqbIDv15ybmTrBGs6z93g+ZLD/7vZA0lZ/yznz9uktzvP3uLOEo/O07cTExvViwk5o//
8Nat7zWk6Vk04SX+dBRDeO2/9cE18RuP0WqZ/eNfAAAA//8=</cx:binary>
              </cx:geoCache>
            </cx:geography>
          </cx:layoutPr>
          <cx:valueColors>
            <cx:minColor>
              <a:schemeClr val="accent6">
                <a:lumMod val="60000"/>
                <a:lumOff val="4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335280</xdr:colOff>
      <xdr:row>1</xdr:row>
      <xdr:rowOff>15240</xdr:rowOff>
    </xdr:from>
    <xdr:to>
      <xdr:col>13</xdr:col>
      <xdr:colOff>0</xdr:colOff>
      <xdr:row>16</xdr:row>
      <xdr:rowOff>0</xdr:rowOff>
    </xdr:to>
    <xdr:graphicFrame macro="">
      <xdr:nvGraphicFramePr>
        <xdr:cNvPr id="2" name="Chart 1">
          <a:extLst>
            <a:ext uri="{FF2B5EF4-FFF2-40B4-BE49-F238E27FC236}">
              <a16:creationId xmlns:a16="http://schemas.microsoft.com/office/drawing/2014/main" id="{FCAAC050-09C5-812F-27B5-0D0316318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449580</xdr:colOff>
      <xdr:row>1</xdr:row>
      <xdr:rowOff>3810</xdr:rowOff>
    </xdr:from>
    <xdr:to>
      <xdr:col>15</xdr:col>
      <xdr:colOff>289560</xdr:colOff>
      <xdr:row>16</xdr:row>
      <xdr:rowOff>3810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F236853-F763-1107-8CE0-5F2663F35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65420" y="186690"/>
              <a:ext cx="532638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396240</xdr:colOff>
      <xdr:row>4</xdr:row>
      <xdr:rowOff>76200</xdr:rowOff>
    </xdr:from>
    <xdr:to>
      <xdr:col>10</xdr:col>
      <xdr:colOff>396240</xdr:colOff>
      <xdr:row>17</xdr:row>
      <xdr:rowOff>165735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62056BCC-370A-BB9F-D1AE-BC34E067E0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798820" y="80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7</xdr:row>
      <xdr:rowOff>7620</xdr:rowOff>
    </xdr:from>
    <xdr:to>
      <xdr:col>11</xdr:col>
      <xdr:colOff>266700</xdr:colOff>
      <xdr:row>20</xdr:row>
      <xdr:rowOff>97155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400C67DB-6D69-703F-33B7-72BF98A703E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278880" y="1287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137160</xdr:colOff>
      <xdr:row>9</xdr:row>
      <xdr:rowOff>121920</xdr:rowOff>
    </xdr:from>
    <xdr:to>
      <xdr:col>12</xdr:col>
      <xdr:colOff>137160</xdr:colOff>
      <xdr:row>23</xdr:row>
      <xdr:rowOff>28575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F0731BB-3259-8E3A-22A0-A13B582692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58940" y="1767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571500</xdr:colOff>
      <xdr:row>1</xdr:row>
      <xdr:rowOff>121920</xdr:rowOff>
    </xdr:from>
    <xdr:to>
      <xdr:col>12</xdr:col>
      <xdr:colOff>266700</xdr:colOff>
      <xdr:row>16</xdr:row>
      <xdr:rowOff>121920</xdr:rowOff>
    </xdr:to>
    <xdr:graphicFrame macro="">
      <xdr:nvGraphicFramePr>
        <xdr:cNvPr id="2" name="Chart 1">
          <a:extLst>
            <a:ext uri="{FF2B5EF4-FFF2-40B4-BE49-F238E27FC236}">
              <a16:creationId xmlns:a16="http://schemas.microsoft.com/office/drawing/2014/main" id="{37A92F9E-246A-D563-F6C5-6EC558E91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83820</xdr:colOff>
      <xdr:row>2</xdr:row>
      <xdr:rowOff>64770</xdr:rowOff>
    </xdr:from>
    <xdr:to>
      <xdr:col>15</xdr:col>
      <xdr:colOff>388620</xdr:colOff>
      <xdr:row>17</xdr:row>
      <xdr:rowOff>64770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CC18C17-CEDC-50FE-FA8F-C3D337C816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37020" y="4305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495300</xdr:colOff>
      <xdr:row>2</xdr:row>
      <xdr:rowOff>114300</xdr:rowOff>
    </xdr:from>
    <xdr:to>
      <xdr:col>13</xdr:col>
      <xdr:colOff>251460</xdr:colOff>
      <xdr:row>20</xdr:row>
      <xdr:rowOff>30480</xdr:rowOff>
    </xdr:to>
    <xdr:graphicFrame macro="">
      <xdr:nvGraphicFramePr>
        <xdr:cNvPr id="2" name="Chart 1">
          <a:extLst>
            <a:ext uri="{FF2B5EF4-FFF2-40B4-BE49-F238E27FC236}">
              <a16:creationId xmlns:a16="http://schemas.microsoft.com/office/drawing/2014/main" id="{37B2F1C8-FA04-2A74-2B71-8C1DBC086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91440</xdr:colOff>
      <xdr:row>18</xdr:row>
      <xdr:rowOff>7620</xdr:rowOff>
    </xdr:from>
    <xdr:to>
      <xdr:col>1</xdr:col>
      <xdr:colOff>670560</xdr:colOff>
      <xdr:row>20</xdr:row>
      <xdr:rowOff>99060</xdr:rowOff>
    </xdr:to>
    <xdr:graphicFrame macro="">
      <xdr:nvGraphicFramePr>
        <xdr:cNvPr id="2" name="Chart 1">
          <a:extLst>
            <a:ext uri="{FF2B5EF4-FFF2-40B4-BE49-F238E27FC236}">
              <a16:creationId xmlns:a16="http://schemas.microsoft.com/office/drawing/2014/main" id="{01B71517-ED1B-89B6-8878-73F8E78A0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18</xdr:row>
      <xdr:rowOff>15240</xdr:rowOff>
    </xdr:from>
    <xdr:to>
      <xdr:col>4</xdr:col>
      <xdr:colOff>678180</xdr:colOff>
      <xdr:row>20</xdr:row>
      <xdr:rowOff>144780</xdr:rowOff>
    </xdr:to>
    <xdr:graphicFrame macro="">
      <xdr:nvGraphicFramePr>
        <xdr:cNvPr id="3" name="Chart 2">
          <a:extLst>
            <a:ext uri="{FF2B5EF4-FFF2-40B4-BE49-F238E27FC236}">
              <a16:creationId xmlns:a16="http://schemas.microsoft.com/office/drawing/2014/main" id="{EDECCE7F-FDC3-2BEA-0CEE-5E280B12F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289560</xdr:colOff>
      <xdr:row>18</xdr:row>
      <xdr:rowOff>38100</xdr:rowOff>
    </xdr:from>
    <xdr:to>
      <xdr:col>7</xdr:col>
      <xdr:colOff>746760</xdr:colOff>
      <xdr:row>21</xdr:row>
      <xdr:rowOff>0</xdr:rowOff>
    </xdr:to>
    <xdr:graphicFrame macro="">
      <xdr:nvGraphicFramePr>
        <xdr:cNvPr id="4" name="Chart 3">
          <a:extLst>
            <a:ext uri="{FF2B5EF4-FFF2-40B4-BE49-F238E27FC236}">
              <a16:creationId xmlns:a16="http://schemas.microsoft.com/office/drawing/2014/main" id="{06563D87-9B6B-6C87-0F0B-722E08287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228600</xdr:colOff>
      <xdr:row>18</xdr:row>
      <xdr:rowOff>30480</xdr:rowOff>
    </xdr:from>
    <xdr:to>
      <xdr:col>10</xdr:col>
      <xdr:colOff>800100</xdr:colOff>
      <xdr:row>20</xdr:row>
      <xdr:rowOff>137160</xdr:rowOff>
    </xdr:to>
    <xdr:graphicFrame macro="">
      <xdr:nvGraphicFramePr>
        <xdr:cNvPr id="5" name="Chart 4">
          <a:extLst>
            <a:ext uri="{FF2B5EF4-FFF2-40B4-BE49-F238E27FC236}">
              <a16:creationId xmlns:a16="http://schemas.microsoft.com/office/drawing/2014/main" id="{5B6DDD1E-3731-8563-733A-887B0AAD7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304800</xdr:colOff>
      <xdr:row>18</xdr:row>
      <xdr:rowOff>22860</xdr:rowOff>
    </xdr:from>
    <xdr:to>
      <xdr:col>13</xdr:col>
      <xdr:colOff>1028700</xdr:colOff>
      <xdr:row>20</xdr:row>
      <xdr:rowOff>175260</xdr:rowOff>
    </xdr:to>
    <xdr:graphicFrame macro="">
      <xdr:nvGraphicFramePr>
        <xdr:cNvPr id="6" name="Chart 5">
          <a:extLst>
            <a:ext uri="{FF2B5EF4-FFF2-40B4-BE49-F238E27FC236}">
              <a16:creationId xmlns:a16="http://schemas.microsoft.com/office/drawing/2014/main" id="{4C31D0CA-09F8-48F9-488E-E666A422D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69702</xdr:colOff>
      <xdr:row>3</xdr:row>
      <xdr:rowOff>53340</xdr:rowOff>
    </xdr:from>
    <xdr:to>
      <xdr:col>23</xdr:col>
      <xdr:colOff>198120</xdr:colOff>
      <xdr:row>12</xdr:row>
      <xdr:rowOff>175260</xdr:rowOff>
    </xdr:to>
    <xdr:grpSp>
      <xdr:nvGrpSpPr>
        <xdr:cNvPr id="72" name="Group 71">
          <a:extLst>
            <a:ext uri="{FF2B5EF4-FFF2-40B4-BE49-F238E27FC236}">
              <a16:creationId xmlns:a16="http://schemas.microsoft.com/office/drawing/2014/main" id="{3FFF38AE-C36B-EE08-897F-9203CEEA3313}"/>
            </a:ext>
          </a:extLst>
        </xdr:cNvPr>
        <xdr:cNvGrpSpPr/>
      </xdr:nvGrpSpPr>
      <xdr:grpSpPr>
        <a:xfrm>
          <a:off x="69702" y="591222"/>
          <a:ext cx="14217947" cy="1735567"/>
          <a:chOff x="84942" y="541020"/>
          <a:chExt cx="14149218" cy="1828800"/>
        </a:xfrm>
      </xdr:grpSpPr>
      <xdr:grpSp>
        <xdr:nvGrpSpPr>
          <xdr:cNvPr id="18" name="Group 17">
            <a:extLst>
              <a:ext uri="{FF2B5EF4-FFF2-40B4-BE49-F238E27FC236}">
                <a16:creationId xmlns:a16="http://schemas.microsoft.com/office/drawing/2014/main" id="{12736536-0AB3-BBB7-DEC7-C418C4F0E14A}"/>
              </a:ext>
            </a:extLst>
          </xdr:cNvPr>
          <xdr:cNvGrpSpPr/>
        </xdr:nvGrpSpPr>
        <xdr:grpSpPr>
          <a:xfrm>
            <a:off x="84942" y="586740"/>
            <a:ext cx="2742078" cy="1783080"/>
            <a:chOff x="83819" y="586740"/>
            <a:chExt cx="2389744" cy="1783080"/>
          </a:xfrm>
        </xdr:grpSpPr>
        <xdr:sp macro="" textlink="">
          <xdr:nvSpPr>
            <xdr:cNvPr id="4" name="Rectangle: Rounded Corners 3">
              <a:extLst>
                <a:ext uri="{FF2B5EF4-FFF2-40B4-BE49-F238E27FC236}">
                  <a16:creationId xmlns:a16="http://schemas.microsoft.com/office/drawing/2014/main" id="{8ADE4453-3EF6-00A9-C030-0ECD2D23A01E}"/>
                </a:ext>
              </a:extLst>
            </xdr:cNvPr>
            <xdr:cNvSpPr/>
          </xdr:nvSpPr>
          <xdr:spPr>
            <a:xfrm>
              <a:off x="83819" y="586740"/>
              <a:ext cx="2346292" cy="3962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5" name="Rectangle: Rounded Corners 4">
              <a:extLst>
                <a:ext uri="{FF2B5EF4-FFF2-40B4-BE49-F238E27FC236}">
                  <a16:creationId xmlns:a16="http://schemas.microsoft.com/office/drawing/2014/main" id="{D3708193-D8F2-DE6D-73A9-FA15FBFF3374}"/>
                </a:ext>
              </a:extLst>
            </xdr:cNvPr>
            <xdr:cNvSpPr/>
          </xdr:nvSpPr>
          <xdr:spPr>
            <a:xfrm>
              <a:off x="96123" y="998220"/>
              <a:ext cx="2377440" cy="13716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7">
          <xdr:nvSpPr>
            <xdr:cNvPr id="6" name="Rectangle: Rounded Corners 5">
              <a:extLst>
                <a:ext uri="{FF2B5EF4-FFF2-40B4-BE49-F238E27FC236}">
                  <a16:creationId xmlns:a16="http://schemas.microsoft.com/office/drawing/2014/main" id="{663A0AA7-5340-FF09-5190-FC7F552C563A}"/>
                </a:ext>
              </a:extLst>
            </xdr:cNvPr>
            <xdr:cNvSpPr/>
          </xdr:nvSpPr>
          <xdr:spPr>
            <a:xfrm>
              <a:off x="213359" y="1082040"/>
              <a:ext cx="2186341" cy="3581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7B6B8C-2CA0-4585-AD26-A5788DFF9609}"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$ 706146.37</a:t>
              </a:fld>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8" name="Rectangle: Rounded Corners 7">
              <a:extLst>
                <a:ext uri="{FF2B5EF4-FFF2-40B4-BE49-F238E27FC236}">
                  <a16:creationId xmlns:a16="http://schemas.microsoft.com/office/drawing/2014/main" id="{AB036CC6-57EF-40EF-94E2-B73A10B25AC5}"/>
                </a:ext>
              </a:extLst>
            </xdr:cNvPr>
            <xdr:cNvSpPr/>
          </xdr:nvSpPr>
          <xdr:spPr>
            <a:xfrm>
              <a:off x="198120" y="1973580"/>
              <a:ext cx="2194560" cy="3810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44" name="Group 43">
            <a:extLst>
              <a:ext uri="{FF2B5EF4-FFF2-40B4-BE49-F238E27FC236}">
                <a16:creationId xmlns:a16="http://schemas.microsoft.com/office/drawing/2014/main" id="{814CED80-F3FF-0E98-532D-828CFCDAF1EC}"/>
              </a:ext>
            </a:extLst>
          </xdr:cNvPr>
          <xdr:cNvGrpSpPr/>
        </xdr:nvGrpSpPr>
        <xdr:grpSpPr>
          <a:xfrm>
            <a:off x="2979420" y="548640"/>
            <a:ext cx="2758440" cy="1798320"/>
            <a:chOff x="76200" y="586740"/>
            <a:chExt cx="2377440" cy="1798320"/>
          </a:xfrm>
        </xdr:grpSpPr>
        <xdr:sp macro="" textlink="">
          <xdr:nvSpPr>
            <xdr:cNvPr id="45" name="Rectangle: Rounded Corners 44">
              <a:extLst>
                <a:ext uri="{FF2B5EF4-FFF2-40B4-BE49-F238E27FC236}">
                  <a16:creationId xmlns:a16="http://schemas.microsoft.com/office/drawing/2014/main" id="{2A5F1DF5-A226-9B03-1036-757C08616068}"/>
                </a:ext>
              </a:extLst>
            </xdr:cNvPr>
            <xdr:cNvSpPr/>
          </xdr:nvSpPr>
          <xdr:spPr>
            <a:xfrm>
              <a:off x="83819" y="586740"/>
              <a:ext cx="2346292" cy="3962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46" name="Rectangle: Rounded Corners 45">
              <a:extLst>
                <a:ext uri="{FF2B5EF4-FFF2-40B4-BE49-F238E27FC236}">
                  <a16:creationId xmlns:a16="http://schemas.microsoft.com/office/drawing/2014/main" id="{8BDCFE92-28CE-EA95-0643-602F3BB87072}"/>
                </a:ext>
              </a:extLst>
            </xdr:cNvPr>
            <xdr:cNvSpPr/>
          </xdr:nvSpPr>
          <xdr:spPr>
            <a:xfrm>
              <a:off x="76200" y="1013460"/>
              <a:ext cx="2377440" cy="13716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E$17">
          <xdr:nvSpPr>
            <xdr:cNvPr id="47" name="Rectangle: Rounded Corners 46">
              <a:extLst>
                <a:ext uri="{FF2B5EF4-FFF2-40B4-BE49-F238E27FC236}">
                  <a16:creationId xmlns:a16="http://schemas.microsoft.com/office/drawing/2014/main" id="{D7EECA5D-3260-C40E-19DE-8D55B13BF72A}"/>
                </a:ext>
              </a:extLst>
            </xdr:cNvPr>
            <xdr:cNvSpPr/>
          </xdr:nvSpPr>
          <xdr:spPr>
            <a:xfrm>
              <a:off x="213359" y="1082040"/>
              <a:ext cx="2186341" cy="3581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BDA31E-FE94-41F5-8405-32767FA74C95}"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$ 91979.13</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48" name="Rectangle: Rounded Corners 47">
              <a:extLst>
                <a:ext uri="{FF2B5EF4-FFF2-40B4-BE49-F238E27FC236}">
                  <a16:creationId xmlns:a16="http://schemas.microsoft.com/office/drawing/2014/main" id="{FC929B7E-1E5C-A69A-9217-5D99C6CF7B05}"/>
                </a:ext>
              </a:extLst>
            </xdr:cNvPr>
            <xdr:cNvSpPr/>
          </xdr:nvSpPr>
          <xdr:spPr>
            <a:xfrm>
              <a:off x="198120" y="1973580"/>
              <a:ext cx="2194560" cy="3810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49" name="Group 48">
            <a:extLst>
              <a:ext uri="{FF2B5EF4-FFF2-40B4-BE49-F238E27FC236}">
                <a16:creationId xmlns:a16="http://schemas.microsoft.com/office/drawing/2014/main" id="{09D60EB8-6DC1-DDA1-9F7B-6A4B3561117F}"/>
              </a:ext>
            </a:extLst>
          </xdr:cNvPr>
          <xdr:cNvGrpSpPr/>
        </xdr:nvGrpSpPr>
        <xdr:grpSpPr>
          <a:xfrm>
            <a:off x="5882640" y="541020"/>
            <a:ext cx="2758440" cy="1798320"/>
            <a:chOff x="76200" y="586740"/>
            <a:chExt cx="2377440" cy="1798320"/>
          </a:xfrm>
        </xdr:grpSpPr>
        <xdr:sp macro="" textlink="">
          <xdr:nvSpPr>
            <xdr:cNvPr id="50" name="Rectangle: Rounded Corners 49">
              <a:extLst>
                <a:ext uri="{FF2B5EF4-FFF2-40B4-BE49-F238E27FC236}">
                  <a16:creationId xmlns:a16="http://schemas.microsoft.com/office/drawing/2014/main" id="{23CC0CC3-1BFC-5B88-78BA-289383E4583E}"/>
                </a:ext>
              </a:extLst>
            </xdr:cNvPr>
            <xdr:cNvSpPr/>
          </xdr:nvSpPr>
          <xdr:spPr>
            <a:xfrm>
              <a:off x="83819" y="586740"/>
              <a:ext cx="2346292" cy="3962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
          <xdr:nvSpPr>
            <xdr:cNvPr id="51" name="Rectangle: Rounded Corners 50">
              <a:extLst>
                <a:ext uri="{FF2B5EF4-FFF2-40B4-BE49-F238E27FC236}">
                  <a16:creationId xmlns:a16="http://schemas.microsoft.com/office/drawing/2014/main" id="{1F907203-DBFC-E41D-EAB2-3E2DF9B05906}"/>
                </a:ext>
              </a:extLst>
            </xdr:cNvPr>
            <xdr:cNvSpPr/>
          </xdr:nvSpPr>
          <xdr:spPr>
            <a:xfrm>
              <a:off x="76200" y="1013460"/>
              <a:ext cx="2377440" cy="13716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52" name="Rectangle: Rounded Corners 51">
              <a:extLst>
                <a:ext uri="{FF2B5EF4-FFF2-40B4-BE49-F238E27FC236}">
                  <a16:creationId xmlns:a16="http://schemas.microsoft.com/office/drawing/2014/main" id="{01B02128-28DB-D003-EE78-AEB3EFD524E5}"/>
                </a:ext>
              </a:extLst>
            </xdr:cNvPr>
            <xdr:cNvSpPr/>
          </xdr:nvSpPr>
          <xdr:spPr>
            <a:xfrm>
              <a:off x="213359" y="1082040"/>
              <a:ext cx="2186341" cy="3581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4CD519-DFE8-456A-A2E0-D0AD24DD731D}"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11608</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3" name="Rectangle: Rounded Corners 52">
              <a:extLst>
                <a:ext uri="{FF2B5EF4-FFF2-40B4-BE49-F238E27FC236}">
                  <a16:creationId xmlns:a16="http://schemas.microsoft.com/office/drawing/2014/main" id="{CFAF5846-4B87-9690-87D3-9B73C4EF964B}"/>
                </a:ext>
              </a:extLst>
            </xdr:cNvPr>
            <xdr:cNvSpPr/>
          </xdr:nvSpPr>
          <xdr:spPr>
            <a:xfrm>
              <a:off x="198120" y="1973580"/>
              <a:ext cx="2194560" cy="3810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54" name="Group 53">
            <a:extLst>
              <a:ext uri="{FF2B5EF4-FFF2-40B4-BE49-F238E27FC236}">
                <a16:creationId xmlns:a16="http://schemas.microsoft.com/office/drawing/2014/main" id="{76534A4B-067E-DFF3-B2C3-34FD90C50EE5}"/>
              </a:ext>
            </a:extLst>
          </xdr:cNvPr>
          <xdr:cNvGrpSpPr/>
        </xdr:nvGrpSpPr>
        <xdr:grpSpPr>
          <a:xfrm>
            <a:off x="8732520" y="556260"/>
            <a:ext cx="2682240" cy="1798320"/>
            <a:chOff x="76200" y="586740"/>
            <a:chExt cx="2377440" cy="1798320"/>
          </a:xfrm>
        </xdr:grpSpPr>
        <xdr:sp macro="" textlink="">
          <xdr:nvSpPr>
            <xdr:cNvPr id="55" name="Rectangle: Rounded Corners 54">
              <a:extLst>
                <a:ext uri="{FF2B5EF4-FFF2-40B4-BE49-F238E27FC236}">
                  <a16:creationId xmlns:a16="http://schemas.microsoft.com/office/drawing/2014/main" id="{B863AC0A-99E3-50F2-CCB8-CE86FD148069}"/>
                </a:ext>
              </a:extLst>
            </xdr:cNvPr>
            <xdr:cNvSpPr/>
          </xdr:nvSpPr>
          <xdr:spPr>
            <a:xfrm>
              <a:off x="83819" y="586740"/>
              <a:ext cx="2346292" cy="3962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NO</a:t>
              </a:r>
              <a:r>
                <a:rPr lang="en-US" sz="1600" baseline="0">
                  <a:latin typeface="Lato Black" panose="020F0502020204030203" pitchFamily="34" charset="0"/>
                  <a:ea typeface="Lato Black" panose="020F0502020204030203" pitchFamily="34" charset="0"/>
                  <a:cs typeface="Lato Black" panose="020F0502020204030203" pitchFamily="34" charset="0"/>
                </a:rPr>
                <a:t> OF ORDERS</a:t>
              </a:r>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6" name="Rectangle: Rounded Corners 55">
              <a:extLst>
                <a:ext uri="{FF2B5EF4-FFF2-40B4-BE49-F238E27FC236}">
                  <a16:creationId xmlns:a16="http://schemas.microsoft.com/office/drawing/2014/main" id="{30D08A96-B71F-89EE-167C-746A09FBE631}"/>
                </a:ext>
              </a:extLst>
            </xdr:cNvPr>
            <xdr:cNvSpPr/>
          </xdr:nvSpPr>
          <xdr:spPr>
            <a:xfrm>
              <a:off x="76200" y="1013460"/>
              <a:ext cx="2377440" cy="13716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K$17">
          <xdr:nvSpPr>
            <xdr:cNvPr id="57" name="Rectangle: Rounded Corners 56">
              <a:extLst>
                <a:ext uri="{FF2B5EF4-FFF2-40B4-BE49-F238E27FC236}">
                  <a16:creationId xmlns:a16="http://schemas.microsoft.com/office/drawing/2014/main" id="{95F44D6F-B80E-42A3-5053-5A1A28553D39}"/>
                </a:ext>
              </a:extLst>
            </xdr:cNvPr>
            <xdr:cNvSpPr/>
          </xdr:nvSpPr>
          <xdr:spPr>
            <a:xfrm>
              <a:off x="213359" y="1082040"/>
              <a:ext cx="2186341" cy="3581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878A9E-805A-4A23-90CB-56CEF8A14A5F}"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3020</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58" name="Rectangle: Rounded Corners 57">
              <a:extLst>
                <a:ext uri="{FF2B5EF4-FFF2-40B4-BE49-F238E27FC236}">
                  <a16:creationId xmlns:a16="http://schemas.microsoft.com/office/drawing/2014/main" id="{2ABF50EE-E8D2-B435-8D7F-6E6DB2F745E5}"/>
                </a:ext>
              </a:extLst>
            </xdr:cNvPr>
            <xdr:cNvSpPr/>
          </xdr:nvSpPr>
          <xdr:spPr>
            <a:xfrm>
              <a:off x="198120" y="1973580"/>
              <a:ext cx="2194560" cy="3810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nvGrpSpPr>
          <xdr:cNvPr id="59" name="Group 58">
            <a:extLst>
              <a:ext uri="{FF2B5EF4-FFF2-40B4-BE49-F238E27FC236}">
                <a16:creationId xmlns:a16="http://schemas.microsoft.com/office/drawing/2014/main" id="{124776C2-3626-ED43-2715-417431560020}"/>
              </a:ext>
            </a:extLst>
          </xdr:cNvPr>
          <xdr:cNvGrpSpPr/>
        </xdr:nvGrpSpPr>
        <xdr:grpSpPr>
          <a:xfrm>
            <a:off x="11536680" y="563880"/>
            <a:ext cx="2697480" cy="1798320"/>
            <a:chOff x="76200" y="586740"/>
            <a:chExt cx="2377440" cy="1798320"/>
          </a:xfrm>
        </xdr:grpSpPr>
        <xdr:sp macro="" textlink="">
          <xdr:nvSpPr>
            <xdr:cNvPr id="60" name="Rectangle: Rounded Corners 59">
              <a:extLst>
                <a:ext uri="{FF2B5EF4-FFF2-40B4-BE49-F238E27FC236}">
                  <a16:creationId xmlns:a16="http://schemas.microsoft.com/office/drawing/2014/main" id="{DDF20FA8-A027-46F1-FB4F-B01C3F6C2408}"/>
                </a:ext>
              </a:extLst>
            </xdr:cNvPr>
            <xdr:cNvSpPr/>
          </xdr:nvSpPr>
          <xdr:spPr>
            <a:xfrm>
              <a:off x="83819" y="586740"/>
              <a:ext cx="2346292" cy="3962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PROFIT</a:t>
              </a:r>
              <a:r>
                <a:rPr lang="en-US" sz="1600" baseline="0">
                  <a:latin typeface="Lato Black" panose="020F0502020204030203" pitchFamily="34" charset="0"/>
                  <a:ea typeface="Lato Black" panose="020F0502020204030203" pitchFamily="34" charset="0"/>
                  <a:cs typeface="Lato Black" panose="020F0502020204030203" pitchFamily="34" charset="0"/>
                </a:rPr>
                <a:t> MARGIN</a:t>
              </a:r>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1" name="Rectangle: Rounded Corners 60">
              <a:extLst>
                <a:ext uri="{FF2B5EF4-FFF2-40B4-BE49-F238E27FC236}">
                  <a16:creationId xmlns:a16="http://schemas.microsoft.com/office/drawing/2014/main" id="{96282087-32C1-95EB-744D-0B2D65E5DA3F}"/>
                </a:ext>
              </a:extLst>
            </xdr:cNvPr>
            <xdr:cNvSpPr/>
          </xdr:nvSpPr>
          <xdr:spPr>
            <a:xfrm>
              <a:off x="76200" y="1013460"/>
              <a:ext cx="2377440" cy="13716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62" name="Rectangle: Rounded Corners 61">
              <a:extLst>
                <a:ext uri="{FF2B5EF4-FFF2-40B4-BE49-F238E27FC236}">
                  <a16:creationId xmlns:a16="http://schemas.microsoft.com/office/drawing/2014/main" id="{150248B5-19ED-ABC1-A25C-B1B402CBF2CB}"/>
                </a:ext>
              </a:extLst>
            </xdr:cNvPr>
            <xdr:cNvSpPr/>
          </xdr:nvSpPr>
          <xdr:spPr>
            <a:xfrm>
              <a:off x="213359" y="1082040"/>
              <a:ext cx="2186341" cy="35814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F99A1DF-D571-4414-B2C3-11D5291E2C45}" type="TxLink">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13.03%</a:t>
              </a:fld>
              <a:endParaRPr lang="en-US" sz="24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63" name="Rectangle: Rounded Corners 62">
              <a:extLst>
                <a:ext uri="{FF2B5EF4-FFF2-40B4-BE49-F238E27FC236}">
                  <a16:creationId xmlns:a16="http://schemas.microsoft.com/office/drawing/2014/main" id="{781B8E6D-AEB5-9436-2AC3-72A7988E78C9}"/>
                </a:ext>
              </a:extLst>
            </xdr:cNvPr>
            <xdr:cNvSpPr/>
          </xdr:nvSpPr>
          <xdr:spPr>
            <a:xfrm>
              <a:off x="198120" y="1973580"/>
              <a:ext cx="2194560" cy="38100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6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t>
              </a:r>
              <a:r>
                <a:rPr lang="en-US" sz="12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GROWTH</a:t>
              </a:r>
              <a:endParaRPr lang="en-US" sz="16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grpSp>
    <xdr:clientData/>
  </xdr:twoCellAnchor>
  <xdr:twoCellAnchor>
    <xdr:from>
      <xdr:col>0</xdr:col>
      <xdr:colOff>76200</xdr:colOff>
      <xdr:row>0</xdr:row>
      <xdr:rowOff>68580</xdr:rowOff>
    </xdr:from>
    <xdr:to>
      <xdr:col>23</xdr:col>
      <xdr:colOff>304800</xdr:colOff>
      <xdr:row>2</xdr:row>
      <xdr:rowOff>129540</xdr:rowOff>
    </xdr:to>
    <xdr:sp macro="" textlink="">
      <xdr:nvSpPr>
        <xdr:cNvPr id="3" name="Rectangle: Rounded Corners 2">
          <a:extLst>
            <a:ext uri="{FF2B5EF4-FFF2-40B4-BE49-F238E27FC236}">
              <a16:creationId xmlns:a16="http://schemas.microsoft.com/office/drawing/2014/main" id="{0B7E7FCF-81A3-385F-EEC9-E3C45E4C6CFA}"/>
            </a:ext>
          </a:extLst>
        </xdr:cNvPr>
        <xdr:cNvSpPr/>
      </xdr:nvSpPr>
      <xdr:spPr>
        <a:xfrm>
          <a:off x="76200" y="68580"/>
          <a:ext cx="14249400" cy="426720"/>
        </a:xfrm>
        <a:prstGeom prst="roundRect">
          <a:avLst/>
        </a:prstGeom>
        <a:gradFill>
          <a:gsLst>
            <a:gs pos="0">
              <a:schemeClr val="tx1">
                <a:lumMod val="85000"/>
                <a:lumOff val="15000"/>
                <a:alpha val="80000"/>
              </a:schemeClr>
            </a:gs>
            <a:gs pos="90000">
              <a:schemeClr val="tx1">
                <a:lumMod val="65000"/>
                <a:lumOff val="35000"/>
                <a:alpha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Lato Black" panose="020F0502020204030204" pitchFamily="34" charset="0"/>
              <a:ea typeface="Lato Black" panose="020F0502020204030204" pitchFamily="34" charset="0"/>
              <a:cs typeface="Lato Black" panose="020F0502020204030204" pitchFamily="34" charset="0"/>
            </a:rPr>
            <a:t>ECOMMERCE SALES ANALYSIS DASHBOARD</a:t>
          </a:r>
        </a:p>
      </xdr:txBody>
    </xdr:sp>
    <xdr:clientData/>
  </xdr:twoCellAnchor>
  <xdr:twoCellAnchor>
    <xdr:from>
      <xdr:col>0</xdr:col>
      <xdr:colOff>213360</xdr:colOff>
      <xdr:row>8</xdr:row>
      <xdr:rowOff>22861</xdr:rowOff>
    </xdr:from>
    <xdr:to>
      <xdr:col>3</xdr:col>
      <xdr:colOff>297180</xdr:colOff>
      <xdr:row>10</xdr:row>
      <xdr:rowOff>91440</xdr:rowOff>
    </xdr:to>
    <xdr:graphicFrame macro="">
      <xdr:nvGraphicFramePr>
        <xdr:cNvPr id="7" name="Chart 6">
          <a:extLst>
            <a:ext uri="{FF2B5EF4-FFF2-40B4-BE49-F238E27FC236}">
              <a16:creationId xmlns:a16="http://schemas.microsoft.com/office/drawing/2014/main" id="{9C177FED-DECE-40F4-A973-05DAA3503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312419</xdr:colOff>
          <xdr:row>11</xdr:row>
          <xdr:rowOff>45720</xdr:rowOff>
        </xdr:from>
        <xdr:to>
          <xdr:col>4</xdr:col>
          <xdr:colOff>108040</xdr:colOff>
          <xdr:row>12</xdr:row>
          <xdr:rowOff>114300</xdr:rowOff>
        </xdr:to>
        <xdr:pic>
          <xdr:nvPicPr>
            <xdr:cNvPr id="17" name="Picture 16">
              <a:extLst>
                <a:ext uri="{FF2B5EF4-FFF2-40B4-BE49-F238E27FC236}">
                  <a16:creationId xmlns:a16="http://schemas.microsoft.com/office/drawing/2014/main" id="{9F1B8248-D2FB-A100-4FFE-D7E9AF0C7F29}"/>
                </a:ext>
              </a:extLst>
            </xdr:cNvPr>
            <xdr:cNvPicPr>
              <a:picLocks noChangeAspect="1" noChangeArrowheads="1"/>
              <a:extLst>
                <a:ext uri="{84589F7E-364E-4C9E-8A38-B11213B215E9}">
                  <a14:cameraTool cellRange="'KPI YOY'!$H$8" spid="_x0000_s11598"/>
                </a:ext>
              </a:extLst>
            </xdr:cNvPicPr>
          </xdr:nvPicPr>
          <xdr:blipFill>
            <a:blip xmlns:r="http://schemas.openxmlformats.org/officeDocument/2006/relationships" r:embed="rId2"/>
            <a:srcRect/>
            <a:stretch>
              <a:fillRect/>
            </a:stretch>
          </xdr:blipFill>
          <xdr:spPr bwMode="auto">
            <a:xfrm>
              <a:off x="1531619" y="2057400"/>
              <a:ext cx="1014821" cy="251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373380</xdr:colOff>
      <xdr:row>7</xdr:row>
      <xdr:rowOff>175261</xdr:rowOff>
    </xdr:from>
    <xdr:to>
      <xdr:col>8</xdr:col>
      <xdr:colOff>487680</xdr:colOff>
      <xdr:row>10</xdr:row>
      <xdr:rowOff>53341</xdr:rowOff>
    </xdr:to>
    <xdr:graphicFrame macro="">
      <xdr:nvGraphicFramePr>
        <xdr:cNvPr id="64" name="Chart 63">
          <a:extLst>
            <a:ext uri="{FF2B5EF4-FFF2-40B4-BE49-F238E27FC236}">
              <a16:creationId xmlns:a16="http://schemas.microsoft.com/office/drawing/2014/main" id="{8B2E56E0-5312-4736-AC1A-D7C905599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99060</xdr:colOff>
      <xdr:row>7</xdr:row>
      <xdr:rowOff>160021</xdr:rowOff>
    </xdr:from>
    <xdr:to>
      <xdr:col>13</xdr:col>
      <xdr:colOff>434340</xdr:colOff>
      <xdr:row>10</xdr:row>
      <xdr:rowOff>53340</xdr:rowOff>
    </xdr:to>
    <xdr:graphicFrame macro="">
      <xdr:nvGraphicFramePr>
        <xdr:cNvPr id="65" name="Chart 64">
          <a:extLst>
            <a:ext uri="{FF2B5EF4-FFF2-40B4-BE49-F238E27FC236}">
              <a16:creationId xmlns:a16="http://schemas.microsoft.com/office/drawing/2014/main" id="{4FFB94A9-870D-4E2E-829F-8B14E5E60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518160</xdr:colOff>
      <xdr:row>7</xdr:row>
      <xdr:rowOff>167640</xdr:rowOff>
    </xdr:from>
    <xdr:to>
      <xdr:col>18</xdr:col>
      <xdr:colOff>129540</xdr:colOff>
      <xdr:row>10</xdr:row>
      <xdr:rowOff>76199</xdr:rowOff>
    </xdr:to>
    <xdr:graphicFrame macro="">
      <xdr:nvGraphicFramePr>
        <xdr:cNvPr id="66" name="Chart 65">
          <a:extLst>
            <a:ext uri="{FF2B5EF4-FFF2-40B4-BE49-F238E27FC236}">
              <a16:creationId xmlns:a16="http://schemas.microsoft.com/office/drawing/2014/main" id="{B8CA6C09-3092-4FF1-A104-E47AD33CF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243840</xdr:colOff>
      <xdr:row>7</xdr:row>
      <xdr:rowOff>175261</xdr:rowOff>
    </xdr:from>
    <xdr:to>
      <xdr:col>22</xdr:col>
      <xdr:colOff>586740</xdr:colOff>
      <xdr:row>10</xdr:row>
      <xdr:rowOff>76201</xdr:rowOff>
    </xdr:to>
    <xdr:graphicFrame macro="">
      <xdr:nvGraphicFramePr>
        <xdr:cNvPr id="67" name="Chart 66">
          <a:extLst>
            <a:ext uri="{FF2B5EF4-FFF2-40B4-BE49-F238E27FC236}">
              <a16:creationId xmlns:a16="http://schemas.microsoft.com/office/drawing/2014/main" id="{B1525AA1-DE1C-40F0-8240-5042CFCC35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236220</xdr:colOff>
          <xdr:row>11</xdr:row>
          <xdr:rowOff>15240</xdr:rowOff>
        </xdr:from>
        <xdr:to>
          <xdr:col>8</xdr:col>
          <xdr:colOff>533400</xdr:colOff>
          <xdr:row>12</xdr:row>
          <xdr:rowOff>74168</xdr:rowOff>
        </xdr:to>
        <xdr:pic>
          <xdr:nvPicPr>
            <xdr:cNvPr id="73" name="Picture 72">
              <a:extLst>
                <a:ext uri="{FF2B5EF4-FFF2-40B4-BE49-F238E27FC236}">
                  <a16:creationId xmlns:a16="http://schemas.microsoft.com/office/drawing/2014/main" id="{E93D7B06-E59C-C964-F5CE-7CB08383D041}"/>
                </a:ext>
              </a:extLst>
            </xdr:cNvPr>
            <xdr:cNvPicPr>
              <a:picLocks noChangeAspect="1" noChangeArrowheads="1"/>
              <a:extLst>
                <a:ext uri="{84589F7E-364E-4C9E-8A38-B11213B215E9}">
                  <a14:cameraTool cellRange="'KPI YOY'!$I$8" spid="_x0000_s11599"/>
                </a:ext>
              </a:extLst>
            </xdr:cNvPicPr>
          </xdr:nvPicPr>
          <xdr:blipFill>
            <a:blip xmlns:r="http://schemas.openxmlformats.org/officeDocument/2006/relationships" r:embed="rId7"/>
            <a:srcRect/>
            <a:stretch>
              <a:fillRect/>
            </a:stretch>
          </xdr:blipFill>
          <xdr:spPr bwMode="auto">
            <a:xfrm>
              <a:off x="4503420" y="2026920"/>
              <a:ext cx="906780" cy="24180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121920</xdr:colOff>
          <xdr:row>11</xdr:row>
          <xdr:rowOff>15240</xdr:rowOff>
        </xdr:from>
        <xdr:to>
          <xdr:col>13</xdr:col>
          <xdr:colOff>452846</xdr:colOff>
          <xdr:row>12</xdr:row>
          <xdr:rowOff>76200</xdr:rowOff>
        </xdr:to>
        <xdr:pic>
          <xdr:nvPicPr>
            <xdr:cNvPr id="74" name="Picture 73">
              <a:extLst>
                <a:ext uri="{FF2B5EF4-FFF2-40B4-BE49-F238E27FC236}">
                  <a16:creationId xmlns:a16="http://schemas.microsoft.com/office/drawing/2014/main" id="{E55AA14E-552E-E0D4-8845-65D8EB6D4995}"/>
                </a:ext>
              </a:extLst>
            </xdr:cNvPr>
            <xdr:cNvPicPr>
              <a:picLocks noChangeAspect="1" noChangeArrowheads="1"/>
              <a:extLst>
                <a:ext uri="{84589F7E-364E-4C9E-8A38-B11213B215E9}">
                  <a14:cameraTool cellRange="'KPI YOY'!$J$8" spid="_x0000_s11600"/>
                </a:ext>
              </a:extLst>
            </xdr:cNvPicPr>
          </xdr:nvPicPr>
          <xdr:blipFill>
            <a:blip xmlns:r="http://schemas.openxmlformats.org/officeDocument/2006/relationships" r:embed="rId8"/>
            <a:srcRect/>
            <a:stretch>
              <a:fillRect/>
            </a:stretch>
          </xdr:blipFill>
          <xdr:spPr bwMode="auto">
            <a:xfrm>
              <a:off x="7437120" y="2026920"/>
              <a:ext cx="940526" cy="24384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388619</xdr:colOff>
          <xdr:row>11</xdr:row>
          <xdr:rowOff>15240</xdr:rowOff>
        </xdr:from>
        <xdr:to>
          <xdr:col>18</xdr:col>
          <xdr:colOff>168728</xdr:colOff>
          <xdr:row>12</xdr:row>
          <xdr:rowOff>91440</xdr:rowOff>
        </xdr:to>
        <xdr:pic>
          <xdr:nvPicPr>
            <xdr:cNvPr id="75" name="Picture 74">
              <a:extLst>
                <a:ext uri="{FF2B5EF4-FFF2-40B4-BE49-F238E27FC236}">
                  <a16:creationId xmlns:a16="http://schemas.microsoft.com/office/drawing/2014/main" id="{7B4964A2-2754-7909-0D51-470BE7B0C4D2}"/>
                </a:ext>
              </a:extLst>
            </xdr:cNvPr>
            <xdr:cNvPicPr>
              <a:picLocks noChangeAspect="1" noChangeArrowheads="1"/>
              <a:extLst>
                <a:ext uri="{84589F7E-364E-4C9E-8A38-B11213B215E9}">
                  <a14:cameraTool cellRange="'KPI YOY'!$K$8" spid="_x0000_s11601"/>
                </a:ext>
              </a:extLst>
            </xdr:cNvPicPr>
          </xdr:nvPicPr>
          <xdr:blipFill>
            <a:blip xmlns:r="http://schemas.openxmlformats.org/officeDocument/2006/relationships" r:embed="rId9"/>
            <a:srcRect/>
            <a:stretch>
              <a:fillRect/>
            </a:stretch>
          </xdr:blipFill>
          <xdr:spPr bwMode="auto">
            <a:xfrm>
              <a:off x="10142219" y="2026920"/>
              <a:ext cx="999309" cy="2590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198119</xdr:colOff>
          <xdr:row>11</xdr:row>
          <xdr:rowOff>30480</xdr:rowOff>
        </xdr:from>
        <xdr:to>
          <xdr:col>22</xdr:col>
          <xdr:colOff>550544</xdr:colOff>
          <xdr:row>12</xdr:row>
          <xdr:rowOff>114300</xdr:rowOff>
        </xdr:to>
        <xdr:pic>
          <xdr:nvPicPr>
            <xdr:cNvPr id="77" name="Picture 76">
              <a:extLst>
                <a:ext uri="{FF2B5EF4-FFF2-40B4-BE49-F238E27FC236}">
                  <a16:creationId xmlns:a16="http://schemas.microsoft.com/office/drawing/2014/main" id="{A2A9C4DD-1797-648D-8241-DDDF51F3A6F3}"/>
                </a:ext>
              </a:extLst>
            </xdr:cNvPr>
            <xdr:cNvPicPr>
              <a:picLocks noChangeAspect="1" noChangeArrowheads="1"/>
              <a:extLst>
                <a:ext uri="{84589F7E-364E-4C9E-8A38-B11213B215E9}">
                  <a14:cameraTool cellRange="'KPI YOY'!$L$8" spid="_x0000_s11602"/>
                </a:ext>
              </a:extLst>
            </xdr:cNvPicPr>
          </xdr:nvPicPr>
          <xdr:blipFill>
            <a:blip xmlns:r="http://schemas.openxmlformats.org/officeDocument/2006/relationships" r:embed="rId10"/>
            <a:srcRect/>
            <a:stretch>
              <a:fillRect/>
            </a:stretch>
          </xdr:blipFill>
          <xdr:spPr bwMode="auto">
            <a:xfrm>
              <a:off x="12999719" y="2042160"/>
              <a:ext cx="962025"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99060</xdr:colOff>
      <xdr:row>13</xdr:row>
      <xdr:rowOff>60960</xdr:rowOff>
    </xdr:from>
    <xdr:to>
      <xdr:col>23</xdr:col>
      <xdr:colOff>237506</xdr:colOff>
      <xdr:row>27</xdr:row>
      <xdr:rowOff>114300</xdr:rowOff>
    </xdr:to>
    <xdr:grpSp>
      <xdr:nvGrpSpPr>
        <xdr:cNvPr id="39" name="Group 38">
          <a:extLst>
            <a:ext uri="{FF2B5EF4-FFF2-40B4-BE49-F238E27FC236}">
              <a16:creationId xmlns:a16="http://schemas.microsoft.com/office/drawing/2014/main" id="{762CFAFA-0B8F-801A-B379-1BD4E3373507}"/>
            </a:ext>
          </a:extLst>
        </xdr:cNvPr>
        <xdr:cNvGrpSpPr/>
      </xdr:nvGrpSpPr>
      <xdr:grpSpPr>
        <a:xfrm>
          <a:off x="99060" y="2391784"/>
          <a:ext cx="14227975" cy="2593340"/>
          <a:chOff x="99060" y="2438400"/>
          <a:chExt cx="14159246" cy="2697480"/>
        </a:xfrm>
      </xdr:grpSpPr>
      <xdr:sp macro="" textlink="">
        <xdr:nvSpPr>
          <xdr:cNvPr id="79" name="Rectangle: Rounded Corners 78">
            <a:extLst>
              <a:ext uri="{FF2B5EF4-FFF2-40B4-BE49-F238E27FC236}">
                <a16:creationId xmlns:a16="http://schemas.microsoft.com/office/drawing/2014/main" id="{1B60F26C-4C41-A9F3-E4E2-8AB1C6B568D4}"/>
              </a:ext>
            </a:extLst>
          </xdr:cNvPr>
          <xdr:cNvSpPr/>
        </xdr:nvSpPr>
        <xdr:spPr>
          <a:xfrm>
            <a:off x="99060" y="2438400"/>
            <a:ext cx="5624846" cy="2689860"/>
          </a:xfrm>
          <a:prstGeom prst="roundRect">
            <a:avLst>
              <a:gd name="adj" fmla="val 6585"/>
            </a:avLst>
          </a:prstGeom>
          <a:gradFill>
            <a:gsLst>
              <a:gs pos="0">
                <a:schemeClr val="tx1">
                  <a:lumMod val="80000"/>
                  <a:lumOff val="2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Rectangle: Rounded Corners 79">
            <a:extLst>
              <a:ext uri="{FF2B5EF4-FFF2-40B4-BE49-F238E27FC236}">
                <a16:creationId xmlns:a16="http://schemas.microsoft.com/office/drawing/2014/main" id="{00DFCF6D-4219-5249-F42B-949BCE976338}"/>
              </a:ext>
            </a:extLst>
          </xdr:cNvPr>
          <xdr:cNvSpPr/>
        </xdr:nvSpPr>
        <xdr:spPr>
          <a:xfrm>
            <a:off x="5832763" y="2446020"/>
            <a:ext cx="5005449" cy="2689860"/>
          </a:xfrm>
          <a:prstGeom prst="roundRect">
            <a:avLst>
              <a:gd name="adj" fmla="val 6585"/>
            </a:avLst>
          </a:prstGeom>
          <a:gradFill>
            <a:gsLst>
              <a:gs pos="0">
                <a:schemeClr val="tx1">
                  <a:lumMod val="80000"/>
                  <a:lumOff val="2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Rectangle: Rounded Corners 80">
            <a:extLst>
              <a:ext uri="{FF2B5EF4-FFF2-40B4-BE49-F238E27FC236}">
                <a16:creationId xmlns:a16="http://schemas.microsoft.com/office/drawing/2014/main" id="{382816CA-3D98-38DE-2560-ED6DF84E7A69}"/>
              </a:ext>
            </a:extLst>
          </xdr:cNvPr>
          <xdr:cNvSpPr/>
        </xdr:nvSpPr>
        <xdr:spPr>
          <a:xfrm>
            <a:off x="10947070" y="2446020"/>
            <a:ext cx="3311236" cy="2689860"/>
          </a:xfrm>
          <a:prstGeom prst="roundRect">
            <a:avLst>
              <a:gd name="adj" fmla="val 6585"/>
            </a:avLst>
          </a:prstGeom>
          <a:gradFill>
            <a:gsLst>
              <a:gs pos="0">
                <a:schemeClr val="tx1">
                  <a:lumMod val="80000"/>
                  <a:lumOff val="2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193ED432-C7D7-CF21-25C8-31601E809D1B}"/>
              </a:ext>
            </a:extLst>
          </xdr:cNvPr>
          <xdr:cNvSpPr/>
        </xdr:nvSpPr>
        <xdr:spPr>
          <a:xfrm>
            <a:off x="182880" y="2499360"/>
            <a:ext cx="3474720" cy="403860"/>
          </a:xfrm>
          <a:prstGeom prst="roundRect">
            <a:avLst/>
          </a:prstGeom>
          <a:gradFill>
            <a:gsLst>
              <a:gs pos="1000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10" name="Rectangle: Rounded Corners 9">
            <a:extLst>
              <a:ext uri="{FF2B5EF4-FFF2-40B4-BE49-F238E27FC236}">
                <a16:creationId xmlns:a16="http://schemas.microsoft.com/office/drawing/2014/main" id="{BD71607D-ABF0-8192-57F9-F1448E0E7829}"/>
              </a:ext>
            </a:extLst>
          </xdr:cNvPr>
          <xdr:cNvSpPr/>
        </xdr:nvSpPr>
        <xdr:spPr>
          <a:xfrm>
            <a:off x="5905500" y="2522220"/>
            <a:ext cx="3474720" cy="403860"/>
          </a:xfrm>
          <a:prstGeom prst="roundRect">
            <a:avLst/>
          </a:prstGeom>
          <a:gradFill>
            <a:gsLst>
              <a:gs pos="1000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CATEGORY WISE PROFIT</a:t>
            </a:r>
          </a:p>
        </xdr:txBody>
      </xdr:sp>
      <xdr:sp macro="" textlink="">
        <xdr:nvSpPr>
          <xdr:cNvPr id="11" name="Rectangle: Rounded Corners 10">
            <a:extLst>
              <a:ext uri="{FF2B5EF4-FFF2-40B4-BE49-F238E27FC236}">
                <a16:creationId xmlns:a16="http://schemas.microsoft.com/office/drawing/2014/main" id="{0660FB1D-7F58-E093-84AB-F8515ECCB59C}"/>
              </a:ext>
            </a:extLst>
          </xdr:cNvPr>
          <xdr:cNvSpPr/>
        </xdr:nvSpPr>
        <xdr:spPr>
          <a:xfrm>
            <a:off x="11056620" y="2499360"/>
            <a:ext cx="3116580" cy="403860"/>
          </a:xfrm>
          <a:prstGeom prst="roundRect">
            <a:avLst/>
          </a:prstGeom>
          <a:gradFill>
            <a:gsLst>
              <a:gs pos="1000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CATEGORY</a:t>
            </a:r>
            <a:r>
              <a:rPr lang="en-US" sz="1100" baseline="0">
                <a:latin typeface="LATO BLACK" panose="020F0502020204030203" pitchFamily="34" charset="0"/>
                <a:ea typeface="LATO BLACK" panose="020F0502020204030203" pitchFamily="34" charset="0"/>
                <a:cs typeface="LATO BLACK" panose="020F0502020204030203" pitchFamily="34" charset="0"/>
              </a:rPr>
              <a:t> WISE SALES SHARE %</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0</xdr:col>
      <xdr:colOff>133498</xdr:colOff>
      <xdr:row>28</xdr:row>
      <xdr:rowOff>30480</xdr:rowOff>
    </xdr:from>
    <xdr:to>
      <xdr:col>23</xdr:col>
      <xdr:colOff>262049</xdr:colOff>
      <xdr:row>42</xdr:row>
      <xdr:rowOff>144780</xdr:rowOff>
    </xdr:to>
    <xdr:grpSp>
      <xdr:nvGrpSpPr>
        <xdr:cNvPr id="42" name="Group 41">
          <a:extLst>
            <a:ext uri="{FF2B5EF4-FFF2-40B4-BE49-F238E27FC236}">
              <a16:creationId xmlns:a16="http://schemas.microsoft.com/office/drawing/2014/main" id="{F0082F61-FB14-5402-2349-E2603454A461}"/>
            </a:ext>
          </a:extLst>
        </xdr:cNvPr>
        <xdr:cNvGrpSpPr/>
      </xdr:nvGrpSpPr>
      <xdr:grpSpPr>
        <a:xfrm>
          <a:off x="133498" y="5080598"/>
          <a:ext cx="14218080" cy="2624417"/>
          <a:chOff x="103018" y="5222866"/>
          <a:chExt cx="14149351" cy="2709059"/>
        </a:xfrm>
      </xdr:grpSpPr>
      <xdr:sp macro="" textlink="">
        <xdr:nvSpPr>
          <xdr:cNvPr id="82" name="Rectangle: Rounded Corners 81">
            <a:extLst>
              <a:ext uri="{FF2B5EF4-FFF2-40B4-BE49-F238E27FC236}">
                <a16:creationId xmlns:a16="http://schemas.microsoft.com/office/drawing/2014/main" id="{D9A1811F-188E-43D6-B6AC-35D890AE6C9A}"/>
              </a:ext>
            </a:extLst>
          </xdr:cNvPr>
          <xdr:cNvSpPr/>
        </xdr:nvSpPr>
        <xdr:spPr>
          <a:xfrm>
            <a:off x="103018" y="5222866"/>
            <a:ext cx="5624846" cy="2701439"/>
          </a:xfrm>
          <a:prstGeom prst="roundRect">
            <a:avLst>
              <a:gd name="adj" fmla="val 6585"/>
            </a:avLst>
          </a:prstGeom>
          <a:gradFill>
            <a:gsLst>
              <a:gs pos="0">
                <a:schemeClr val="tx1">
                  <a:lumMod val="80000"/>
                  <a:lumOff val="2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Rectangle: Rounded Corners 82">
            <a:extLst>
              <a:ext uri="{FF2B5EF4-FFF2-40B4-BE49-F238E27FC236}">
                <a16:creationId xmlns:a16="http://schemas.microsoft.com/office/drawing/2014/main" id="{5E3F5F06-4061-4808-9B68-27FE6ED55301}"/>
              </a:ext>
            </a:extLst>
          </xdr:cNvPr>
          <xdr:cNvSpPr/>
        </xdr:nvSpPr>
        <xdr:spPr>
          <a:xfrm>
            <a:off x="5816929" y="5228210"/>
            <a:ext cx="4378631" cy="2701439"/>
          </a:xfrm>
          <a:prstGeom prst="roundRect">
            <a:avLst>
              <a:gd name="adj" fmla="val 6585"/>
            </a:avLst>
          </a:prstGeom>
          <a:gradFill>
            <a:gsLst>
              <a:gs pos="0">
                <a:schemeClr val="tx1">
                  <a:lumMod val="80000"/>
                  <a:lumOff val="2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Rounded Corners 83">
            <a:extLst>
              <a:ext uri="{FF2B5EF4-FFF2-40B4-BE49-F238E27FC236}">
                <a16:creationId xmlns:a16="http://schemas.microsoft.com/office/drawing/2014/main" id="{CAD9F029-1FEA-4BBA-A52D-0B2E9C1CBF24}"/>
              </a:ext>
            </a:extLst>
          </xdr:cNvPr>
          <xdr:cNvSpPr/>
        </xdr:nvSpPr>
        <xdr:spPr>
          <a:xfrm>
            <a:off x="10287000" y="5230486"/>
            <a:ext cx="3965369" cy="2701439"/>
          </a:xfrm>
          <a:prstGeom prst="roundRect">
            <a:avLst>
              <a:gd name="adj" fmla="val 6585"/>
            </a:avLst>
          </a:prstGeom>
          <a:gradFill>
            <a:gsLst>
              <a:gs pos="0">
                <a:schemeClr val="tx1">
                  <a:lumMod val="80000"/>
                  <a:lumOff val="20000"/>
                </a:schemeClr>
              </a:gs>
              <a:gs pos="100000">
                <a:schemeClr val="tx1">
                  <a:lumMod val="75000"/>
                  <a:lumOff val="2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F1D4E0F-1A16-9457-1716-B8CBB9D39F9B}"/>
              </a:ext>
            </a:extLst>
          </xdr:cNvPr>
          <xdr:cNvSpPr/>
        </xdr:nvSpPr>
        <xdr:spPr>
          <a:xfrm>
            <a:off x="175260" y="5273040"/>
            <a:ext cx="3474720" cy="403860"/>
          </a:xfrm>
          <a:prstGeom prst="roundRect">
            <a:avLst/>
          </a:prstGeom>
          <a:gradFill>
            <a:gsLst>
              <a:gs pos="1000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SALES BY STATE </a:t>
            </a:r>
          </a:p>
        </xdr:txBody>
      </xdr:sp>
      <xdr:sp macro="" textlink="">
        <xdr:nvSpPr>
          <xdr:cNvPr id="13" name="Rectangle: Rounded Corners 12">
            <a:extLst>
              <a:ext uri="{FF2B5EF4-FFF2-40B4-BE49-F238E27FC236}">
                <a16:creationId xmlns:a16="http://schemas.microsoft.com/office/drawing/2014/main" id="{9D302600-3FFE-5616-348C-D8C347E88B12}"/>
              </a:ext>
            </a:extLst>
          </xdr:cNvPr>
          <xdr:cNvSpPr/>
        </xdr:nvSpPr>
        <xdr:spPr>
          <a:xfrm>
            <a:off x="5867400" y="5303520"/>
            <a:ext cx="3474720" cy="403860"/>
          </a:xfrm>
          <a:prstGeom prst="roundRect">
            <a:avLst/>
          </a:prstGeom>
          <a:gradFill>
            <a:gsLst>
              <a:gs pos="1000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a:latin typeface="LATO BLACK" panose="020F0502020204030203" pitchFamily="34" charset="0"/>
                <a:ea typeface="LATO BLACK" panose="020F0502020204030203" pitchFamily="34" charset="0"/>
                <a:cs typeface="LATO BLACK" panose="020F0502020204030203" pitchFamily="34" charset="0"/>
              </a:rPr>
              <a:t>TOP 10 SUB</a:t>
            </a:r>
            <a:r>
              <a:rPr lang="en-US" sz="1100" baseline="0">
                <a:latin typeface="LATO BLACK" panose="020F0502020204030203" pitchFamily="34" charset="0"/>
                <a:ea typeface="LATO BLACK" panose="020F0502020204030203" pitchFamily="34" charset="0"/>
                <a:cs typeface="LATO BLACK" panose="020F0502020204030203" pitchFamily="34" charset="0"/>
              </a:rPr>
              <a:t> CATEGORIES </a:t>
            </a:r>
            <a:endParaRPr lang="en-US" sz="11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4" name="Rectangle: Rounded Corners 13">
            <a:extLst>
              <a:ext uri="{FF2B5EF4-FFF2-40B4-BE49-F238E27FC236}">
                <a16:creationId xmlns:a16="http://schemas.microsoft.com/office/drawing/2014/main" id="{760CA4D9-B180-A7E3-C3A8-C3B35763FAE8}"/>
              </a:ext>
            </a:extLst>
          </xdr:cNvPr>
          <xdr:cNvSpPr/>
        </xdr:nvSpPr>
        <xdr:spPr>
          <a:xfrm>
            <a:off x="10355580" y="5295900"/>
            <a:ext cx="3474720" cy="403860"/>
          </a:xfrm>
          <a:prstGeom prst="roundRect">
            <a:avLst/>
          </a:prstGeom>
          <a:gradFill>
            <a:gsLst>
              <a:gs pos="10000">
                <a:schemeClr val="tx1">
                  <a:lumMod val="75000"/>
                  <a:lumOff val="2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0</xdr:colOff>
      <xdr:row>15</xdr:row>
      <xdr:rowOff>152400</xdr:rowOff>
    </xdr:from>
    <xdr:to>
      <xdr:col>9</xdr:col>
      <xdr:colOff>175260</xdr:colOff>
      <xdr:row>27</xdr:row>
      <xdr:rowOff>60960</xdr:rowOff>
    </xdr:to>
    <xdr:graphicFrame macro="">
      <xdr:nvGraphicFramePr>
        <xdr:cNvPr id="43" name="Chart 42">
          <a:extLst>
            <a:ext uri="{FF2B5EF4-FFF2-40B4-BE49-F238E27FC236}">
              <a16:creationId xmlns:a16="http://schemas.microsoft.com/office/drawing/2014/main" id="{EF44BCC3-C9F9-4821-9380-AD0AF6A21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502920</xdr:colOff>
      <xdr:row>16</xdr:row>
      <xdr:rowOff>83820</xdr:rowOff>
    </xdr:from>
    <xdr:to>
      <xdr:col>17</xdr:col>
      <xdr:colOff>327660</xdr:colOff>
      <xdr:row>26</xdr:row>
      <xdr:rowOff>175260</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AB6C97ED-AAE6-4AAB-8BA6-BC56A5499C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989320" y="3009900"/>
              <a:ext cx="4701540" cy="1943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144780</xdr:colOff>
      <xdr:row>16</xdr:row>
      <xdr:rowOff>38100</xdr:rowOff>
    </xdr:from>
    <xdr:to>
      <xdr:col>23</xdr:col>
      <xdr:colOff>137160</xdr:colOff>
      <xdr:row>27</xdr:row>
      <xdr:rowOff>60960</xdr:rowOff>
    </xdr:to>
    <xdr:graphicFrame macro="">
      <xdr:nvGraphicFramePr>
        <xdr:cNvPr id="70" name="Chart 69">
          <a:extLst>
            <a:ext uri="{FF2B5EF4-FFF2-40B4-BE49-F238E27FC236}">
              <a16:creationId xmlns:a16="http://schemas.microsoft.com/office/drawing/2014/main" id="{5288BD8C-BA12-4949-AD2D-DCB151995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133498</xdr:colOff>
      <xdr:row>31</xdr:row>
      <xdr:rowOff>22860</xdr:rowOff>
    </xdr:from>
    <xdr:to>
      <xdr:col>9</xdr:col>
      <xdr:colOff>22860</xdr:colOff>
      <xdr:row>41</xdr:row>
      <xdr:rowOff>99060</xdr:rowOff>
    </xdr:to>
    <mc:AlternateContent xmlns:mc="http://schemas.openxmlformats.org/markup-compatibility/2006">
      <mc:Choice xmlns:cx4="http://schemas.microsoft.com/office/drawing/2016/5/10/chartex" Requires="cx4">
        <xdr:graphicFrame macro="">
          <xdr:nvGraphicFramePr>
            <xdr:cNvPr id="71" name="Chart 70">
              <a:extLst>
                <a:ext uri="{FF2B5EF4-FFF2-40B4-BE49-F238E27FC236}">
                  <a16:creationId xmlns:a16="http://schemas.microsoft.com/office/drawing/2014/main" id="{01FF92E8-D7E3-4B58-B7F7-FEF14D8F55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33498" y="5715000"/>
              <a:ext cx="5375762" cy="1905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430678</xdr:colOff>
      <xdr:row>31</xdr:row>
      <xdr:rowOff>0</xdr:rowOff>
    </xdr:from>
    <xdr:to>
      <xdr:col>16</xdr:col>
      <xdr:colOff>365760</xdr:colOff>
      <xdr:row>42</xdr:row>
      <xdr:rowOff>7620</xdr:rowOff>
    </xdr:to>
    <xdr:graphicFrame macro="">
      <xdr:nvGraphicFramePr>
        <xdr:cNvPr id="76" name="Chart 75">
          <a:extLst>
            <a:ext uri="{FF2B5EF4-FFF2-40B4-BE49-F238E27FC236}">
              <a16:creationId xmlns:a16="http://schemas.microsoft.com/office/drawing/2014/main" id="{3BA2CF10-140F-4E86-A885-56BF9E111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19874</xdr:colOff>
      <xdr:row>31</xdr:row>
      <xdr:rowOff>54539</xdr:rowOff>
    </xdr:from>
    <xdr:to>
      <xdr:col>18</xdr:col>
      <xdr:colOff>552824</xdr:colOff>
      <xdr:row>41</xdr:row>
      <xdr:rowOff>119530</xdr:rowOff>
    </xdr:to>
    <mc:AlternateContent xmlns:mc="http://schemas.openxmlformats.org/markup-compatibility/2006">
      <mc:Choice xmlns:a14="http://schemas.microsoft.com/office/drawing/2010/main" Requires="a14">
        <xdr:graphicFrame macro="">
          <xdr:nvGraphicFramePr>
            <xdr:cNvPr id="78" name="Year 1">
              <a:extLst>
                <a:ext uri="{FF2B5EF4-FFF2-40B4-BE49-F238E27FC236}">
                  <a16:creationId xmlns:a16="http://schemas.microsoft.com/office/drawing/2014/main" id="{FC08E96D-5596-42BF-A625-ACCF8B119E2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433874" y="5642539"/>
              <a:ext cx="1145538" cy="1857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171823</xdr:colOff>
      <xdr:row>31</xdr:row>
      <xdr:rowOff>38250</xdr:rowOff>
    </xdr:from>
    <xdr:to>
      <xdr:col>23</xdr:col>
      <xdr:colOff>141942</xdr:colOff>
      <xdr:row>41</xdr:row>
      <xdr:rowOff>164353</xdr:rowOff>
    </xdr:to>
    <mc:AlternateContent xmlns:mc="http://schemas.openxmlformats.org/markup-compatibility/2006">
      <mc:Choice xmlns:a14="http://schemas.microsoft.com/office/drawing/2010/main" Requires="a14">
        <xdr:graphicFrame macro="">
          <xdr:nvGraphicFramePr>
            <xdr:cNvPr id="85" name="Segment 1">
              <a:extLst>
                <a:ext uri="{FF2B5EF4-FFF2-40B4-BE49-F238E27FC236}">
                  <a16:creationId xmlns:a16="http://schemas.microsoft.com/office/drawing/2014/main" id="{8BBAD3D1-5057-492F-8359-B0BE2B85201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3036176" y="5626250"/>
              <a:ext cx="1195295" cy="1919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37353</xdr:colOff>
      <xdr:row>31</xdr:row>
      <xdr:rowOff>47962</xdr:rowOff>
    </xdr:from>
    <xdr:to>
      <xdr:col>21</xdr:col>
      <xdr:colOff>82177</xdr:colOff>
      <xdr:row>41</xdr:row>
      <xdr:rowOff>164354</xdr:rowOff>
    </xdr:to>
    <mc:AlternateContent xmlns:mc="http://schemas.openxmlformats.org/markup-compatibility/2006">
      <mc:Choice xmlns:a14="http://schemas.microsoft.com/office/drawing/2010/main" Requires="a14">
        <xdr:graphicFrame macro="">
          <xdr:nvGraphicFramePr>
            <xdr:cNvPr id="86" name="Region 1">
              <a:extLst>
                <a:ext uri="{FF2B5EF4-FFF2-40B4-BE49-F238E27FC236}">
                  <a16:creationId xmlns:a16="http://schemas.microsoft.com/office/drawing/2014/main" id="{2D3F8D98-5A64-4227-B740-8DBF2BA5D31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676529" y="5635962"/>
              <a:ext cx="1270001" cy="1909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11</xdr:row>
      <xdr:rowOff>17145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4500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150495</xdr:colOff>
      <xdr:row>22</xdr:row>
      <xdr:rowOff>154305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150495" y="4010025"/>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495300</xdr:colOff>
      <xdr:row>23</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5250180" y="4088130"/>
          <a:ext cx="3305175"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367665</xdr:colOff>
      <xdr:row>23</xdr:row>
      <xdr:rowOff>64770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8688705" y="4095750"/>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173355</xdr:colOff>
      <xdr:row>2</xdr:row>
      <xdr:rowOff>83820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73355" y="43434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winkle" refreshedDate="46308.803113425929" createdVersion="8" refreshedVersion="8" minRefreshableVersion="3" recordCount="9994" xr:uid="{BC20B9FC-113B-40B0-813C-A0F8D7ECAD2F}">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076770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A7379D-B6BC-4949-98B9-7EB951B06B1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2">
      <pivotArea collapsedLevelsAreSubtotals="1" fieldPosition="0">
        <references count="1">
          <reference field="22" count="1">
            <x v="1"/>
          </reference>
        </references>
      </pivotArea>
    </format>
    <format dxfId="13">
      <pivotArea collapsedLevelsAreSubtotals="1" fieldPosition="0">
        <references count="1">
          <reference field="22" count="1">
            <x v="2"/>
          </reference>
        </references>
      </pivotArea>
    </format>
    <format dxfId="14">
      <pivotArea collapsedLevelsAreSubtotals="1" fieldPosition="0">
        <references count="1">
          <reference field="22" count="1">
            <x v="3"/>
          </reference>
        </references>
      </pivotArea>
    </format>
    <format dxfId="15">
      <pivotArea collapsedLevelsAreSubtotals="1" fieldPosition="0">
        <references count="1">
          <reference field="22" count="1">
            <x v="4"/>
          </reference>
        </references>
      </pivotArea>
    </format>
    <format dxfId="16">
      <pivotArea collapsedLevelsAreSubtotals="1" fieldPosition="0">
        <references count="1">
          <reference field="22" count="1">
            <x v="5"/>
          </reference>
        </references>
      </pivotArea>
    </format>
    <format dxfId="17">
      <pivotArea collapsedLevelsAreSubtotals="1" fieldPosition="0">
        <references count="1">
          <reference field="22" count="1">
            <x v="6"/>
          </reference>
        </references>
      </pivotArea>
    </format>
    <format dxfId="18">
      <pivotArea collapsedLevelsAreSubtotals="1" fieldPosition="0">
        <references count="1">
          <reference field="22" count="1">
            <x v="7"/>
          </reference>
        </references>
      </pivotArea>
    </format>
    <format dxfId="19">
      <pivotArea collapsedLevelsAreSubtotals="1" fieldPosition="0">
        <references count="1">
          <reference field="22" count="1">
            <x v="8"/>
          </reference>
        </references>
      </pivotArea>
    </format>
    <format dxfId="20">
      <pivotArea collapsedLevelsAreSubtotals="1" fieldPosition="0">
        <references count="1">
          <reference field="22" count="1">
            <x v="9"/>
          </reference>
        </references>
      </pivotArea>
    </format>
    <format dxfId="21">
      <pivotArea collapsedLevelsAreSubtotals="1" fieldPosition="0">
        <references count="1">
          <reference field="22" count="1">
            <x v="10"/>
          </reference>
        </references>
      </pivotArea>
    </format>
    <format dxfId="22">
      <pivotArea collapsedLevelsAreSubtotals="1" fieldPosition="0">
        <references count="1">
          <reference field="22" count="1">
            <x v="11"/>
          </reference>
        </references>
      </pivotArea>
    </format>
    <format dxfId="23">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661BD8-B09D-499A-B778-A184BEAE1C6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DE7E7-1994-4302-94A9-B28DD863632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102793-BD84-4734-B33A-51C928156DD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6">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134296-3446-4501-88B7-BB0AEADA1B7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1"/>
    </i>
    <i>
      <x v="16"/>
    </i>
    <i>
      <x v="14"/>
    </i>
    <i>
      <x v="13"/>
    </i>
    <i>
      <x v="5"/>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F598A0-5770-4D12-BEFA-8D5B4E2A7C5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4242C0-730D-422B-AB46-828D84884C2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4C8121-952B-47E9-8699-806F0D854EE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D12523-4FAA-42DE-959D-0EA5D0386455}"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85659C-B003-4E7D-AE79-D110159464F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719925-9A3F-40AE-BCDD-0B4343B73D04}"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06FA865-5CC9-436B-B015-BA194EB4C481}" sourceName="Year">
  <pivotTables>
    <pivotTable tabId="4" name="PivotTable2"/>
    <pivotTable tabId="3" name="PivotTable1"/>
    <pivotTable tabId="9" name="PivotTable2"/>
    <pivotTable tabId="9" name="PivotTable3"/>
    <pivotTable tabId="9" name="PivotTable4"/>
    <pivotTable tabId="9" name="PivotTable5"/>
    <pivotTable tabId="9" name="PivotTable6"/>
    <pivotTable tabId="6" name="PivotTable4"/>
    <pivotTable tabId="5" name="PivotTable3"/>
    <pivotTable tabId="8" name="PivotTable5"/>
  </pivotTables>
  <data>
    <tabular pivotCacheId="107677097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E3E0B60-D075-468E-9CC6-4DCEE978163D}" sourceName="Segment">
  <pivotTables>
    <pivotTable tabId="4" name="PivotTable2"/>
    <pivotTable tabId="3" name="PivotTable1"/>
    <pivotTable tabId="9" name="PivotTable2"/>
    <pivotTable tabId="9" name="PivotTable3"/>
    <pivotTable tabId="9" name="PivotTable4"/>
    <pivotTable tabId="9" name="PivotTable5"/>
    <pivotTable tabId="9" name="PivotTable6"/>
    <pivotTable tabId="10" name="PivotTable6"/>
    <pivotTable tabId="6" name="PivotTable4"/>
    <pivotTable tabId="5" name="PivotTable3"/>
    <pivotTable tabId="8" name="PivotTable5"/>
  </pivotTables>
  <data>
    <tabular pivotCacheId="1076770978">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61C79A-CCBD-469F-969F-4C4DBA009873}" sourceName="Region">
  <pivotTables>
    <pivotTable tabId="4" name="PivotTable2"/>
    <pivotTable tabId="3" name="PivotTable1"/>
    <pivotTable tabId="9" name="PivotTable2"/>
    <pivotTable tabId="9" name="PivotTable3"/>
    <pivotTable tabId="9" name="PivotTable4"/>
    <pivotTable tabId="9" name="PivotTable5"/>
    <pivotTable tabId="9" name="PivotTable6"/>
    <pivotTable tabId="10" name="PivotTable6"/>
    <pivotTable tabId="6" name="PivotTable4"/>
    <pivotTable tabId="5" name="PivotTable3"/>
    <pivotTable tabId="8" name="PivotTable5"/>
  </pivotTables>
  <data>
    <tabular pivotCacheId="107677097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40C677C-C108-41F3-BFFA-D1DCA863E87C}" cache="Slicer_Year" caption="Year" rowHeight="234950"/>
  <slicer name="Segment" xr10:uid="{A1F00E23-9DB4-4F7D-8254-EC6B9F37C568}" cache="Slicer_Segment" caption="Segment" rowHeight="234950"/>
  <slicer name="Region" xr10:uid="{2537A3B2-2B45-436A-863D-84125FF4CD2D}"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39960EE-EB8A-4C10-845E-D75DDDEDEB38}" cache="Slicer_Year" caption="Year" style="AB" rowHeight="234950"/>
  <slicer name="Segment 1" xr10:uid="{4F956E81-4C4A-444E-BD75-FB128F628197}" cache="Slicer_Segment" caption="Segment" style="AB" rowHeight="234950"/>
  <slicer name="Region 1" xr10:uid="{49F4261D-7ED6-49E3-AEA4-270D80CDDFC4}"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FDC65-8801-41FB-B981-8EA7A37394BA}">
  <dimension ref="A3:C16"/>
  <sheetViews>
    <sheetView workbookViewId="0">
      <selection activeCell="D24" sqref="D24"/>
    </sheetView>
  </sheetViews>
  <sheetFormatPr defaultRowHeight="14.4" x14ac:dyDescent="0.3"/>
  <cols>
    <col min="1" max="1" width="12.44140625" bestFit="1" customWidth="1"/>
    <col min="2" max="2" width="12" bestFit="1" customWidth="1"/>
    <col min="3" max="3" width="11.6640625" bestFit="1" customWidth="1"/>
  </cols>
  <sheetData>
    <row r="3" spans="1:3" x14ac:dyDescent="0.3">
      <c r="A3" s="6" t="s">
        <v>10933</v>
      </c>
      <c r="B3" s="5" t="s">
        <v>10947</v>
      </c>
      <c r="C3" s="10" t="s">
        <v>10948</v>
      </c>
    </row>
    <row r="4" spans="1:3" x14ac:dyDescent="0.3">
      <c r="A4" s="8" t="s">
        <v>10935</v>
      </c>
      <c r="B4" s="11">
        <v>26953.75599999999</v>
      </c>
      <c r="C4" s="12">
        <v>1405.1343999999992</v>
      </c>
    </row>
    <row r="5" spans="1:3" x14ac:dyDescent="0.3">
      <c r="A5" s="8" t="s">
        <v>10936</v>
      </c>
      <c r="B5" s="11">
        <v>14775.802999999998</v>
      </c>
      <c r="C5" s="12">
        <v>2525.8218999999976</v>
      </c>
    </row>
    <row r="6" spans="1:3" x14ac:dyDescent="0.3">
      <c r="A6" s="8" t="s">
        <v>10937</v>
      </c>
      <c r="B6" s="11">
        <v>54671.91439999998</v>
      </c>
      <c r="C6" s="12">
        <v>6454.8061999999982</v>
      </c>
    </row>
    <row r="7" spans="1:3" x14ac:dyDescent="0.3">
      <c r="A7" s="8" t="s">
        <v>10938</v>
      </c>
      <c r="B7" s="11">
        <v>51602.746399999996</v>
      </c>
      <c r="C7" s="12">
        <v>8712.2518999999993</v>
      </c>
    </row>
    <row r="8" spans="1:3" x14ac:dyDescent="0.3">
      <c r="A8" s="8" t="s">
        <v>10939</v>
      </c>
      <c r="B8" s="11">
        <v>48286.712299999999</v>
      </c>
      <c r="C8" s="12">
        <v>7762.1054000000022</v>
      </c>
    </row>
    <row r="9" spans="1:3" x14ac:dyDescent="0.3">
      <c r="A9" s="8" t="s">
        <v>10940</v>
      </c>
      <c r="B9" s="11">
        <v>39753.597000000002</v>
      </c>
      <c r="C9" s="12">
        <v>4433.7302999999974</v>
      </c>
    </row>
    <row r="10" spans="1:3" x14ac:dyDescent="0.3">
      <c r="A10" s="8" t="s">
        <v>10941</v>
      </c>
      <c r="B10" s="11">
        <v>46932.802000000025</v>
      </c>
      <c r="C10" s="12">
        <v>7107.5565999999981</v>
      </c>
    </row>
    <row r="11" spans="1:3" x14ac:dyDescent="0.3">
      <c r="A11" s="8" t="s">
        <v>10942</v>
      </c>
      <c r="B11" s="11">
        <v>57901.493699999985</v>
      </c>
      <c r="C11" s="12">
        <v>9516.9393999999957</v>
      </c>
    </row>
    <row r="12" spans="1:3" x14ac:dyDescent="0.3">
      <c r="A12" s="8" t="s">
        <v>10943</v>
      </c>
      <c r="B12" s="11">
        <v>74535.265300000028</v>
      </c>
      <c r="C12" s="12">
        <v>6013.6789999999955</v>
      </c>
    </row>
    <row r="13" spans="1:3" x14ac:dyDescent="0.3">
      <c r="A13" s="8" t="s">
        <v>10944</v>
      </c>
      <c r="B13" s="11">
        <v>74751.734000000055</v>
      </c>
      <c r="C13" s="12">
        <v>14192.948900000001</v>
      </c>
    </row>
    <row r="14" spans="1:3" x14ac:dyDescent="0.3">
      <c r="A14" s="8" t="s">
        <v>10945</v>
      </c>
      <c r="B14" s="11">
        <v>123079.69970000007</v>
      </c>
      <c r="C14" s="12">
        <v>14972.518799999994</v>
      </c>
    </row>
    <row r="15" spans="1:3" x14ac:dyDescent="0.3">
      <c r="A15" s="8" t="s">
        <v>10946</v>
      </c>
      <c r="B15" s="11">
        <v>92900.842999999979</v>
      </c>
      <c r="C15" s="12">
        <v>8881.6412000000073</v>
      </c>
    </row>
    <row r="16" spans="1:3" x14ac:dyDescent="0.3">
      <c r="A16" s="9" t="s">
        <v>10934</v>
      </c>
      <c r="B16" s="35">
        <v>706146.36680000019</v>
      </c>
      <c r="C16" s="36">
        <v>91979.133999999976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FE1D0-D1EE-40D8-94A1-47AB5CEF4E07}">
  <dimension ref="A3:E7"/>
  <sheetViews>
    <sheetView workbookViewId="0">
      <selection activeCell="A5" sqref="A5"/>
    </sheetView>
  </sheetViews>
  <sheetFormatPr defaultRowHeight="14.4" x14ac:dyDescent="0.3"/>
  <cols>
    <col min="1" max="1" width="13.109375" bestFit="1" customWidth="1"/>
    <col min="2" max="2" width="11.6640625" bestFit="1" customWidth="1"/>
    <col min="4" max="4" width="14.77734375" customWidth="1"/>
    <col min="5" max="5" width="12.5546875" customWidth="1"/>
  </cols>
  <sheetData>
    <row r="3" spans="1:5" x14ac:dyDescent="0.3">
      <c r="A3" s="6" t="s">
        <v>10933</v>
      </c>
      <c r="B3" s="7" t="s">
        <v>10948</v>
      </c>
      <c r="D3" t="s">
        <v>10949</v>
      </c>
      <c r="E3" t="s">
        <v>21</v>
      </c>
    </row>
    <row r="4" spans="1:5" x14ac:dyDescent="0.3">
      <c r="A4" s="8" t="s">
        <v>71</v>
      </c>
      <c r="B4" s="30">
        <v>44166.998000000014</v>
      </c>
      <c r="D4" t="str">
        <f>A4</f>
        <v>Technology</v>
      </c>
      <c r="E4" s="14">
        <f>GETPIVOTDATA("Profit",$A$3,"Category",A4)</f>
        <v>44166.998000000014</v>
      </c>
    </row>
    <row r="5" spans="1:5" x14ac:dyDescent="0.3">
      <c r="A5" s="13" t="s">
        <v>46</v>
      </c>
      <c r="B5" s="31">
        <v>40227.320199999987</v>
      </c>
      <c r="D5" t="str">
        <f t="shared" ref="D5:D7" si="0">A5</f>
        <v>Office Supplies</v>
      </c>
      <c r="E5" s="14">
        <f t="shared" ref="E5:E6" si="1">GETPIVOTDATA("Profit",$A$3,"Category",A5)</f>
        <v>40227.320199999987</v>
      </c>
    </row>
    <row r="6" spans="1:5" x14ac:dyDescent="0.3">
      <c r="A6" s="13" t="s">
        <v>32</v>
      </c>
      <c r="B6" s="31">
        <v>7584.8157999999912</v>
      </c>
      <c r="D6" t="str">
        <f t="shared" si="0"/>
        <v>Furniture</v>
      </c>
      <c r="E6" s="14">
        <f t="shared" si="1"/>
        <v>7584.8157999999912</v>
      </c>
    </row>
    <row r="7" spans="1:5" x14ac:dyDescent="0.3">
      <c r="A7" s="9" t="s">
        <v>10934</v>
      </c>
      <c r="B7" s="32">
        <v>91979.133999999991</v>
      </c>
      <c r="D7" t="str">
        <f t="shared" si="0"/>
        <v>Grand Total</v>
      </c>
      <c r="E7" s="14">
        <f>GETPIVOTDATA("Profit",$A$3)</f>
        <v>91979.133999999991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AE8B-1B9B-46C6-89D6-1B35FAD76AFF}">
  <dimension ref="A3:B7"/>
  <sheetViews>
    <sheetView workbookViewId="0">
      <selection activeCell="P9" sqref="P9"/>
    </sheetView>
  </sheetViews>
  <sheetFormatPr defaultRowHeight="14.4" x14ac:dyDescent="0.3"/>
  <cols>
    <col min="1" max="1" width="13.109375" bestFit="1" customWidth="1"/>
    <col min="2" max="2" width="11.21875" bestFit="1" customWidth="1"/>
  </cols>
  <sheetData>
    <row r="3" spans="1:2" x14ac:dyDescent="0.3">
      <c r="A3" s="6" t="s">
        <v>10933</v>
      </c>
      <c r="B3" s="7" t="s">
        <v>10947</v>
      </c>
    </row>
    <row r="4" spans="1:2" x14ac:dyDescent="0.3">
      <c r="A4" s="8" t="s">
        <v>32</v>
      </c>
      <c r="B4" s="15">
        <v>0.32432339323338166</v>
      </c>
    </row>
    <row r="5" spans="1:2" x14ac:dyDescent="0.3">
      <c r="A5" s="13" t="s">
        <v>46</v>
      </c>
      <c r="B5" s="16">
        <v>0.32666947370322391</v>
      </c>
    </row>
    <row r="6" spans="1:2" x14ac:dyDescent="0.3">
      <c r="A6" s="13" t="s">
        <v>71</v>
      </c>
      <c r="B6" s="16">
        <v>0.34900713306339437</v>
      </c>
    </row>
    <row r="7" spans="1:2" x14ac:dyDescent="0.3">
      <c r="A7" s="9" t="s">
        <v>10934</v>
      </c>
      <c r="B7" s="1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1F73-C69E-43D5-955A-FC38E2240957}">
  <dimension ref="A3:F52"/>
  <sheetViews>
    <sheetView workbookViewId="0">
      <selection activeCell="Q23" sqref="Q23"/>
    </sheetView>
  </sheetViews>
  <sheetFormatPr defaultRowHeight="14.4" x14ac:dyDescent="0.3"/>
  <cols>
    <col min="1" max="1" width="14" bestFit="1" customWidth="1"/>
    <col min="2" max="2" width="12" bestFit="1" customWidth="1"/>
    <col min="5" max="5" width="17.88671875" customWidth="1"/>
    <col min="6" max="6" width="12.77734375" customWidth="1"/>
  </cols>
  <sheetData>
    <row r="3" spans="1:6" x14ac:dyDescent="0.3">
      <c r="A3" s="6" t="s">
        <v>10933</v>
      </c>
      <c r="B3" s="7" t="s">
        <v>10947</v>
      </c>
      <c r="E3" s="18" t="s">
        <v>10950</v>
      </c>
      <c r="F3" s="18" t="s">
        <v>18</v>
      </c>
    </row>
    <row r="4" spans="1:6" x14ac:dyDescent="0.3">
      <c r="A4" s="8" t="s">
        <v>358</v>
      </c>
      <c r="B4" s="30">
        <v>10969.379999999997</v>
      </c>
      <c r="E4" s="14" t="str">
        <f>A4</f>
        <v>Alabama</v>
      </c>
      <c r="F4" s="19" cm="1">
        <f t="array" ref="F4:F52">GETPIVOTDATA("Sales",$A$3,"State",A4:A52)</f>
        <v>10969.379999999997</v>
      </c>
    </row>
    <row r="5" spans="1:6" x14ac:dyDescent="0.3">
      <c r="A5" s="13" t="s">
        <v>310</v>
      </c>
      <c r="B5" s="31">
        <v>11736.322</v>
      </c>
      <c r="E5" s="14" t="str">
        <f t="shared" ref="E5:E52" si="0">A5</f>
        <v>Arizona</v>
      </c>
      <c r="F5" s="14">
        <v>11736.322</v>
      </c>
    </row>
    <row r="6" spans="1:6" x14ac:dyDescent="0.3">
      <c r="A6" s="13" t="s">
        <v>1707</v>
      </c>
      <c r="B6" s="31">
        <v>2463.7799999999997</v>
      </c>
      <c r="E6" s="14" t="str">
        <f t="shared" si="0"/>
        <v>Arkansas</v>
      </c>
      <c r="F6" s="14">
        <v>2463.7799999999997</v>
      </c>
    </row>
    <row r="7" spans="1:6" x14ac:dyDescent="0.3">
      <c r="A7" s="13" t="s">
        <v>43</v>
      </c>
      <c r="B7" s="31">
        <v>147174.72649999984</v>
      </c>
      <c r="E7" s="14" t="str">
        <f t="shared" si="0"/>
        <v>California</v>
      </c>
      <c r="F7" s="14">
        <v>147174.72649999984</v>
      </c>
    </row>
    <row r="8" spans="1:6" x14ac:dyDescent="0.3">
      <c r="A8" s="13" t="s">
        <v>457</v>
      </c>
      <c r="B8" s="31">
        <v>9945.9119999999984</v>
      </c>
      <c r="E8" s="14" t="str">
        <f t="shared" si="0"/>
        <v>Colorado</v>
      </c>
      <c r="F8" s="14">
        <v>9945.9119999999984</v>
      </c>
    </row>
    <row r="9" spans="1:6" x14ac:dyDescent="0.3">
      <c r="A9" s="13" t="s">
        <v>747</v>
      </c>
      <c r="B9" s="31">
        <v>5715.6900000000005</v>
      </c>
      <c r="E9" s="14" t="str">
        <f t="shared" si="0"/>
        <v>Connecticut</v>
      </c>
      <c r="F9" s="14">
        <v>5715.6900000000005</v>
      </c>
    </row>
    <row r="10" spans="1:6" x14ac:dyDescent="0.3">
      <c r="A10" s="13" t="s">
        <v>245</v>
      </c>
      <c r="B10" s="31">
        <v>8311.655999999999</v>
      </c>
      <c r="E10" s="14" t="str">
        <f t="shared" si="0"/>
        <v>Delaware</v>
      </c>
      <c r="F10" s="14">
        <v>8311.655999999999</v>
      </c>
    </row>
    <row r="11" spans="1:6" x14ac:dyDescent="0.3">
      <c r="A11" s="13" t="s">
        <v>54</v>
      </c>
      <c r="B11" s="31">
        <v>22477.591499999995</v>
      </c>
      <c r="E11" s="14" t="str">
        <f t="shared" si="0"/>
        <v>Florida</v>
      </c>
      <c r="F11" s="14">
        <v>22477.591499999995</v>
      </c>
    </row>
    <row r="12" spans="1:6" x14ac:dyDescent="0.3">
      <c r="A12" s="13" t="s">
        <v>1272</v>
      </c>
      <c r="B12" s="31">
        <v>15982.25</v>
      </c>
      <c r="E12" s="14" t="str">
        <f t="shared" si="0"/>
        <v>Georgia</v>
      </c>
      <c r="F12" s="14">
        <v>15982.25</v>
      </c>
    </row>
    <row r="13" spans="1:6" x14ac:dyDescent="0.3">
      <c r="A13" s="13" t="s">
        <v>6260</v>
      </c>
      <c r="B13" s="31">
        <v>2630.2499999999995</v>
      </c>
      <c r="E13" s="14" t="str">
        <f t="shared" si="0"/>
        <v>Idaho</v>
      </c>
      <c r="F13" s="14">
        <v>2630.2499999999995</v>
      </c>
    </row>
    <row r="14" spans="1:6" x14ac:dyDescent="0.3">
      <c r="A14" s="13" t="s">
        <v>211</v>
      </c>
      <c r="B14" s="31">
        <v>15984.28</v>
      </c>
      <c r="E14" s="14" t="str">
        <f t="shared" si="0"/>
        <v>Illinois</v>
      </c>
      <c r="F14" s="14">
        <v>15984.28</v>
      </c>
    </row>
    <row r="15" spans="1:6" x14ac:dyDescent="0.3">
      <c r="A15" s="13" t="s">
        <v>254</v>
      </c>
      <c r="B15" s="31">
        <v>31788.739999999998</v>
      </c>
      <c r="E15" s="14" t="str">
        <f t="shared" si="0"/>
        <v>Indiana</v>
      </c>
      <c r="F15" s="14">
        <v>31788.739999999998</v>
      </c>
    </row>
    <row r="16" spans="1:6" x14ac:dyDescent="0.3">
      <c r="A16" s="13" t="s">
        <v>489</v>
      </c>
      <c r="B16" s="31">
        <v>911.45</v>
      </c>
      <c r="E16" s="14" t="str">
        <f t="shared" si="0"/>
        <v>Iowa</v>
      </c>
      <c r="F16" s="14">
        <v>911.45</v>
      </c>
    </row>
    <row r="17" spans="1:6" x14ac:dyDescent="0.3">
      <c r="A17" s="13" t="s">
        <v>4530</v>
      </c>
      <c r="B17" s="31">
        <v>898.18000000000006</v>
      </c>
      <c r="E17" s="14" t="str">
        <f t="shared" si="0"/>
        <v>Kansas</v>
      </c>
      <c r="F17" s="14">
        <v>898.18000000000006</v>
      </c>
    </row>
    <row r="18" spans="1:6" x14ac:dyDescent="0.3">
      <c r="A18" s="13" t="s">
        <v>29</v>
      </c>
      <c r="B18" s="31">
        <v>7927.83</v>
      </c>
      <c r="E18" s="14" t="str">
        <f t="shared" si="0"/>
        <v>Kentucky</v>
      </c>
      <c r="F18" s="14">
        <v>7927.83</v>
      </c>
    </row>
    <row r="19" spans="1:6" x14ac:dyDescent="0.3">
      <c r="A19" s="13" t="s">
        <v>736</v>
      </c>
      <c r="B19" s="31">
        <v>1882.3500000000001</v>
      </c>
      <c r="E19" s="14" t="str">
        <f t="shared" si="0"/>
        <v>Louisiana</v>
      </c>
      <c r="F19" s="14">
        <v>1882.3500000000001</v>
      </c>
    </row>
    <row r="20" spans="1:6" x14ac:dyDescent="0.3">
      <c r="A20" s="13" t="s">
        <v>5235</v>
      </c>
      <c r="B20" s="31">
        <v>1164.45</v>
      </c>
      <c r="E20" s="14" t="str">
        <f t="shared" si="0"/>
        <v>Maine</v>
      </c>
      <c r="F20" s="14">
        <v>1164.45</v>
      </c>
    </row>
    <row r="21" spans="1:6" x14ac:dyDescent="0.3">
      <c r="A21" s="13" t="s">
        <v>2735</v>
      </c>
      <c r="B21" s="31">
        <v>11386.129999999996</v>
      </c>
      <c r="E21" s="14" t="str">
        <f t="shared" si="0"/>
        <v>Maryland</v>
      </c>
      <c r="F21" s="14">
        <v>11386.129999999996</v>
      </c>
    </row>
    <row r="22" spans="1:6" x14ac:dyDescent="0.3">
      <c r="A22" s="13" t="s">
        <v>1245</v>
      </c>
      <c r="B22" s="31">
        <v>9639.5939999999973</v>
      </c>
      <c r="E22" s="14" t="str">
        <f t="shared" si="0"/>
        <v>Massachusetts</v>
      </c>
      <c r="F22" s="14">
        <v>9639.5939999999973</v>
      </c>
    </row>
    <row r="23" spans="1:6" x14ac:dyDescent="0.3">
      <c r="A23" s="13" t="s">
        <v>238</v>
      </c>
      <c r="B23" s="31">
        <v>23391.553000000004</v>
      </c>
      <c r="E23" s="14" t="str">
        <f t="shared" si="0"/>
        <v>Michigan</v>
      </c>
      <c r="F23" s="14">
        <v>23391.553000000004</v>
      </c>
    </row>
    <row r="24" spans="1:6" x14ac:dyDescent="0.3">
      <c r="A24" s="13" t="s">
        <v>229</v>
      </c>
      <c r="B24" s="31">
        <v>3111.11</v>
      </c>
      <c r="E24" s="14" t="str">
        <f t="shared" si="0"/>
        <v>Minnesota</v>
      </c>
      <c r="F24" s="14">
        <v>3111.11</v>
      </c>
    </row>
    <row r="25" spans="1:6" x14ac:dyDescent="0.3">
      <c r="A25" s="13" t="s">
        <v>1487</v>
      </c>
      <c r="B25" s="31">
        <v>1362.7199999999998</v>
      </c>
      <c r="E25" s="14" t="str">
        <f t="shared" si="0"/>
        <v>Mississippi</v>
      </c>
      <c r="F25" s="14">
        <v>1362.7199999999998</v>
      </c>
    </row>
    <row r="26" spans="1:6" x14ac:dyDescent="0.3">
      <c r="A26" s="13" t="s">
        <v>596</v>
      </c>
      <c r="B26" s="31">
        <v>10500.429999999998</v>
      </c>
      <c r="E26" s="14" t="str">
        <f t="shared" si="0"/>
        <v>Missouri</v>
      </c>
      <c r="F26" s="14">
        <v>10500.429999999998</v>
      </c>
    </row>
    <row r="27" spans="1:6" x14ac:dyDescent="0.3">
      <c r="A27" s="13" t="s">
        <v>1762</v>
      </c>
      <c r="B27" s="31">
        <v>48.188000000000002</v>
      </c>
      <c r="E27" s="14" t="str">
        <f t="shared" si="0"/>
        <v>Montana</v>
      </c>
      <c r="F27" s="14">
        <v>48.188000000000002</v>
      </c>
    </row>
    <row r="28" spans="1:6" x14ac:dyDescent="0.3">
      <c r="A28" s="13" t="s">
        <v>138</v>
      </c>
      <c r="B28" s="31">
        <v>1266.7399999999998</v>
      </c>
      <c r="E28" s="14" t="str">
        <f t="shared" si="0"/>
        <v>Nebraska</v>
      </c>
      <c r="F28" s="14">
        <v>1266.7399999999998</v>
      </c>
    </row>
    <row r="29" spans="1:6" x14ac:dyDescent="0.3">
      <c r="A29" s="13" t="s">
        <v>1392</v>
      </c>
      <c r="B29" s="31">
        <v>4802.4059999999999</v>
      </c>
      <c r="E29" s="14" t="str">
        <f t="shared" si="0"/>
        <v>Nevada</v>
      </c>
      <c r="F29" s="14">
        <v>4802.4059999999999</v>
      </c>
    </row>
    <row r="30" spans="1:6" x14ac:dyDescent="0.3">
      <c r="A30" s="13" t="s">
        <v>2694</v>
      </c>
      <c r="B30" s="31">
        <v>968.89999999999986</v>
      </c>
      <c r="E30" s="14" t="str">
        <f t="shared" si="0"/>
        <v>New Hampshire</v>
      </c>
      <c r="F30" s="14">
        <v>968.89999999999986</v>
      </c>
    </row>
    <row r="31" spans="1:6" x14ac:dyDescent="0.3">
      <c r="A31" s="13" t="s">
        <v>788</v>
      </c>
      <c r="B31" s="31">
        <v>18268.189999999991</v>
      </c>
      <c r="E31" s="14" t="str">
        <f t="shared" si="0"/>
        <v>New Jersey</v>
      </c>
      <c r="F31" s="14">
        <v>18268.189999999991</v>
      </c>
    </row>
    <row r="32" spans="1:6" x14ac:dyDescent="0.3">
      <c r="A32" s="13" t="s">
        <v>668</v>
      </c>
      <c r="B32" s="31">
        <v>1269.7760000000001</v>
      </c>
      <c r="E32" s="14" t="str">
        <f t="shared" si="0"/>
        <v>New Mexico</v>
      </c>
      <c r="F32" s="14">
        <v>1269.7760000000001</v>
      </c>
    </row>
    <row r="33" spans="1:6" x14ac:dyDescent="0.3">
      <c r="A33" s="13" t="s">
        <v>267</v>
      </c>
      <c r="B33" s="31">
        <v>77951.313000000082</v>
      </c>
      <c r="E33" s="14" t="str">
        <f t="shared" si="0"/>
        <v>New York</v>
      </c>
      <c r="F33" s="14">
        <v>77951.313000000082</v>
      </c>
    </row>
    <row r="34" spans="1:6" x14ac:dyDescent="0.3">
      <c r="A34" s="13" t="s">
        <v>88</v>
      </c>
      <c r="B34" s="31">
        <v>18656.746000000003</v>
      </c>
      <c r="E34" s="14" t="str">
        <f t="shared" si="0"/>
        <v>North Carolina</v>
      </c>
      <c r="F34" s="14">
        <v>18656.746000000003</v>
      </c>
    </row>
    <row r="35" spans="1:6" x14ac:dyDescent="0.3">
      <c r="A35" s="13" t="s">
        <v>498</v>
      </c>
      <c r="B35" s="31">
        <v>24209.973000000002</v>
      </c>
      <c r="E35" s="14" t="str">
        <f t="shared" si="0"/>
        <v>Ohio</v>
      </c>
      <c r="F35" s="14">
        <v>24209.973000000002</v>
      </c>
    </row>
    <row r="36" spans="1:6" x14ac:dyDescent="0.3">
      <c r="A36" s="13" t="s">
        <v>649</v>
      </c>
      <c r="B36" s="31">
        <v>2569.75</v>
      </c>
      <c r="E36" s="14" t="str">
        <f t="shared" si="0"/>
        <v>Oklahoma</v>
      </c>
      <c r="F36" s="14">
        <v>2569.75</v>
      </c>
    </row>
    <row r="37" spans="1:6" x14ac:dyDescent="0.3">
      <c r="A37" s="13" t="s">
        <v>420</v>
      </c>
      <c r="B37" s="31">
        <v>6563.97</v>
      </c>
      <c r="E37" s="14" t="str">
        <f t="shared" si="0"/>
        <v>Oregon</v>
      </c>
      <c r="F37" s="14">
        <v>6563.97</v>
      </c>
    </row>
    <row r="38" spans="1:6" x14ac:dyDescent="0.3">
      <c r="A38" s="13" t="s">
        <v>147</v>
      </c>
      <c r="B38" s="31">
        <v>31130.061000000009</v>
      </c>
      <c r="E38" s="14" t="str">
        <f t="shared" si="0"/>
        <v>Pennsylvania</v>
      </c>
      <c r="F38" s="14">
        <v>31130.061000000009</v>
      </c>
    </row>
    <row r="39" spans="1:6" x14ac:dyDescent="0.3">
      <c r="A39" s="13" t="s">
        <v>1399</v>
      </c>
      <c r="B39" s="31">
        <v>5381.1499999999987</v>
      </c>
      <c r="E39" s="14" t="str">
        <f t="shared" si="0"/>
        <v>Rhode Island</v>
      </c>
      <c r="F39" s="14">
        <v>5381.1499999999987</v>
      </c>
    </row>
    <row r="40" spans="1:6" x14ac:dyDescent="0.3">
      <c r="A40" s="13" t="s">
        <v>383</v>
      </c>
      <c r="B40" s="31">
        <v>2916.04</v>
      </c>
      <c r="E40" s="14" t="str">
        <f t="shared" si="0"/>
        <v>South Carolina</v>
      </c>
      <c r="F40" s="14">
        <v>2916.04</v>
      </c>
    </row>
    <row r="41" spans="1:6" x14ac:dyDescent="0.3">
      <c r="A41" s="13" t="s">
        <v>5326</v>
      </c>
      <c r="B41" s="31">
        <v>1269.8300000000002</v>
      </c>
      <c r="E41" s="14" t="str">
        <f t="shared" si="0"/>
        <v>South Dakota</v>
      </c>
      <c r="F41" s="14">
        <v>1269.8300000000002</v>
      </c>
    </row>
    <row r="42" spans="1:6" x14ac:dyDescent="0.3">
      <c r="A42" s="13" t="s">
        <v>335</v>
      </c>
      <c r="B42" s="31">
        <v>9745.7650000000031</v>
      </c>
      <c r="E42" s="14" t="str">
        <f t="shared" si="0"/>
        <v>Tennessee</v>
      </c>
      <c r="F42" s="14">
        <v>9745.7650000000031</v>
      </c>
    </row>
    <row r="43" spans="1:6" x14ac:dyDescent="0.3">
      <c r="A43" s="13" t="s">
        <v>104</v>
      </c>
      <c r="B43" s="31">
        <v>53908.119799999979</v>
      </c>
      <c r="E43" s="14" t="str">
        <f t="shared" si="0"/>
        <v>Texas</v>
      </c>
      <c r="F43" s="14">
        <v>53908.119799999979</v>
      </c>
    </row>
    <row r="44" spans="1:6" x14ac:dyDescent="0.3">
      <c r="A44" s="13" t="s">
        <v>121</v>
      </c>
      <c r="B44" s="31">
        <v>1956.6140000000003</v>
      </c>
      <c r="E44" s="14" t="str">
        <f t="shared" si="0"/>
        <v>Utah</v>
      </c>
      <c r="F44" s="14">
        <v>1956.6140000000003</v>
      </c>
    </row>
    <row r="45" spans="1:6" x14ac:dyDescent="0.3">
      <c r="A45" s="13" t="s">
        <v>5203</v>
      </c>
      <c r="B45" s="31">
        <v>6282.2399999999989</v>
      </c>
      <c r="E45" s="14" t="str">
        <f t="shared" si="0"/>
        <v>Vermont</v>
      </c>
      <c r="F45" s="14">
        <v>6282.2399999999989</v>
      </c>
    </row>
    <row r="46" spans="1:6" x14ac:dyDescent="0.3">
      <c r="A46" s="13" t="s">
        <v>319</v>
      </c>
      <c r="B46" s="31">
        <v>27501.479999999992</v>
      </c>
      <c r="E46" s="14" t="str">
        <f t="shared" si="0"/>
        <v>Virginia</v>
      </c>
      <c r="F46" s="14">
        <v>27501.479999999992</v>
      </c>
    </row>
    <row r="47" spans="1:6" x14ac:dyDescent="0.3">
      <c r="A47" s="13" t="s">
        <v>96</v>
      </c>
      <c r="B47" s="31">
        <v>39727.109999999993</v>
      </c>
      <c r="E47" s="14" t="str">
        <f t="shared" si="0"/>
        <v>Washington</v>
      </c>
      <c r="F47" s="14">
        <v>39727.109999999993</v>
      </c>
    </row>
    <row r="48" spans="1:6" x14ac:dyDescent="0.3">
      <c r="A48" s="13" t="s">
        <v>114</v>
      </c>
      <c r="B48" s="31">
        <v>12395.63</v>
      </c>
      <c r="E48" s="14" t="str">
        <f t="shared" si="0"/>
        <v>Wisconsin</v>
      </c>
      <c r="F48" s="14">
        <v>12395.63</v>
      </c>
    </row>
    <row r="49" spans="1:6" x14ac:dyDescent="0.3">
      <c r="A49" s="9" t="s">
        <v>10934</v>
      </c>
      <c r="B49" s="32">
        <v>706146.36679999984</v>
      </c>
      <c r="E49" s="14" t="str">
        <f t="shared" si="0"/>
        <v>Grand Total</v>
      </c>
      <c r="F49" s="14" t="e">
        <v>#REF!</v>
      </c>
    </row>
    <row r="50" spans="1:6" x14ac:dyDescent="0.3">
      <c r="E50" s="14">
        <f t="shared" si="0"/>
        <v>0</v>
      </c>
      <c r="F50" s="14" t="e">
        <v>#REF!</v>
      </c>
    </row>
    <row r="51" spans="1:6" x14ac:dyDescent="0.3">
      <c r="E51" s="14">
        <f t="shared" si="0"/>
        <v>0</v>
      </c>
      <c r="F51" s="14" t="e">
        <v>#REF!</v>
      </c>
    </row>
    <row r="52" spans="1:6" x14ac:dyDescent="0.3">
      <c r="E52" s="14">
        <f t="shared" si="0"/>
        <v>0</v>
      </c>
      <c r="F52" s="14" t="e">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3EF0-9BCC-471B-9999-81521849CC0A}">
  <dimension ref="A3:B9"/>
  <sheetViews>
    <sheetView workbookViewId="0">
      <selection activeCell="P13" sqref="P13"/>
    </sheetView>
  </sheetViews>
  <sheetFormatPr defaultRowHeight="14.4" x14ac:dyDescent="0.3"/>
  <cols>
    <col min="1" max="1" width="12.44140625" bestFit="1" customWidth="1"/>
    <col min="2" max="2" width="12" bestFit="1" customWidth="1"/>
  </cols>
  <sheetData>
    <row r="3" spans="1:2" x14ac:dyDescent="0.3">
      <c r="A3" s="6" t="s">
        <v>10933</v>
      </c>
      <c r="B3" s="7" t="s">
        <v>10947</v>
      </c>
    </row>
    <row r="4" spans="1:2" x14ac:dyDescent="0.3">
      <c r="A4" s="8" t="s">
        <v>682</v>
      </c>
      <c r="B4" s="30">
        <v>60276.75499999999</v>
      </c>
    </row>
    <row r="5" spans="1:2" x14ac:dyDescent="0.3">
      <c r="A5" s="13" t="s">
        <v>56</v>
      </c>
      <c r="B5" s="31">
        <v>70871.717499999984</v>
      </c>
    </row>
    <row r="6" spans="1:2" x14ac:dyDescent="0.3">
      <c r="A6" s="13" t="s">
        <v>59</v>
      </c>
      <c r="B6" s="31">
        <v>79790.998000000007</v>
      </c>
    </row>
    <row r="7" spans="1:2" x14ac:dyDescent="0.3">
      <c r="A7" s="13" t="s">
        <v>72</v>
      </c>
      <c r="B7" s="31">
        <v>91153.414000000033</v>
      </c>
    </row>
    <row r="8" spans="1:2" x14ac:dyDescent="0.3">
      <c r="A8" s="13" t="s">
        <v>36</v>
      </c>
      <c r="B8" s="31">
        <v>99140.877999999968</v>
      </c>
    </row>
    <row r="9" spans="1:2" x14ac:dyDescent="0.3">
      <c r="A9" s="9" t="s">
        <v>10934</v>
      </c>
      <c r="B9" s="32">
        <v>401233.76250000001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C18EF-92BE-4597-A941-47EA8D11B83A}">
  <dimension ref="A3:N17"/>
  <sheetViews>
    <sheetView zoomScale="115" zoomScaleNormal="115" workbookViewId="0">
      <selection activeCell="X28" sqref="X28"/>
    </sheetView>
  </sheetViews>
  <sheetFormatPr defaultRowHeight="14.4" x14ac:dyDescent="0.3"/>
  <cols>
    <col min="1" max="1" width="12.44140625" bestFit="1" customWidth="1"/>
    <col min="2" max="2" width="12.5546875" bestFit="1" customWidth="1"/>
    <col min="3" max="3" width="3.21875" customWidth="1"/>
    <col min="4" max="4" width="12.44140625" bestFit="1" customWidth="1"/>
    <col min="5" max="5" width="11.6640625" bestFit="1" customWidth="1"/>
    <col min="6" max="6" width="3.5546875" customWidth="1"/>
    <col min="7" max="7" width="12.44140625" bestFit="1" customWidth="1"/>
    <col min="8" max="8" width="14.5546875" bestFit="1" customWidth="1"/>
    <col min="9" max="9" width="2.109375" customWidth="1"/>
    <col min="10" max="10" width="12.44140625" bestFit="1" customWidth="1"/>
    <col min="11" max="11" width="15.5546875" bestFit="1" customWidth="1"/>
    <col min="12" max="12" width="2.5546875" customWidth="1"/>
    <col min="13" max="13" width="12.44140625" bestFit="1" customWidth="1"/>
    <col min="14" max="14" width="18.21875" bestFit="1" customWidth="1"/>
  </cols>
  <sheetData>
    <row r="3" spans="1:14" x14ac:dyDescent="0.3">
      <c r="A3" s="6" t="s">
        <v>10933</v>
      </c>
      <c r="B3" s="7" t="s">
        <v>10947</v>
      </c>
      <c r="D3" s="6" t="s">
        <v>10933</v>
      </c>
      <c r="E3" s="7" t="s">
        <v>10948</v>
      </c>
      <c r="G3" s="6" t="s">
        <v>10933</v>
      </c>
      <c r="H3" s="7" t="s">
        <v>10951</v>
      </c>
      <c r="J3" s="6" t="s">
        <v>10933</v>
      </c>
      <c r="K3" s="7" t="s">
        <v>10952</v>
      </c>
      <c r="M3" s="6" t="s">
        <v>10933</v>
      </c>
      <c r="N3" s="7" t="s">
        <v>10953</v>
      </c>
    </row>
    <row r="4" spans="1:14" x14ac:dyDescent="0.3">
      <c r="A4" s="8" t="s">
        <v>10935</v>
      </c>
      <c r="B4" s="30">
        <v>26953.75599999999</v>
      </c>
      <c r="D4" s="8" t="s">
        <v>10935</v>
      </c>
      <c r="E4" s="30">
        <v>1405.1343999999992</v>
      </c>
      <c r="G4" s="8" t="s">
        <v>10935</v>
      </c>
      <c r="H4" s="30">
        <v>424</v>
      </c>
      <c r="J4" s="8" t="s">
        <v>10935</v>
      </c>
      <c r="K4" s="30">
        <v>111</v>
      </c>
      <c r="M4" s="8" t="s">
        <v>10935</v>
      </c>
      <c r="N4" s="30">
        <v>5.213130221999486E-2</v>
      </c>
    </row>
    <row r="5" spans="1:14" x14ac:dyDescent="0.3">
      <c r="A5" s="13" t="s">
        <v>10936</v>
      </c>
      <c r="B5" s="31">
        <v>14775.802999999998</v>
      </c>
      <c r="D5" s="13" t="s">
        <v>10936</v>
      </c>
      <c r="E5" s="31">
        <v>2525.8218999999976</v>
      </c>
      <c r="G5" s="13" t="s">
        <v>10936</v>
      </c>
      <c r="H5" s="31">
        <v>334</v>
      </c>
      <c r="J5" s="13" t="s">
        <v>10936</v>
      </c>
      <c r="K5" s="31">
        <v>90</v>
      </c>
      <c r="M5" s="13" t="s">
        <v>10936</v>
      </c>
      <c r="N5" s="31">
        <v>0.17094312234671766</v>
      </c>
    </row>
    <row r="6" spans="1:14" x14ac:dyDescent="0.3">
      <c r="A6" s="13" t="s">
        <v>10937</v>
      </c>
      <c r="B6" s="31">
        <v>54671.91439999998</v>
      </c>
      <c r="D6" s="13" t="s">
        <v>10937</v>
      </c>
      <c r="E6" s="31">
        <v>6454.8061999999982</v>
      </c>
      <c r="G6" s="13" t="s">
        <v>10937</v>
      </c>
      <c r="H6" s="31">
        <v>771</v>
      </c>
      <c r="J6" s="13" t="s">
        <v>10937</v>
      </c>
      <c r="K6" s="31">
        <v>214</v>
      </c>
      <c r="M6" s="13" t="s">
        <v>10937</v>
      </c>
      <c r="N6" s="31">
        <v>0.1180643895652573</v>
      </c>
    </row>
    <row r="7" spans="1:14" x14ac:dyDescent="0.3">
      <c r="A7" s="13" t="s">
        <v>10938</v>
      </c>
      <c r="B7" s="31">
        <v>51602.746399999996</v>
      </c>
      <c r="D7" s="13" t="s">
        <v>10938</v>
      </c>
      <c r="E7" s="31">
        <v>8712.2518999999993</v>
      </c>
      <c r="G7" s="13" t="s">
        <v>10938</v>
      </c>
      <c r="H7" s="31">
        <v>694</v>
      </c>
      <c r="J7" s="13" t="s">
        <v>10938</v>
      </c>
      <c r="K7" s="31">
        <v>190</v>
      </c>
      <c r="M7" s="13" t="s">
        <v>10938</v>
      </c>
      <c r="N7" s="31">
        <v>0.16883310497597856</v>
      </c>
    </row>
    <row r="8" spans="1:14" x14ac:dyDescent="0.3">
      <c r="A8" s="13" t="s">
        <v>10939</v>
      </c>
      <c r="B8" s="31">
        <v>48286.712299999999</v>
      </c>
      <c r="D8" s="13" t="s">
        <v>10939</v>
      </c>
      <c r="E8" s="31">
        <v>7762.1054000000022</v>
      </c>
      <c r="G8" s="13" t="s">
        <v>10939</v>
      </c>
      <c r="H8" s="31">
        <v>914</v>
      </c>
      <c r="J8" s="13" t="s">
        <v>10939</v>
      </c>
      <c r="K8" s="31">
        <v>230</v>
      </c>
      <c r="M8" s="13" t="s">
        <v>10939</v>
      </c>
      <c r="N8" s="31">
        <v>0.16075033959187157</v>
      </c>
    </row>
    <row r="9" spans="1:14" x14ac:dyDescent="0.3">
      <c r="A9" s="13" t="s">
        <v>10940</v>
      </c>
      <c r="B9" s="31">
        <v>39753.597000000002</v>
      </c>
      <c r="D9" s="13" t="s">
        <v>10940</v>
      </c>
      <c r="E9" s="31">
        <v>4433.7302999999974</v>
      </c>
      <c r="G9" s="13" t="s">
        <v>10940</v>
      </c>
      <c r="H9" s="31">
        <v>717</v>
      </c>
      <c r="J9" s="13" t="s">
        <v>10940</v>
      </c>
      <c r="K9" s="31">
        <v>179</v>
      </c>
      <c r="M9" s="13" t="s">
        <v>10940</v>
      </c>
      <c r="N9" s="31">
        <v>0.11153029246636467</v>
      </c>
    </row>
    <row r="10" spans="1:14" x14ac:dyDescent="0.3">
      <c r="A10" s="13" t="s">
        <v>10941</v>
      </c>
      <c r="B10" s="31">
        <v>46932.802000000025</v>
      </c>
      <c r="D10" s="13" t="s">
        <v>10941</v>
      </c>
      <c r="E10" s="31">
        <v>7107.5565999999981</v>
      </c>
      <c r="G10" s="13" t="s">
        <v>10941</v>
      </c>
      <c r="H10" s="31">
        <v>849</v>
      </c>
      <c r="J10" s="13" t="s">
        <v>10941</v>
      </c>
      <c r="K10" s="31">
        <v>221</v>
      </c>
      <c r="M10" s="13" t="s">
        <v>10941</v>
      </c>
      <c r="N10" s="31">
        <v>0.15144113066166376</v>
      </c>
    </row>
    <row r="11" spans="1:14" x14ac:dyDescent="0.3">
      <c r="A11" s="13" t="s">
        <v>10942</v>
      </c>
      <c r="B11" s="31">
        <v>57901.493699999985</v>
      </c>
      <c r="D11" s="13" t="s">
        <v>10942</v>
      </c>
      <c r="E11" s="31">
        <v>9516.9393999999957</v>
      </c>
      <c r="G11" s="13" t="s">
        <v>10942</v>
      </c>
      <c r="H11" s="31">
        <v>859</v>
      </c>
      <c r="J11" s="13" t="s">
        <v>10942</v>
      </c>
      <c r="K11" s="31">
        <v>217</v>
      </c>
      <c r="M11" s="13" t="s">
        <v>10942</v>
      </c>
      <c r="N11" s="31">
        <v>0.16436431587256267</v>
      </c>
    </row>
    <row r="12" spans="1:14" x14ac:dyDescent="0.3">
      <c r="A12" s="13" t="s">
        <v>10943</v>
      </c>
      <c r="B12" s="31">
        <v>74535.265300000028</v>
      </c>
      <c r="D12" s="13" t="s">
        <v>10943</v>
      </c>
      <c r="E12" s="31">
        <v>6013.6789999999955</v>
      </c>
      <c r="G12" s="13" t="s">
        <v>10943</v>
      </c>
      <c r="H12" s="31">
        <v>1472</v>
      </c>
      <c r="J12" s="13" t="s">
        <v>10943</v>
      </c>
      <c r="K12" s="31">
        <v>400</v>
      </c>
      <c r="M12" s="13" t="s">
        <v>10943</v>
      </c>
      <c r="N12" s="31">
        <v>8.0682331723048062E-2</v>
      </c>
    </row>
    <row r="13" spans="1:14" x14ac:dyDescent="0.3">
      <c r="A13" s="13" t="s">
        <v>10944</v>
      </c>
      <c r="B13" s="31">
        <v>74751.734000000055</v>
      </c>
      <c r="D13" s="13" t="s">
        <v>10944</v>
      </c>
      <c r="E13" s="31">
        <v>14192.948900000001</v>
      </c>
      <c r="G13" s="13" t="s">
        <v>10944</v>
      </c>
      <c r="H13" s="31">
        <v>1084</v>
      </c>
      <c r="J13" s="13" t="s">
        <v>10944</v>
      </c>
      <c r="K13" s="31">
        <v>279</v>
      </c>
      <c r="M13" s="13" t="s">
        <v>10944</v>
      </c>
      <c r="N13" s="31">
        <v>0.1898678216615014</v>
      </c>
    </row>
    <row r="14" spans="1:14" x14ac:dyDescent="0.3">
      <c r="A14" s="13" t="s">
        <v>10945</v>
      </c>
      <c r="B14" s="31">
        <v>123079.69970000007</v>
      </c>
      <c r="D14" s="13" t="s">
        <v>10945</v>
      </c>
      <c r="E14" s="31">
        <v>14972.518799999994</v>
      </c>
      <c r="G14" s="13" t="s">
        <v>10945</v>
      </c>
      <c r="H14" s="31">
        <v>1786</v>
      </c>
      <c r="J14" s="13" t="s">
        <v>10945</v>
      </c>
      <c r="K14" s="31">
        <v>454</v>
      </c>
      <c r="M14" s="13" t="s">
        <v>10945</v>
      </c>
      <c r="N14" s="31">
        <v>0.12164897084161463</v>
      </c>
    </row>
    <row r="15" spans="1:14" x14ac:dyDescent="0.3">
      <c r="A15" s="13" t="s">
        <v>10946</v>
      </c>
      <c r="B15" s="31">
        <v>92900.842999999979</v>
      </c>
      <c r="D15" s="13" t="s">
        <v>10946</v>
      </c>
      <c r="E15" s="31">
        <v>8881.6412000000073</v>
      </c>
      <c r="G15" s="13" t="s">
        <v>10946</v>
      </c>
      <c r="H15" s="31">
        <v>1704</v>
      </c>
      <c r="J15" s="13" t="s">
        <v>10946</v>
      </c>
      <c r="K15" s="31">
        <v>435</v>
      </c>
      <c r="M15" s="13" t="s">
        <v>10946</v>
      </c>
      <c r="N15" s="31">
        <v>9.5603451090320132E-2</v>
      </c>
    </row>
    <row r="16" spans="1:14" x14ac:dyDescent="0.3">
      <c r="A16" s="9" t="s">
        <v>10934</v>
      </c>
      <c r="B16" s="32">
        <v>706146.36680000019</v>
      </c>
      <c r="D16" s="9" t="s">
        <v>10934</v>
      </c>
      <c r="E16" s="32">
        <v>91979.133999999976</v>
      </c>
      <c r="G16" s="9" t="s">
        <v>10934</v>
      </c>
      <c r="H16" s="32">
        <v>11608</v>
      </c>
      <c r="J16" s="9" t="s">
        <v>10934</v>
      </c>
      <c r="K16" s="32">
        <v>3020</v>
      </c>
      <c r="M16" s="9" t="s">
        <v>10934</v>
      </c>
      <c r="N16" s="32">
        <v>0.13025505521867431</v>
      </c>
    </row>
    <row r="17" spans="2:14" x14ac:dyDescent="0.3">
      <c r="B17" s="24">
        <f>GETPIVOTDATA("Sales",$A$3)</f>
        <v>706146.36680000019</v>
      </c>
      <c r="E17" s="25">
        <f>GETPIVOTDATA("Profit",$D$3)</f>
        <v>91979.133999999976</v>
      </c>
      <c r="H17" s="20">
        <f>GETPIVOTDATA("Quantity",$G$3)</f>
        <v>11608</v>
      </c>
      <c r="K17" s="20">
        <f>GETPIVOTDATA("Order ID",$J$3)</f>
        <v>3020</v>
      </c>
      <c r="N17" s="21">
        <f>GETPIVOTDATA("Profit Margin",$M$3)</f>
        <v>0.13025505521867431</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573B7-A8E3-481E-9783-676D8A69612F}">
  <dimension ref="A3:L13"/>
  <sheetViews>
    <sheetView zoomScale="130" zoomScaleNormal="130" workbookViewId="0">
      <selection activeCell="L8" sqref="L8"/>
    </sheetView>
  </sheetViews>
  <sheetFormatPr defaultRowHeight="14.4" x14ac:dyDescent="0.3"/>
  <cols>
    <col min="1" max="1" width="12.44140625" bestFit="1" customWidth="1"/>
    <col min="2" max="2" width="12.109375" bestFit="1" customWidth="1"/>
    <col min="3" max="3" width="11.6640625" bestFit="1" customWidth="1"/>
    <col min="4" max="4" width="14.5546875" bestFit="1" customWidth="1"/>
    <col min="5" max="5" width="15.6640625" bestFit="1" customWidth="1"/>
    <col min="6" max="6" width="18.33203125" bestFit="1" customWidth="1"/>
    <col min="8" max="8" width="12.44140625" bestFit="1" customWidth="1"/>
    <col min="9" max="9" width="11.5546875" customWidth="1"/>
    <col min="10" max="11" width="11.88671875" bestFit="1" customWidth="1"/>
    <col min="12" max="12" width="11.109375" bestFit="1" customWidth="1"/>
  </cols>
  <sheetData>
    <row r="3" spans="1:12" x14ac:dyDescent="0.3">
      <c r="A3" s="6" t="s">
        <v>10933</v>
      </c>
      <c r="B3" s="5" t="s">
        <v>10947</v>
      </c>
      <c r="C3" s="22" t="s">
        <v>10948</v>
      </c>
      <c r="D3" s="22" t="s">
        <v>10951</v>
      </c>
      <c r="E3" s="22" t="s">
        <v>10952</v>
      </c>
      <c r="F3" s="10" t="s">
        <v>10953</v>
      </c>
    </row>
    <row r="4" spans="1:12" x14ac:dyDescent="0.3">
      <c r="A4" s="8">
        <v>2011</v>
      </c>
      <c r="B4" s="33">
        <v>128434.87370000004</v>
      </c>
      <c r="C4" s="37">
        <v>13513.276899999999</v>
      </c>
      <c r="D4" s="37">
        <v>2331</v>
      </c>
      <c r="E4" s="37">
        <v>611</v>
      </c>
      <c r="F4" s="34">
        <v>0.10521501295329257</v>
      </c>
    </row>
    <row r="5" spans="1:12" x14ac:dyDescent="0.3">
      <c r="A5" s="13">
        <v>2012</v>
      </c>
      <c r="B5" s="38">
        <v>128757.30690000007</v>
      </c>
      <c r="C5" s="39">
        <v>20688.324800000006</v>
      </c>
      <c r="D5" s="39">
        <v>2413</v>
      </c>
      <c r="E5" s="39">
        <v>636</v>
      </c>
      <c r="F5" s="40">
        <v>0.16067689902886587</v>
      </c>
    </row>
    <row r="6" spans="1:12" x14ac:dyDescent="0.3">
      <c r="A6" s="13">
        <v>2013</v>
      </c>
      <c r="B6" s="38">
        <v>206942.95380000005</v>
      </c>
      <c r="C6" s="39">
        <v>30939.609300000007</v>
      </c>
      <c r="D6" s="39">
        <v>3097</v>
      </c>
      <c r="E6" s="39">
        <v>791</v>
      </c>
      <c r="F6" s="40">
        <v>0.14950791380846715</v>
      </c>
      <c r="H6" s="26" t="s">
        <v>10954</v>
      </c>
    </row>
    <row r="7" spans="1:12" x14ac:dyDescent="0.3">
      <c r="A7" s="23">
        <v>2014</v>
      </c>
      <c r="B7" s="41">
        <v>242011.23240000027</v>
      </c>
      <c r="C7" s="42">
        <v>26837.922999999995</v>
      </c>
      <c r="D7" s="42">
        <v>3767</v>
      </c>
      <c r="E7" s="42">
        <v>982</v>
      </c>
      <c r="F7" s="43">
        <v>0.11089536107002596</v>
      </c>
    </row>
    <row r="8" spans="1:12" ht="16.2" x14ac:dyDescent="0.4">
      <c r="H8" s="28">
        <f>(GETPIVOTDATA("Sum of Sales",$A$3,"Year",2014)/GETPIVOTDATA("Sum of Sales",$A$3,"Year",2013))-1</f>
        <v>0.16945867426774996</v>
      </c>
      <c r="I8" s="28">
        <f>(GETPIVOTDATA("Sum of Profit",$A$3,"Year",2014)/GETPIVOTDATA("Sum of Profit",$A$3,"Year",2013))-1</f>
        <v>-0.13257072060053487</v>
      </c>
      <c r="J8" s="28">
        <f>(GETPIVOTDATA("Sum of Quantity",$A$3,"Year",2014)/GETPIVOTDATA("Sum of Quantity",$A$3,"Year",2013))-1</f>
        <v>0.21633839199225058</v>
      </c>
      <c r="K8" s="28">
        <f>(GETPIVOTDATA("Count of Order ID",$A$3,"Year",2014)/GETPIVOTDATA("Count of Order ID",$A$3,"Year",2013))-1</f>
        <v>0.24146649810366627</v>
      </c>
      <c r="L8" s="28">
        <f>(GETPIVOTDATA("Sum of Profit Margin",$A$3,"Year",2014)/GETPIVOTDATA("Sum of Profit Margin",$A$3,"Year",2013))-1</f>
        <v>-0.25826427347456193</v>
      </c>
    </row>
    <row r="11" spans="1:12" x14ac:dyDescent="0.3">
      <c r="I11" s="27"/>
    </row>
    <row r="13" spans="1:12" ht="15.6" x14ac:dyDescent="0.3">
      <c r="I13" s="2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DFA7-56EC-425D-9506-8EBA5466B7CF}">
  <dimension ref="L17"/>
  <sheetViews>
    <sheetView showGridLines="0" showRowColHeaders="0" tabSelected="1" zoomScale="102" zoomScaleNormal="102" workbookViewId="0">
      <selection activeCell="Y25" sqref="Y25"/>
    </sheetView>
  </sheetViews>
  <sheetFormatPr defaultRowHeight="14.4" x14ac:dyDescent="0.3"/>
  <sheetData>
    <row r="17" spans="12:12" ht="16.2" x14ac:dyDescent="0.4">
      <c r="L17" s="28"/>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V9995"/>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7"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Yuvraj Singh</cp:lastModifiedBy>
  <dcterms:created xsi:type="dcterms:W3CDTF">2015-06-05T18:17:20Z</dcterms:created>
  <dcterms:modified xsi:type="dcterms:W3CDTF">2026-10-16T15:49:42Z</dcterms:modified>
</cp:coreProperties>
</file>