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3.xml" ContentType="application/vnd.openxmlformats-officedocument.drawing+xml"/>
  <Override PartName="/xl/ink/ink20.xml" ContentType="application/inkml+xml"/>
  <Override PartName="/xl/ink/ink2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vi\Desktop\DA\"/>
    </mc:Choice>
  </mc:AlternateContent>
  <xr:revisionPtr revIDLastSave="0" documentId="13_ncr:1_{D96B64B2-1E3E-4DE7-863E-C7EFD282B616}" xr6:coauthVersionLast="47" xr6:coauthVersionMax="47" xr10:uidLastSave="{00000000-0000-0000-0000-000000000000}"/>
  <bookViews>
    <workbookView xWindow="-96" yWindow="0" windowWidth="11712" windowHeight="13056" firstSheet="3" activeTab="3" xr2:uid="{A86D3F37-F3E5-419D-9DF2-4B885AD3184B}"/>
  </bookViews>
  <sheets>
    <sheet name="Data Validation" sheetId="1" r:id="rId1"/>
    <sheet name="Sheet1" sheetId="7" r:id="rId2"/>
    <sheet name="Conditional_Formating" sheetId="5" r:id="rId3"/>
    <sheet name="Sorting &amp; Filtering" sheetId="6" r:id="rId4"/>
    <sheet name="Sheet2" sheetId="8" r:id="rId5"/>
  </sheets>
  <definedNames>
    <definedName name="_xlnm._FilterDatabase" localSheetId="2" hidden="1">Conditional_Formating!$A$1:$M$21</definedName>
    <definedName name="_xlnm._FilterDatabase" localSheetId="3" hidden="1">'Sorting &amp; Filtering'!$A$1:$L$21</definedName>
    <definedName name="_xlnm.Criteria" localSheetId="3">'Sorting &amp; Filtering'!$O$2:$O$3</definedName>
    <definedName name="Dept">#REF!</definedName>
    <definedName name="_xlnm.Extract" localSheetId="4">Sheet2!$G$15:$R$15</definedName>
    <definedName name="_xlnm.Extract" localSheetId="3">'Sorting &amp; Filtering'!$N$6:$Y$6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5" l="1"/>
  <c r="G25" i="1"/>
  <c r="D2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C25" i="1"/>
  <c r="B25" i="1"/>
  <c r="F25" i="1"/>
  <c r="E25" i="1"/>
</calcChain>
</file>

<file path=xl/sharedStrings.xml><?xml version="1.0" encoding="utf-8"?>
<sst xmlns="http://schemas.openxmlformats.org/spreadsheetml/2006/main" count="528" uniqueCount="103">
  <si>
    <t>Emp Code</t>
  </si>
  <si>
    <t>Emp Name</t>
  </si>
  <si>
    <t>Address</t>
  </si>
  <si>
    <t>City</t>
  </si>
  <si>
    <t>Region</t>
  </si>
  <si>
    <t>Department</t>
  </si>
  <si>
    <t>Andheri (W)</t>
  </si>
  <si>
    <t>Mumbai</t>
  </si>
  <si>
    <t>W</t>
  </si>
  <si>
    <t>Sita Raman</t>
  </si>
  <si>
    <t>Govindpuri</t>
  </si>
  <si>
    <t>Delhi</t>
  </si>
  <si>
    <t>R&amp;D</t>
  </si>
  <si>
    <t>JM Road</t>
  </si>
  <si>
    <t>Chennai</t>
  </si>
  <si>
    <t>Sector 9</t>
  </si>
  <si>
    <t>Noida</t>
  </si>
  <si>
    <t>Beena Mondal</t>
  </si>
  <si>
    <t>Link Road</t>
  </si>
  <si>
    <t>Pune</t>
  </si>
  <si>
    <t>Julie Samson</t>
  </si>
  <si>
    <t>Bangalore</t>
  </si>
  <si>
    <t>India Gate</t>
  </si>
  <si>
    <t>N</t>
  </si>
  <si>
    <t>Deepak Sharma</t>
  </si>
  <si>
    <t>Pimpri</t>
  </si>
  <si>
    <t>Kolkatta</t>
  </si>
  <si>
    <t>Bhosari</t>
  </si>
  <si>
    <t>Andre Russel</t>
  </si>
  <si>
    <t>Baner</t>
  </si>
  <si>
    <t>Bandra</t>
  </si>
  <si>
    <t>RajaSingh Thakur</t>
  </si>
  <si>
    <t>FC Road</t>
  </si>
  <si>
    <t>Deccan Gymkhana</t>
  </si>
  <si>
    <t>Sheetal Deshpande</t>
  </si>
  <si>
    <t>MG Road</t>
  </si>
  <si>
    <t>Yuvraj Singh</t>
  </si>
  <si>
    <t>Akrudi</t>
  </si>
  <si>
    <t>Jasprit Bumrah</t>
  </si>
  <si>
    <t>Nigdi</t>
  </si>
  <si>
    <t>Rohit Sharma</t>
  </si>
  <si>
    <t>Vallabnagar</t>
  </si>
  <si>
    <t>LLR Road</t>
  </si>
  <si>
    <t>Gender</t>
  </si>
  <si>
    <t>DOB</t>
  </si>
  <si>
    <t>DOJ</t>
  </si>
  <si>
    <t>Basic</t>
  </si>
  <si>
    <t>Age</t>
  </si>
  <si>
    <t>Female</t>
  </si>
  <si>
    <t>Shubham Saha</t>
  </si>
  <si>
    <t>HR</t>
  </si>
  <si>
    <t>IT</t>
  </si>
  <si>
    <t>Sales</t>
  </si>
  <si>
    <t>Finance</t>
  </si>
  <si>
    <t>HRA</t>
  </si>
  <si>
    <t>S</t>
  </si>
  <si>
    <t>E</t>
  </si>
  <si>
    <t>Male</t>
  </si>
  <si>
    <t>Weekday Check</t>
  </si>
  <si>
    <t>Upper Check</t>
  </si>
  <si>
    <t>Address Check</t>
  </si>
  <si>
    <t>City Check</t>
  </si>
  <si>
    <t>Region Check</t>
  </si>
  <si>
    <t>EmpId Check</t>
  </si>
  <si>
    <t>Jayanagar Road</t>
  </si>
  <si>
    <t>Kollar Road</t>
  </si>
  <si>
    <t>Worli Road</t>
  </si>
  <si>
    <t>Jaipur</t>
  </si>
  <si>
    <t>Bhopal</t>
  </si>
  <si>
    <t>Ranchi</t>
  </si>
  <si>
    <t>Dheradhun</t>
  </si>
  <si>
    <t>Chandigarh</t>
  </si>
  <si>
    <t>Cochin</t>
  </si>
  <si>
    <t>Panaji</t>
  </si>
  <si>
    <t>Data Bar</t>
  </si>
  <si>
    <t>Anjali Singh</t>
  </si>
  <si>
    <t>Aman Yadav</t>
  </si>
  <si>
    <t>Akash Yadav</t>
  </si>
  <si>
    <t>Ankita Roy</t>
  </si>
  <si>
    <t>Ayusha Chahal</t>
  </si>
  <si>
    <t>Arjun Kapoor</t>
  </si>
  <si>
    <t>Anupam Mishra</t>
  </si>
  <si>
    <t>Shilpa Thakur</t>
  </si>
  <si>
    <t>Seema Babbar</t>
  </si>
  <si>
    <t>mumbai</t>
  </si>
  <si>
    <t>Anjali Thakur</t>
  </si>
  <si>
    <t>Raghu Yadav</t>
  </si>
  <si>
    <t>Anushka Mishra</t>
  </si>
  <si>
    <t>Ankita Singh</t>
  </si>
  <si>
    <t>Aman Sharma</t>
  </si>
  <si>
    <t>Weekday</t>
  </si>
  <si>
    <t>Shift + Ctrl + L</t>
  </si>
  <si>
    <t>Alt + D+ F +F</t>
  </si>
  <si>
    <t>Sunday</t>
  </si>
  <si>
    <t>Monday</t>
  </si>
  <si>
    <t>Tuesday</t>
  </si>
  <si>
    <t>Wednesday</t>
  </si>
  <si>
    <t>Thursday</t>
  </si>
  <si>
    <t>Friday</t>
  </si>
  <si>
    <t>Saturday</t>
  </si>
  <si>
    <t>AKSHAY</t>
  </si>
  <si>
    <t>deccan Gymkhana</t>
  </si>
  <si>
    <t xml:space="preserve">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</si>
</sst>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14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</font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10.xml"/><Relationship Id="rId13" Type="http://schemas.openxmlformats.org/officeDocument/2006/relationships/customXml" Target="../ink/ink15.xml"/><Relationship Id="rId3" Type="http://schemas.openxmlformats.org/officeDocument/2006/relationships/customXml" Target="../ink/ink6.xml"/><Relationship Id="rId7" Type="http://schemas.openxmlformats.org/officeDocument/2006/relationships/image" Target="../media/image20.png"/><Relationship Id="rId12" Type="http://schemas.openxmlformats.org/officeDocument/2006/relationships/customXml" Target="../ink/ink14.xml"/><Relationship Id="rId17" Type="http://schemas.openxmlformats.org/officeDocument/2006/relationships/customXml" Target="../ink/ink19.xml"/><Relationship Id="rId2" Type="http://schemas.openxmlformats.org/officeDocument/2006/relationships/image" Target="../media/image10.png"/><Relationship Id="rId16" Type="http://schemas.openxmlformats.org/officeDocument/2006/relationships/customXml" Target="../ink/ink18.xml"/><Relationship Id="rId1" Type="http://schemas.openxmlformats.org/officeDocument/2006/relationships/customXml" Target="../ink/ink5.xml"/><Relationship Id="rId6" Type="http://schemas.openxmlformats.org/officeDocument/2006/relationships/customXml" Target="../ink/ink9.xml"/><Relationship Id="rId11" Type="http://schemas.openxmlformats.org/officeDocument/2006/relationships/customXml" Target="../ink/ink13.xml"/><Relationship Id="rId5" Type="http://schemas.openxmlformats.org/officeDocument/2006/relationships/customXml" Target="../ink/ink8.xml"/><Relationship Id="rId15" Type="http://schemas.openxmlformats.org/officeDocument/2006/relationships/customXml" Target="../ink/ink17.xml"/><Relationship Id="rId10" Type="http://schemas.openxmlformats.org/officeDocument/2006/relationships/customXml" Target="../ink/ink12.xml"/><Relationship Id="rId4" Type="http://schemas.openxmlformats.org/officeDocument/2006/relationships/customXml" Target="../ink/ink7.xml"/><Relationship Id="rId9" Type="http://schemas.openxmlformats.org/officeDocument/2006/relationships/customXml" Target="../ink/ink11.xml"/><Relationship Id="rId14" Type="http://schemas.openxmlformats.org/officeDocument/2006/relationships/customXml" Target="../ink/ink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2" Type="http://schemas.openxmlformats.org/officeDocument/2006/relationships/image" Target="../media/image10.png"/><Relationship Id="rId1" Type="http://schemas.openxmlformats.org/officeDocument/2006/relationships/customXml" Target="../ink/ink20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319920</xdr:colOff>
      <xdr:row>24</xdr:row>
      <xdr:rowOff>38160</xdr:rowOff>
    </xdr:from>
    <xdr:to>
      <xdr:col>9</xdr:col>
      <xdr:colOff>678480</xdr:colOff>
      <xdr:row>24</xdr:row>
      <xdr:rowOff>160200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8877352-2F39-6033-9EBB-7BD9D9649D3F}"/>
                </a:ext>
              </a:extLst>
            </xdr14:cNvPr>
            <xdr14:cNvContentPartPr/>
          </xdr14:nvContentPartPr>
          <xdr14:nvPr macro=""/>
          <xdr14:xfrm>
            <a:off x="9204840" y="4427280"/>
            <a:ext cx="358560" cy="122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8877352-2F39-6033-9EBB-7BD9D9649D3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98720" y="4421160"/>
              <a:ext cx="37080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281760</xdr:colOff>
      <xdr:row>25</xdr:row>
      <xdr:rowOff>107640</xdr:rowOff>
    </xdr:from>
    <xdr:to>
      <xdr:col>9</xdr:col>
      <xdr:colOff>661200</xdr:colOff>
      <xdr:row>26</xdr:row>
      <xdr:rowOff>175680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0B9A1BF-E21F-5722-FA07-9D2A8DA16651}"/>
                </a:ext>
              </a:extLst>
            </xdr14:cNvPr>
            <xdr14:cNvContentPartPr/>
          </xdr14:nvContentPartPr>
          <xdr14:nvPr macro=""/>
          <xdr14:xfrm>
            <a:off x="9166680" y="4679640"/>
            <a:ext cx="379440" cy="2509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0B9A1BF-E21F-5722-FA07-9D2A8DA1665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160560" y="4673511"/>
              <a:ext cx="391680" cy="263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304800</xdr:colOff>
      <xdr:row>27</xdr:row>
      <xdr:rowOff>71640</xdr:rowOff>
    </xdr:from>
    <xdr:to>
      <xdr:col>9</xdr:col>
      <xdr:colOff>602160</xdr:colOff>
      <xdr:row>28</xdr:row>
      <xdr:rowOff>15480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7AD3F19-2CB7-9BA6-44C8-C112946BE855}"/>
                </a:ext>
              </a:extLst>
            </xdr14:cNvPr>
            <xdr14:cNvContentPartPr/>
          </xdr14:nvContentPartPr>
          <xdr14:nvPr macro=""/>
          <xdr14:xfrm>
            <a:off x="9189720" y="5009400"/>
            <a:ext cx="297360" cy="1267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7AD3F19-2CB7-9BA6-44C8-C112946BE85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183600" y="5003280"/>
              <a:ext cx="30960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327480</xdr:colOff>
      <xdr:row>28</xdr:row>
      <xdr:rowOff>84240</xdr:rowOff>
    </xdr:from>
    <xdr:to>
      <xdr:col>9</xdr:col>
      <xdr:colOff>605040</xdr:colOff>
      <xdr:row>29</xdr:row>
      <xdr:rowOff>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1CD8183-B7F7-F268-4E98-BDB47962D3F2}"/>
                </a:ext>
              </a:extLst>
            </xdr14:cNvPr>
            <xdr14:cNvContentPartPr/>
          </xdr14:nvContentPartPr>
          <xdr14:nvPr macro=""/>
          <xdr14:xfrm>
            <a:off x="9212400" y="5204880"/>
            <a:ext cx="277560" cy="1065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1CD8183-B7F7-F268-4E98-BDB47962D3F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206280" y="5198760"/>
              <a:ext cx="289800" cy="11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502620</xdr:colOff>
      <xdr:row>0</xdr:row>
      <xdr:rowOff>175320</xdr:rowOff>
    </xdr:from>
    <xdr:to>
      <xdr:col>4</xdr:col>
      <xdr:colOff>502980</xdr:colOff>
      <xdr:row>1</xdr:row>
      <xdr:rowOff>23280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0</xdr:colOff>
      <xdr:row>7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5491B07-19AE-449E-BCAB-4E38E7D9B58A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5491B07-19AE-449E-BCAB-4E38E7D9B5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5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7ABC322-97A7-4BF0-80F4-E10C8D03BA24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7ABC322-97A7-4BF0-80F4-E10C8D03BA2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07B28E3-746F-410B-A9C2-756043FAD5CA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07B28E3-746F-410B-A9C2-756043FAD5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426540</xdr:colOff>
      <xdr:row>1</xdr:row>
      <xdr:rowOff>45720</xdr:rowOff>
    </xdr:from>
    <xdr:to>
      <xdr:col>5</xdr:col>
      <xdr:colOff>426900</xdr:colOff>
      <xdr:row>1</xdr:row>
      <xdr:rowOff>45720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7929B16-162E-B0BF-61A7-CEBD39E65A09}"/>
                </a:ext>
              </a:extLst>
            </xdr14:cNvPr>
            <xdr14:cNvContentPartPr/>
          </xdr14:nvContentPartPr>
          <xdr14:nvPr macro=""/>
          <xdr14:xfrm>
            <a:off x="5463360" y="13258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7929B16-162E-B0BF-61A7-CEBD39E65A0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457240" y="1319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0</xdr:colOff>
      <xdr:row>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5DBF32B-092A-461E-AAD0-7DD6CAB0BF51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BA29241-8C1D-4D18-B271-E54E33FC1616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0D19FD8-ED9D-4226-9E2C-F1D4886FA990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826D29A-2283-4529-A273-0CE4C9C15F0A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4651551-90CD-48FC-9F1A-CDEAB01609E3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0</xdr:colOff>
      <xdr:row>22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59CFEA5-369F-41FF-9565-B142710A9B57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0</xdr:colOff>
      <xdr:row>36</xdr:row>
      <xdr:rowOff>175320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B25B94C-1E03-4294-9E4A-86C61BE58534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0</xdr:colOff>
      <xdr:row>17</xdr:row>
      <xdr:rowOff>175320</xdr:rowOff>
    </xdr:from>
    <xdr:ext cx="360" cy="3585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06DD4EE-2F29-40FF-863E-C327FB47C496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502620</xdr:colOff>
      <xdr:row>27</xdr:row>
      <xdr:rowOff>175320</xdr:rowOff>
    </xdr:from>
    <xdr:ext cx="360" cy="3585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84628E9-8E76-43DF-BD42-9FA7CC85D9E4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502620</xdr:colOff>
      <xdr:row>5</xdr:row>
      <xdr:rowOff>175320</xdr:rowOff>
    </xdr:from>
    <xdr:ext cx="360" cy="3585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3B43702-0163-4130-997E-849F8D28B3E1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502620</xdr:colOff>
      <xdr:row>0</xdr:row>
      <xdr:rowOff>175320</xdr:rowOff>
    </xdr:from>
    <xdr:to>
      <xdr:col>7</xdr:col>
      <xdr:colOff>502980</xdr:colOff>
      <xdr:row>0</xdr:row>
      <xdr:rowOff>175680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A475F51-D0CB-479F-831C-0EBEFB087698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502620</xdr:colOff>
      <xdr:row>14</xdr:row>
      <xdr:rowOff>175320</xdr:rowOff>
    </xdr:from>
    <xdr:to>
      <xdr:col>10</xdr:col>
      <xdr:colOff>502980</xdr:colOff>
      <xdr:row>15</xdr:row>
      <xdr:rowOff>23280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24DE444-57E2-4588-A9BC-0CFF76AC106B}"/>
                </a:ext>
              </a:extLst>
            </xdr14:cNvPr>
            <xdr14:cNvContentPartPr/>
          </xdr14:nvContentPartPr>
          <xdr14:nvPr macro=""/>
          <xdr14:xfrm>
            <a:off x="4746960" y="1753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08EA72-D8B8-9FB2-8820-0E9E571B88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40840" y="16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8T04:24:53.3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1 338 24575,'7'-3'0,"17"-9"0,22-6 0,14-6 0,15-4 0,9-7 0,16-6 0,1 5 0,-2 5 0,-3 4 0,-15 7 0,-17 2 0,-13 6 0,-14 0 0,-11 2 0,-2 4 0,-5 2-8191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8T04:24:54.6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319 293 24575,'7'-3'0,"27"-9"0,30-9 0,22-5 0,7-9 0,-1-2 0,-10 2 0,-10 3 0,-12 7 0,-11 5 0,-12 4 0,-10 3 0,-8 3 0,-6 3-8191</inkml:trace>
  <inkml:trace contextRef="#ctx0" brushRef="#br0" timeOffset="1008.47">1 696 24575,'7'0'0,"17"-3"0,29-6 0,28-4 0,17-7 0,4-4 0,2-2 0,-6-3 0,-12 0 0,-7 1 0,-9 5 0,-10 3 0,-14 1 0,-12 4 0,-8 5 0,-9 0 0,-3 2 0,-4 2-8191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8T04:24:56.5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1 351 24575,'7'0'0,"17"-3"0,22-9 0,14-6 0,8-7 0,6-2 0,2-9 0,17-4 0,-1-3 0,-8 2 0,-15 9 0,-20 5 0,-10 8 0,-12 3 0,-11 5-8191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8T04:24:57.9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1 295 24575,'10'-3'0,"34"-9"0,22-10 0,19-7 0,8-3 0,8-11 0,-7-1 0,-9 7 0,-11 9 0,-7 3 0,-16 5-8191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4T06:49:39.8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4T07:07:26.0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4T07:09:17.9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4T07:17:17.1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8T04:49:13.0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8T05:12:21.1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8T05:13:56.1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8T05:16:09.1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8T05:17:26.6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8T05:18:40.4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0T07:19:23.4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0T07:19:53.8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8T10:10:17.3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8T10:15:11.1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8T10:16:14.2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0T07:31:30.2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8T10:24:56.8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F696-6846-425D-81F4-713AD5EFC78B}">
  <sheetPr codeName="Sheet1"/>
  <dimension ref="A1:Q30"/>
  <sheetViews>
    <sheetView workbookViewId="0">
      <selection activeCell="B25" sqref="B25"/>
    </sheetView>
  </sheetViews>
  <sheetFormatPr defaultRowHeight="14.4" x14ac:dyDescent="0.3"/>
  <cols>
    <col min="1" max="1" width="10.6640625" customWidth="1"/>
    <col min="2" max="2" width="20.109375" customWidth="1"/>
    <col min="3" max="3" width="17.88671875" customWidth="1"/>
    <col min="4" max="4" width="13.33203125" bestFit="1" customWidth="1"/>
    <col min="5" max="5" width="9.33203125" customWidth="1"/>
    <col min="6" max="6" width="14.5546875" customWidth="1"/>
    <col min="7" max="7" width="13.44140625" customWidth="1"/>
    <col min="8" max="8" width="13" customWidth="1"/>
    <col min="9" max="9" width="17.21875" customWidth="1"/>
    <col min="10" max="10" width="10.88671875" customWidth="1"/>
    <col min="11" max="11" width="13.44140625" customWidth="1"/>
    <col min="12" max="12" width="16.44140625" customWidth="1"/>
    <col min="13" max="13" width="14.44140625" customWidth="1"/>
    <col min="14" max="14" width="11.77734375" bestFit="1" customWidth="1"/>
    <col min="15" max="15" width="13.33203125" bestFit="1" customWidth="1"/>
    <col min="17" max="17" width="10.3320312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54</v>
      </c>
      <c r="M1" s="3" t="s">
        <v>90</v>
      </c>
    </row>
    <row r="2" spans="1:17" x14ac:dyDescent="0.3">
      <c r="A2" s="1">
        <v>1</v>
      </c>
      <c r="B2" s="2" t="s">
        <v>100</v>
      </c>
      <c r="C2" s="2" t="s">
        <v>6</v>
      </c>
      <c r="D2" s="2" t="s">
        <v>7</v>
      </c>
      <c r="E2" s="2"/>
      <c r="F2" s="1"/>
      <c r="G2" s="2"/>
      <c r="H2" s="5">
        <v>31278</v>
      </c>
      <c r="I2" s="5">
        <v>45469</v>
      </c>
      <c r="J2" s="9">
        <v>2000</v>
      </c>
      <c r="K2" s="1">
        <v>21</v>
      </c>
      <c r="L2" s="1">
        <v>3500</v>
      </c>
      <c r="M2" s="10" t="str">
        <f>TEXT(I2,"DDDD")</f>
        <v>Wednesday</v>
      </c>
      <c r="N2" s="2" t="s">
        <v>8</v>
      </c>
      <c r="Q2" s="4"/>
    </row>
    <row r="3" spans="1:17" x14ac:dyDescent="0.3">
      <c r="A3" s="1">
        <v>2</v>
      </c>
      <c r="B3" s="2"/>
      <c r="C3" s="2" t="s">
        <v>10</v>
      </c>
      <c r="D3" s="2" t="s">
        <v>72</v>
      </c>
      <c r="E3" s="2"/>
      <c r="F3" s="1"/>
      <c r="G3" s="2"/>
      <c r="H3" s="5">
        <v>35066</v>
      </c>
      <c r="I3" s="5">
        <v>45299</v>
      </c>
      <c r="J3" s="9">
        <v>4500</v>
      </c>
      <c r="K3" s="1">
        <v>20</v>
      </c>
      <c r="L3" s="1">
        <v>1400</v>
      </c>
      <c r="M3" s="10" t="str">
        <f t="shared" ref="M3:M21" si="0">TEXT(I3,"DDDD")</f>
        <v>Monday</v>
      </c>
      <c r="N3" s="2"/>
      <c r="Q3" s="4"/>
    </row>
    <row r="4" spans="1:17" x14ac:dyDescent="0.3">
      <c r="A4" s="1">
        <v>3</v>
      </c>
      <c r="B4" s="2"/>
      <c r="C4" s="2" t="s">
        <v>13</v>
      </c>
      <c r="D4" s="2" t="s">
        <v>14</v>
      </c>
      <c r="E4" s="2"/>
      <c r="F4" s="1"/>
      <c r="G4" s="1"/>
      <c r="H4" s="5">
        <v>30791</v>
      </c>
      <c r="I4" s="5">
        <v>45317</v>
      </c>
      <c r="J4" s="9">
        <v>17500</v>
      </c>
      <c r="K4" s="1">
        <v>60</v>
      </c>
      <c r="L4" s="1">
        <v>1100</v>
      </c>
      <c r="M4" s="10" t="str">
        <f t="shared" si="0"/>
        <v>Friday</v>
      </c>
      <c r="N4" s="2"/>
      <c r="Q4" s="4"/>
    </row>
    <row r="5" spans="1:17" x14ac:dyDescent="0.3">
      <c r="A5" s="1">
        <v>4</v>
      </c>
      <c r="B5" s="2"/>
      <c r="C5" s="2" t="s">
        <v>15</v>
      </c>
      <c r="D5" s="2" t="s">
        <v>73</v>
      </c>
      <c r="E5" s="2"/>
      <c r="F5" s="1"/>
      <c r="G5" s="1"/>
      <c r="H5" s="5">
        <v>30174</v>
      </c>
      <c r="I5" s="5">
        <v>45387</v>
      </c>
      <c r="J5" s="9">
        <v>6563</v>
      </c>
      <c r="K5" s="1"/>
      <c r="L5" s="1">
        <v>4000</v>
      </c>
      <c r="M5" s="10" t="str">
        <f t="shared" si="0"/>
        <v>Friday</v>
      </c>
      <c r="N5" s="2" t="s">
        <v>23</v>
      </c>
      <c r="Q5" s="4"/>
    </row>
    <row r="6" spans="1:17" x14ac:dyDescent="0.3">
      <c r="A6" s="1">
        <v>5</v>
      </c>
      <c r="B6" s="2"/>
      <c r="C6" s="2" t="s">
        <v>18</v>
      </c>
      <c r="D6" s="2" t="s">
        <v>69</v>
      </c>
      <c r="E6" s="2"/>
      <c r="F6" s="1"/>
      <c r="G6" s="1"/>
      <c r="H6" s="5">
        <v>32260</v>
      </c>
      <c r="I6" s="5">
        <v>45378</v>
      </c>
      <c r="J6" s="9">
        <v>10000</v>
      </c>
      <c r="K6" s="1"/>
      <c r="L6" s="1">
        <v>4500</v>
      </c>
      <c r="M6" s="10" t="str">
        <f t="shared" si="0"/>
        <v>Wednesday</v>
      </c>
      <c r="Q6" s="4"/>
    </row>
    <row r="7" spans="1:17" x14ac:dyDescent="0.3">
      <c r="A7" s="1"/>
      <c r="B7" s="2"/>
      <c r="C7" s="2" t="s">
        <v>64</v>
      </c>
      <c r="D7" s="2" t="s">
        <v>21</v>
      </c>
      <c r="E7" s="2"/>
      <c r="F7" s="1"/>
      <c r="G7" s="1"/>
      <c r="H7" s="5">
        <v>35665</v>
      </c>
      <c r="I7" s="5">
        <v>45298</v>
      </c>
      <c r="J7" s="9">
        <v>16500</v>
      </c>
      <c r="K7" s="1"/>
      <c r="L7" s="1">
        <v>1200</v>
      </c>
      <c r="M7" s="11" t="str">
        <f t="shared" si="0"/>
        <v>Sunday</v>
      </c>
      <c r="Q7" s="4"/>
    </row>
    <row r="8" spans="1:17" x14ac:dyDescent="0.3">
      <c r="A8" s="1"/>
      <c r="B8" s="2"/>
      <c r="C8" s="2" t="s">
        <v>22</v>
      </c>
      <c r="D8" s="2" t="s">
        <v>11</v>
      </c>
      <c r="E8" s="2"/>
      <c r="F8" s="1"/>
      <c r="G8" s="1"/>
      <c r="H8" s="5">
        <v>30103</v>
      </c>
      <c r="I8" s="5">
        <v>45310</v>
      </c>
      <c r="J8" s="9">
        <v>16553</v>
      </c>
      <c r="K8" s="1"/>
      <c r="L8" s="1">
        <v>4300</v>
      </c>
      <c r="M8" s="10" t="str">
        <f t="shared" si="0"/>
        <v>Friday</v>
      </c>
      <c r="Q8" s="4"/>
    </row>
    <row r="9" spans="1:17" x14ac:dyDescent="0.3">
      <c r="A9" s="1"/>
      <c r="B9" s="2"/>
      <c r="C9" s="2" t="s">
        <v>25</v>
      </c>
      <c r="D9" s="2" t="s">
        <v>26</v>
      </c>
      <c r="E9" s="2"/>
      <c r="F9" s="1"/>
      <c r="G9" s="1"/>
      <c r="H9" s="5">
        <v>33282</v>
      </c>
      <c r="I9" s="5">
        <v>45467</v>
      </c>
      <c r="J9" s="9">
        <v>8750</v>
      </c>
      <c r="K9" s="1"/>
      <c r="L9" s="1">
        <v>3500</v>
      </c>
      <c r="M9" s="10" t="str">
        <f t="shared" si="0"/>
        <v>Monday</v>
      </c>
      <c r="Q9" s="4"/>
    </row>
    <row r="10" spans="1:17" x14ac:dyDescent="0.3">
      <c r="A10" s="1"/>
      <c r="B10" s="2"/>
      <c r="C10" s="2" t="s">
        <v>27</v>
      </c>
      <c r="D10" s="2" t="s">
        <v>70</v>
      </c>
      <c r="E10" s="2"/>
      <c r="F10" s="1"/>
      <c r="G10" s="1"/>
      <c r="H10" s="5">
        <v>32803</v>
      </c>
      <c r="I10" s="5">
        <v>45463</v>
      </c>
      <c r="J10" s="9">
        <v>13000</v>
      </c>
      <c r="K10" s="1"/>
      <c r="L10" s="1">
        <v>1400</v>
      </c>
      <c r="M10" s="10" t="str">
        <f t="shared" si="0"/>
        <v>Thursday</v>
      </c>
      <c r="Q10" s="4"/>
    </row>
    <row r="11" spans="1:17" x14ac:dyDescent="0.3">
      <c r="A11" s="1"/>
      <c r="B11" s="2"/>
      <c r="C11" s="2" t="s">
        <v>65</v>
      </c>
      <c r="D11" s="2" t="s">
        <v>14</v>
      </c>
      <c r="E11" s="2"/>
      <c r="F11" s="1"/>
      <c r="G11" s="1"/>
      <c r="H11" s="5">
        <v>35702</v>
      </c>
      <c r="I11" s="5">
        <v>45449</v>
      </c>
      <c r="J11" s="9">
        <v>10000</v>
      </c>
      <c r="K11" s="1"/>
      <c r="L11" s="1">
        <v>1100</v>
      </c>
      <c r="M11" s="10" t="str">
        <f t="shared" si="0"/>
        <v>Thursday</v>
      </c>
      <c r="Q11" s="4"/>
    </row>
    <row r="12" spans="1:17" x14ac:dyDescent="0.3">
      <c r="A12" s="1"/>
      <c r="B12" s="2"/>
      <c r="C12" s="2" t="s">
        <v>29</v>
      </c>
      <c r="D12" s="2" t="s">
        <v>71</v>
      </c>
      <c r="E12" s="2"/>
      <c r="F12" s="1"/>
      <c r="G12" s="1"/>
      <c r="H12" s="5">
        <v>30093</v>
      </c>
      <c r="I12" s="5">
        <v>45459</v>
      </c>
      <c r="J12" s="9">
        <v>15000</v>
      </c>
      <c r="K12" s="1"/>
      <c r="L12" s="1">
        <v>4000</v>
      </c>
      <c r="M12" s="11" t="str">
        <f t="shared" si="0"/>
        <v>Sunday</v>
      </c>
      <c r="Q12" s="4"/>
    </row>
    <row r="13" spans="1:17" x14ac:dyDescent="0.3">
      <c r="A13" s="1"/>
      <c r="B13" s="2"/>
      <c r="C13" s="2" t="s">
        <v>30</v>
      </c>
      <c r="D13" s="2" t="s">
        <v>7</v>
      </c>
      <c r="E13" s="2"/>
      <c r="F13" s="1"/>
      <c r="G13" s="1"/>
      <c r="H13" s="5">
        <v>29751</v>
      </c>
      <c r="I13" s="5">
        <v>45317</v>
      </c>
      <c r="J13" s="9">
        <v>8750</v>
      </c>
      <c r="K13" s="1"/>
      <c r="L13" s="1">
        <v>4500</v>
      </c>
      <c r="M13" s="10" t="str">
        <f t="shared" si="0"/>
        <v>Friday</v>
      </c>
      <c r="Q13" s="4"/>
    </row>
    <row r="14" spans="1:17" x14ac:dyDescent="0.3">
      <c r="A14" s="1"/>
      <c r="B14" s="2"/>
      <c r="C14" s="2" t="s">
        <v>66</v>
      </c>
      <c r="D14" s="2" t="s">
        <v>67</v>
      </c>
      <c r="E14" s="2"/>
      <c r="F14" s="1"/>
      <c r="G14" s="1"/>
      <c r="H14" s="5">
        <v>29317</v>
      </c>
      <c r="I14" s="5">
        <v>45325</v>
      </c>
      <c r="J14" s="9">
        <v>6557</v>
      </c>
      <c r="K14" s="1"/>
      <c r="L14" s="1">
        <v>1200</v>
      </c>
      <c r="M14" s="11" t="str">
        <f t="shared" si="0"/>
        <v>Saturday</v>
      </c>
      <c r="Q14" s="4"/>
    </row>
    <row r="15" spans="1:17" x14ac:dyDescent="0.3">
      <c r="A15" s="1"/>
      <c r="B15" s="2"/>
      <c r="C15" s="2" t="s">
        <v>32</v>
      </c>
      <c r="D15" s="2" t="s">
        <v>26</v>
      </c>
      <c r="E15" s="2"/>
      <c r="F15" s="1"/>
      <c r="G15" s="1"/>
      <c r="H15" s="5">
        <v>32304</v>
      </c>
      <c r="I15" s="5">
        <v>45355</v>
      </c>
      <c r="J15" s="9">
        <v>5500</v>
      </c>
      <c r="K15" s="1"/>
      <c r="L15" s="1">
        <v>4300</v>
      </c>
      <c r="M15" s="10" t="str">
        <f t="shared" si="0"/>
        <v>Monday</v>
      </c>
      <c r="Q15" s="4"/>
    </row>
    <row r="16" spans="1:17" x14ac:dyDescent="0.3">
      <c r="A16" s="1"/>
      <c r="B16" s="2"/>
      <c r="C16" s="2" t="s">
        <v>33</v>
      </c>
      <c r="D16" s="2" t="s">
        <v>68</v>
      </c>
      <c r="E16" s="2"/>
      <c r="F16" s="1"/>
      <c r="G16" s="1"/>
      <c r="H16" s="5">
        <v>32235</v>
      </c>
      <c r="I16" s="5">
        <v>45322</v>
      </c>
      <c r="J16" s="9">
        <v>12000</v>
      </c>
      <c r="K16" s="1"/>
      <c r="L16" s="1">
        <v>3500</v>
      </c>
      <c r="M16" s="10" t="str">
        <f t="shared" si="0"/>
        <v>Wednesday</v>
      </c>
      <c r="Q16" s="4"/>
    </row>
    <row r="17" spans="1:17" x14ac:dyDescent="0.3">
      <c r="A17" s="1"/>
      <c r="B17" s="2"/>
      <c r="C17" s="2" t="s">
        <v>35</v>
      </c>
      <c r="D17" s="2" t="s">
        <v>21</v>
      </c>
      <c r="E17" s="2"/>
      <c r="F17" s="1"/>
      <c r="G17" s="1"/>
      <c r="H17" s="5">
        <v>32336</v>
      </c>
      <c r="I17" s="5">
        <v>45371</v>
      </c>
      <c r="J17" s="9">
        <v>8750</v>
      </c>
      <c r="K17" s="1"/>
      <c r="L17" s="1">
        <v>1400</v>
      </c>
      <c r="M17" s="10" t="str">
        <f t="shared" si="0"/>
        <v>Wednesday</v>
      </c>
      <c r="Q17" s="4"/>
    </row>
    <row r="18" spans="1:17" x14ac:dyDescent="0.3">
      <c r="A18" s="1"/>
      <c r="B18" s="2"/>
      <c r="C18" s="2" t="s">
        <v>37</v>
      </c>
      <c r="D18" s="2" t="s">
        <v>14</v>
      </c>
      <c r="E18" s="2"/>
      <c r="F18" s="1"/>
      <c r="G18" s="1"/>
      <c r="H18" s="5">
        <v>37044</v>
      </c>
      <c r="I18" s="5">
        <v>45343</v>
      </c>
      <c r="J18" s="9">
        <v>6557</v>
      </c>
      <c r="K18" s="1"/>
      <c r="L18" s="1">
        <v>1100</v>
      </c>
      <c r="M18" s="10" t="str">
        <f t="shared" si="0"/>
        <v>Wednesday</v>
      </c>
      <c r="Q18" s="4"/>
    </row>
    <row r="19" spans="1:17" x14ac:dyDescent="0.3">
      <c r="A19" s="1"/>
      <c r="B19" s="2"/>
      <c r="C19" s="2" t="s">
        <v>39</v>
      </c>
      <c r="D19" s="2" t="s">
        <v>19</v>
      </c>
      <c r="E19" s="2"/>
      <c r="F19" s="1"/>
      <c r="G19" s="1"/>
      <c r="H19" s="5">
        <v>30664</v>
      </c>
      <c r="I19" s="5">
        <v>45393</v>
      </c>
      <c r="J19" s="9">
        <v>18000</v>
      </c>
      <c r="K19" s="1"/>
      <c r="L19" s="1">
        <v>4000</v>
      </c>
      <c r="M19" s="10" t="str">
        <f t="shared" si="0"/>
        <v>Thursday</v>
      </c>
      <c r="Q19" s="4"/>
    </row>
    <row r="20" spans="1:17" x14ac:dyDescent="0.3">
      <c r="A20" s="1"/>
      <c r="B20" s="2"/>
      <c r="C20" s="2" t="s">
        <v>41</v>
      </c>
      <c r="D20" s="2" t="s">
        <v>26</v>
      </c>
      <c r="E20" s="2"/>
      <c r="F20" s="1"/>
      <c r="G20" s="1"/>
      <c r="H20" s="5">
        <v>36090</v>
      </c>
      <c r="I20" s="5">
        <v>45358</v>
      </c>
      <c r="J20" s="9">
        <v>20000</v>
      </c>
      <c r="K20" s="1"/>
      <c r="L20" s="1">
        <v>4500</v>
      </c>
      <c r="M20" s="10" t="str">
        <f t="shared" si="0"/>
        <v>Thursday</v>
      </c>
      <c r="Q20" s="4"/>
    </row>
    <row r="21" spans="1:17" x14ac:dyDescent="0.3">
      <c r="A21" s="1"/>
      <c r="B21" s="2"/>
      <c r="C21" s="2" t="s">
        <v>42</v>
      </c>
      <c r="D21" s="2" t="s">
        <v>16</v>
      </c>
      <c r="E21" s="2"/>
      <c r="F21" s="1"/>
      <c r="G21" s="1"/>
      <c r="H21" s="5">
        <v>31664</v>
      </c>
      <c r="I21" s="5">
        <v>45361</v>
      </c>
      <c r="J21" s="9">
        <v>7509</v>
      </c>
      <c r="K21" s="1"/>
      <c r="L21" s="1">
        <v>1200</v>
      </c>
      <c r="M21" s="11" t="str">
        <f t="shared" si="0"/>
        <v>Sunday</v>
      </c>
      <c r="Q21" s="4"/>
    </row>
    <row r="24" spans="1:17" x14ac:dyDescent="0.3">
      <c r="B24" s="7" t="s">
        <v>58</v>
      </c>
      <c r="C24" s="6" t="s">
        <v>59</v>
      </c>
      <c r="D24" s="6" t="s">
        <v>60</v>
      </c>
      <c r="E24" s="6" t="s">
        <v>61</v>
      </c>
      <c r="F24" s="6" t="s">
        <v>62</v>
      </c>
      <c r="G24" s="6" t="s">
        <v>63</v>
      </c>
      <c r="I24" s="12"/>
      <c r="J24" s="13">
        <v>1</v>
      </c>
      <c r="K24" t="s">
        <v>93</v>
      </c>
    </row>
    <row r="25" spans="1:17" x14ac:dyDescent="0.3">
      <c r="B25" t="b">
        <f>AND(WEEKDAY(I2)&gt;1,WEEKDAY(I2)&lt;7)</f>
        <v>1</v>
      </c>
      <c r="C25" t="b">
        <f>EXACT(B2,UPPER(B2))</f>
        <v>1</v>
      </c>
      <c r="D25" t="b">
        <f>EXACT(C2,LOWER(C2))</f>
        <v>0</v>
      </c>
      <c r="E25" t="b">
        <f>EXACT(D2,PROPER(D2))</f>
        <v>1</v>
      </c>
      <c r="F25" t="b">
        <f>OR(E2="W",E2="S",E2="E",E2="N")</f>
        <v>0</v>
      </c>
      <c r="G25" t="b">
        <f>COUNTIF($A$2:$A$21,A2)=1</f>
        <v>1</v>
      </c>
      <c r="J25" s="13">
        <v>2</v>
      </c>
      <c r="K25" t="s">
        <v>94</v>
      </c>
    </row>
    <row r="26" spans="1:17" x14ac:dyDescent="0.3">
      <c r="J26" s="13">
        <v>3</v>
      </c>
      <c r="K26" t="s">
        <v>95</v>
      </c>
    </row>
    <row r="27" spans="1:17" x14ac:dyDescent="0.3">
      <c r="J27" s="13">
        <v>4</v>
      </c>
      <c r="K27" t="s">
        <v>96</v>
      </c>
    </row>
    <row r="28" spans="1:17" x14ac:dyDescent="0.3">
      <c r="J28" s="13">
        <v>5</v>
      </c>
      <c r="K28" t="s">
        <v>97</v>
      </c>
    </row>
    <row r="29" spans="1:17" x14ac:dyDescent="0.3">
      <c r="J29" s="13">
        <v>6</v>
      </c>
      <c r="K29" t="s">
        <v>98</v>
      </c>
    </row>
    <row r="30" spans="1:17" x14ac:dyDescent="0.3">
      <c r="J30" s="13">
        <v>7</v>
      </c>
      <c r="K30" t="s">
        <v>99</v>
      </c>
    </row>
  </sheetData>
  <phoneticPr fontId="3" type="noConversion"/>
  <dataValidations count="4">
    <dataValidation type="list" allowBlank="1" showInputMessage="1" showErrorMessage="1" sqref="G2:G21" xr:uid="{8B0DA82B-7C81-441A-9534-76125DFAB3A2}">
      <formula1>"Male,Female"</formula1>
    </dataValidation>
    <dataValidation type="list" allowBlank="1" showInputMessage="1" showErrorMessage="1" sqref="E2:E21" xr:uid="{9CD44291-702C-42C9-8AC6-F291B31B8DEB}">
      <formula1>$N$2:$N$5</formula1>
    </dataValidation>
    <dataValidation type="custom" allowBlank="1" showInputMessage="1" showErrorMessage="1" sqref="B2:B21" xr:uid="{AD7F0F70-1936-4604-A45E-A74DC8BDDB3A}">
      <formula1>EXACT(B2,UPPER(B2))</formula1>
    </dataValidation>
    <dataValidation type="custom" allowBlank="1" showInputMessage="1" showErrorMessage="1" sqref="A2:A21" xr:uid="{429ADECA-3755-4806-BDE6-E4156BC45206}">
      <formula1>COUNTIF($A$2:$A$21,A2)=1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33DB16-0645-4FE5-94D8-BC4DE3D2B76E}">
          <x14:formula1>
            <xm:f>Sheet1!$H$2:$H$6</xm:f>
          </x14:formula1>
          <xm:sqref>F2:F21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EE1-C809-4E65-A5C3-5F77D4EBFDC9}">
  <dimension ref="H1:H6"/>
  <sheetViews>
    <sheetView workbookViewId="0">
      <selection activeCell="H11" sqref="H11"/>
    </sheetView>
  </sheetViews>
  <sheetFormatPr defaultRowHeight="14.4" x14ac:dyDescent="0.3"/>
  <cols>
    <col min="8" max="8" width="18.77734375" customWidth="1"/>
  </cols>
  <sheetData>
    <row r="1" spans="8:8" x14ac:dyDescent="0.3">
      <c r="H1" s="3" t="s">
        <v>5</v>
      </c>
    </row>
    <row r="2" spans="8:8" x14ac:dyDescent="0.3">
      <c r="H2" s="1" t="s">
        <v>50</v>
      </c>
    </row>
    <row r="3" spans="8:8" x14ac:dyDescent="0.3">
      <c r="H3" s="1" t="s">
        <v>51</v>
      </c>
    </row>
    <row r="4" spans="8:8" x14ac:dyDescent="0.3">
      <c r="H4" s="1" t="s">
        <v>52</v>
      </c>
    </row>
    <row r="5" spans="8:8" x14ac:dyDescent="0.3">
      <c r="H5" s="1" t="s">
        <v>53</v>
      </c>
    </row>
    <row r="6" spans="8:8" x14ac:dyDescent="0.3">
      <c r="H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7D9-FE0F-4340-9CB0-935E3EA39434}">
  <sheetPr codeName="Sheet3"/>
  <dimension ref="A1:O21"/>
  <sheetViews>
    <sheetView topLeftCell="H1" workbookViewId="0">
      <selection activeCell="L2" sqref="L2:L21"/>
    </sheetView>
  </sheetViews>
  <sheetFormatPr defaultRowHeight="14.4" x14ac:dyDescent="0.3"/>
  <cols>
    <col min="1" max="1" width="9.5546875" bestFit="1" customWidth="1"/>
    <col min="2" max="2" width="15.77734375" bestFit="1" customWidth="1"/>
    <col min="3" max="3" width="15.33203125" bestFit="1" customWidth="1"/>
    <col min="4" max="4" width="12.109375" customWidth="1"/>
    <col min="5" max="5" width="11.6640625" customWidth="1"/>
    <col min="6" max="6" width="13.44140625" customWidth="1"/>
    <col min="7" max="7" width="12.33203125" customWidth="1"/>
    <col min="8" max="8" width="14.33203125" customWidth="1"/>
    <col min="9" max="9" width="14.44140625" customWidth="1"/>
    <col min="10" max="10" width="12.44140625" customWidth="1"/>
    <col min="11" max="11" width="14.109375" customWidth="1"/>
    <col min="12" max="12" width="10.5546875" customWidth="1"/>
    <col min="13" max="13" width="12.5546875" customWidth="1"/>
    <col min="17" max="17" width="13.55468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74</v>
      </c>
      <c r="L1" s="3" t="s">
        <v>47</v>
      </c>
      <c r="M1" s="3" t="s">
        <v>54</v>
      </c>
    </row>
    <row r="2" spans="1:15" x14ac:dyDescent="0.3">
      <c r="A2" s="1">
        <v>1</v>
      </c>
      <c r="B2" s="2" t="s">
        <v>75</v>
      </c>
      <c r="C2" s="2" t="s">
        <v>6</v>
      </c>
      <c r="D2" s="2" t="s">
        <v>7</v>
      </c>
      <c r="E2" s="2" t="s">
        <v>8</v>
      </c>
      <c r="F2" s="1" t="s">
        <v>50</v>
      </c>
      <c r="G2" s="2" t="s">
        <v>48</v>
      </c>
      <c r="H2" s="5">
        <v>31278</v>
      </c>
      <c r="I2" s="5">
        <v>45469</v>
      </c>
      <c r="J2" s="9">
        <v>2000</v>
      </c>
      <c r="K2" s="9">
        <v>2000</v>
      </c>
      <c r="L2" s="1">
        <v>46</v>
      </c>
      <c r="M2" s="1">
        <v>3500</v>
      </c>
    </row>
    <row r="3" spans="1:15" x14ac:dyDescent="0.3">
      <c r="A3" s="1">
        <v>2</v>
      </c>
      <c r="B3" s="2" t="s">
        <v>9</v>
      </c>
      <c r="C3" s="2" t="s">
        <v>10</v>
      </c>
      <c r="D3" s="2" t="s">
        <v>72</v>
      </c>
      <c r="E3" s="2" t="s">
        <v>55</v>
      </c>
      <c r="F3" s="1" t="s">
        <v>51</v>
      </c>
      <c r="G3" s="2" t="s">
        <v>48</v>
      </c>
      <c r="H3" s="5">
        <v>35066</v>
      </c>
      <c r="I3" s="5">
        <v>45299</v>
      </c>
      <c r="J3" s="9">
        <v>4500</v>
      </c>
      <c r="K3" s="9">
        <v>4450</v>
      </c>
      <c r="L3" s="1">
        <v>25</v>
      </c>
      <c r="M3" s="1">
        <v>1400</v>
      </c>
    </row>
    <row r="4" spans="1:15" x14ac:dyDescent="0.3">
      <c r="A4" s="1">
        <v>3</v>
      </c>
      <c r="B4" s="2" t="s">
        <v>76</v>
      </c>
      <c r="C4" s="2" t="s">
        <v>13</v>
      </c>
      <c r="D4" s="2" t="s">
        <v>14</v>
      </c>
      <c r="E4" s="2" t="s">
        <v>56</v>
      </c>
      <c r="F4" s="1" t="s">
        <v>52</v>
      </c>
      <c r="G4" s="1" t="s">
        <v>57</v>
      </c>
      <c r="H4" s="5">
        <v>30791</v>
      </c>
      <c r="I4" s="5">
        <v>45317</v>
      </c>
      <c r="J4" s="9">
        <v>17500</v>
      </c>
      <c r="K4" s="9">
        <v>7500</v>
      </c>
      <c r="L4" s="1">
        <v>27</v>
      </c>
      <c r="M4" s="1">
        <v>1100</v>
      </c>
    </row>
    <row r="5" spans="1:15" x14ac:dyDescent="0.3">
      <c r="A5" s="1">
        <v>4</v>
      </c>
      <c r="B5" s="2" t="s">
        <v>80</v>
      </c>
      <c r="C5" s="2" t="s">
        <v>15</v>
      </c>
      <c r="D5" s="2" t="s">
        <v>73</v>
      </c>
      <c r="E5" s="2" t="s">
        <v>23</v>
      </c>
      <c r="F5" s="1" t="s">
        <v>53</v>
      </c>
      <c r="G5" s="1" t="s">
        <v>57</v>
      </c>
      <c r="H5" s="5">
        <v>30174</v>
      </c>
      <c r="I5" s="5">
        <v>45387</v>
      </c>
      <c r="J5" s="9">
        <v>6563</v>
      </c>
      <c r="K5" s="9">
        <v>2000</v>
      </c>
      <c r="L5" s="1">
        <v>39</v>
      </c>
      <c r="M5" s="1">
        <v>4000</v>
      </c>
    </row>
    <row r="6" spans="1:15" x14ac:dyDescent="0.3">
      <c r="A6" s="1">
        <v>5</v>
      </c>
      <c r="B6" s="2" t="s">
        <v>17</v>
      </c>
      <c r="C6" s="2" t="s">
        <v>18</v>
      </c>
      <c r="D6" s="2" t="s">
        <v>69</v>
      </c>
      <c r="E6" s="2" t="s">
        <v>8</v>
      </c>
      <c r="F6" s="1" t="s">
        <v>12</v>
      </c>
      <c r="G6" s="1" t="s">
        <v>48</v>
      </c>
      <c r="H6" s="5">
        <v>32260</v>
      </c>
      <c r="I6" s="5">
        <v>45665</v>
      </c>
      <c r="J6" s="9">
        <v>10000</v>
      </c>
      <c r="K6" s="9">
        <v>10000</v>
      </c>
      <c r="L6" s="1">
        <v>26</v>
      </c>
      <c r="M6" s="1">
        <v>4500</v>
      </c>
      <c r="O6" s="8"/>
    </row>
    <row r="7" spans="1:15" x14ac:dyDescent="0.3">
      <c r="A7" s="1">
        <v>6</v>
      </c>
      <c r="B7" s="2" t="s">
        <v>20</v>
      </c>
      <c r="C7" s="2" t="s">
        <v>64</v>
      </c>
      <c r="D7" s="2" t="s">
        <v>21</v>
      </c>
      <c r="E7" s="2" t="s">
        <v>55</v>
      </c>
      <c r="F7" s="1" t="s">
        <v>50</v>
      </c>
      <c r="G7" s="1" t="s">
        <v>48</v>
      </c>
      <c r="H7" s="5">
        <v>35665</v>
      </c>
      <c r="I7" s="5">
        <v>45665</v>
      </c>
      <c r="J7" s="9">
        <v>16500</v>
      </c>
      <c r="K7" s="9">
        <v>10000</v>
      </c>
      <c r="L7" s="1">
        <v>43</v>
      </c>
      <c r="M7" s="1">
        <v>1200</v>
      </c>
      <c r="O7" s="8"/>
    </row>
    <row r="8" spans="1:15" x14ac:dyDescent="0.3">
      <c r="A8" s="1">
        <v>7</v>
      </c>
      <c r="B8" s="2" t="s">
        <v>77</v>
      </c>
      <c r="C8" s="2" t="s">
        <v>22</v>
      </c>
      <c r="D8" s="2" t="s">
        <v>11</v>
      </c>
      <c r="E8" s="2" t="s">
        <v>55</v>
      </c>
      <c r="F8" s="1" t="s">
        <v>51</v>
      </c>
      <c r="G8" s="1" t="s">
        <v>57</v>
      </c>
      <c r="H8" s="5">
        <v>30103</v>
      </c>
      <c r="I8" s="5">
        <v>45310</v>
      </c>
      <c r="J8" s="9">
        <v>16553</v>
      </c>
      <c r="K8" s="9">
        <v>6553</v>
      </c>
      <c r="L8" s="1">
        <v>41</v>
      </c>
      <c r="M8" s="1">
        <v>4300</v>
      </c>
      <c r="O8" s="8"/>
    </row>
    <row r="9" spans="1:15" x14ac:dyDescent="0.3">
      <c r="A9" s="1">
        <v>8</v>
      </c>
      <c r="B9" s="2" t="s">
        <v>24</v>
      </c>
      <c r="C9" s="2" t="s">
        <v>25</v>
      </c>
      <c r="D9" s="2" t="s">
        <v>26</v>
      </c>
      <c r="E9" s="2" t="s">
        <v>23</v>
      </c>
      <c r="F9" s="1" t="s">
        <v>52</v>
      </c>
      <c r="G9" s="1" t="s">
        <v>57</v>
      </c>
      <c r="H9" s="5">
        <v>33282</v>
      </c>
      <c r="I9" s="5">
        <v>45467</v>
      </c>
      <c r="J9" s="9">
        <v>8750</v>
      </c>
      <c r="K9" s="9">
        <v>8750</v>
      </c>
      <c r="L9" s="1">
        <v>24</v>
      </c>
      <c r="M9" s="1">
        <v>3500</v>
      </c>
      <c r="O9" s="8">
        <f>AVERAGE(J2:J21)</f>
        <v>10699.45</v>
      </c>
    </row>
    <row r="10" spans="1:15" x14ac:dyDescent="0.3">
      <c r="A10" s="1">
        <v>9</v>
      </c>
      <c r="B10" s="2" t="s">
        <v>81</v>
      </c>
      <c r="C10" s="2" t="s">
        <v>27</v>
      </c>
      <c r="D10" s="2" t="s">
        <v>70</v>
      </c>
      <c r="E10" s="2" t="s">
        <v>8</v>
      </c>
      <c r="F10" s="1" t="s">
        <v>53</v>
      </c>
      <c r="G10" s="1" t="s">
        <v>57</v>
      </c>
      <c r="H10" s="5">
        <v>32803</v>
      </c>
      <c r="I10" s="5">
        <v>45463</v>
      </c>
      <c r="J10" s="9">
        <v>13000</v>
      </c>
      <c r="K10" s="9">
        <v>13000</v>
      </c>
      <c r="L10" s="1">
        <v>32</v>
      </c>
      <c r="M10" s="1">
        <v>1400</v>
      </c>
    </row>
    <row r="11" spans="1:15" x14ac:dyDescent="0.3">
      <c r="A11" s="1">
        <v>10</v>
      </c>
      <c r="B11" s="2" t="s">
        <v>82</v>
      </c>
      <c r="C11" s="2" t="s">
        <v>65</v>
      </c>
      <c r="D11" s="2" t="s">
        <v>14</v>
      </c>
      <c r="E11" s="2" t="s">
        <v>55</v>
      </c>
      <c r="F11" s="1" t="s">
        <v>12</v>
      </c>
      <c r="G11" s="1" t="s">
        <v>48</v>
      </c>
      <c r="H11" s="5">
        <v>35702</v>
      </c>
      <c r="I11" s="5">
        <v>45665</v>
      </c>
      <c r="J11" s="9">
        <v>10000</v>
      </c>
      <c r="K11" s="9">
        <v>10000</v>
      </c>
      <c r="L11" s="1">
        <v>42</v>
      </c>
      <c r="M11" s="1">
        <v>1100</v>
      </c>
    </row>
    <row r="12" spans="1:15" x14ac:dyDescent="0.3">
      <c r="A12" s="1">
        <v>11</v>
      </c>
      <c r="B12" s="2" t="s">
        <v>28</v>
      </c>
      <c r="C12" s="2" t="s">
        <v>29</v>
      </c>
      <c r="D12" s="2" t="s">
        <v>71</v>
      </c>
      <c r="E12" s="2" t="s">
        <v>56</v>
      </c>
      <c r="F12" s="1" t="s">
        <v>50</v>
      </c>
      <c r="G12" s="1" t="s">
        <v>57</v>
      </c>
      <c r="H12" s="5">
        <v>30093</v>
      </c>
      <c r="I12" s="5">
        <v>45459</v>
      </c>
      <c r="J12" s="9">
        <v>15000</v>
      </c>
      <c r="K12" s="9">
        <v>15000</v>
      </c>
      <c r="L12" s="1">
        <v>40</v>
      </c>
      <c r="M12" s="1">
        <v>4000</v>
      </c>
    </row>
    <row r="13" spans="1:15" x14ac:dyDescent="0.3">
      <c r="A13" s="1">
        <v>12</v>
      </c>
      <c r="B13" s="2" t="s">
        <v>49</v>
      </c>
      <c r="C13" s="2" t="s">
        <v>30</v>
      </c>
      <c r="D13" s="2" t="s">
        <v>7</v>
      </c>
      <c r="E13" s="2" t="s">
        <v>23</v>
      </c>
      <c r="F13" s="1" t="s">
        <v>51</v>
      </c>
      <c r="G13" s="1" t="s">
        <v>57</v>
      </c>
      <c r="H13" s="5">
        <v>29751</v>
      </c>
      <c r="I13" s="5">
        <v>45317</v>
      </c>
      <c r="J13" s="9">
        <v>8750</v>
      </c>
      <c r="K13" s="9">
        <v>8750</v>
      </c>
      <c r="L13" s="1">
        <v>43</v>
      </c>
      <c r="M13" s="1">
        <v>4500</v>
      </c>
    </row>
    <row r="14" spans="1:15" x14ac:dyDescent="0.3">
      <c r="A14" s="1">
        <v>13</v>
      </c>
      <c r="B14" s="2" t="s">
        <v>78</v>
      </c>
      <c r="C14" s="2" t="s">
        <v>66</v>
      </c>
      <c r="D14" s="2" t="s">
        <v>67</v>
      </c>
      <c r="E14" s="2" t="s">
        <v>8</v>
      </c>
      <c r="F14" s="1" t="s">
        <v>52</v>
      </c>
      <c r="G14" s="1" t="s">
        <v>48</v>
      </c>
      <c r="H14" s="5">
        <v>29317</v>
      </c>
      <c r="I14" s="5">
        <v>45325</v>
      </c>
      <c r="J14" s="9">
        <v>6557</v>
      </c>
      <c r="K14" s="9">
        <v>6557</v>
      </c>
      <c r="L14" s="1">
        <v>25</v>
      </c>
      <c r="M14" s="1">
        <v>1200</v>
      </c>
    </row>
    <row r="15" spans="1:15" x14ac:dyDescent="0.3">
      <c r="A15" s="1">
        <v>14</v>
      </c>
      <c r="B15" s="2" t="s">
        <v>31</v>
      </c>
      <c r="C15" s="2" t="s">
        <v>32</v>
      </c>
      <c r="D15" s="2" t="s">
        <v>26</v>
      </c>
      <c r="E15" s="2" t="s">
        <v>55</v>
      </c>
      <c r="F15" s="1" t="s">
        <v>53</v>
      </c>
      <c r="G15" s="1" t="s">
        <v>57</v>
      </c>
      <c r="H15" s="5">
        <v>32304</v>
      </c>
      <c r="I15" s="5">
        <v>45355</v>
      </c>
      <c r="J15" s="9">
        <v>5500</v>
      </c>
      <c r="K15" s="9">
        <v>5500</v>
      </c>
      <c r="L15" s="1">
        <v>25</v>
      </c>
      <c r="M15" s="1">
        <v>4300</v>
      </c>
    </row>
    <row r="16" spans="1:15" x14ac:dyDescent="0.3">
      <c r="A16" s="1">
        <v>15</v>
      </c>
      <c r="B16" s="2" t="s">
        <v>83</v>
      </c>
      <c r="C16" s="2" t="s">
        <v>33</v>
      </c>
      <c r="D16" s="2" t="s">
        <v>68</v>
      </c>
      <c r="E16" s="2" t="s">
        <v>55</v>
      </c>
      <c r="F16" s="1" t="s">
        <v>12</v>
      </c>
      <c r="G16" s="1" t="s">
        <v>57</v>
      </c>
      <c r="H16" s="5">
        <v>32235</v>
      </c>
      <c r="I16" s="5">
        <v>45665</v>
      </c>
      <c r="J16" s="9">
        <v>12000</v>
      </c>
      <c r="K16" s="9">
        <v>22000</v>
      </c>
      <c r="L16" s="1">
        <v>34</v>
      </c>
      <c r="M16" s="1">
        <v>3500</v>
      </c>
    </row>
    <row r="17" spans="1:13" x14ac:dyDescent="0.3">
      <c r="A17" s="1">
        <v>16</v>
      </c>
      <c r="B17" s="2" t="s">
        <v>34</v>
      </c>
      <c r="C17" s="2" t="s">
        <v>35</v>
      </c>
      <c r="D17" s="2" t="s">
        <v>21</v>
      </c>
      <c r="E17" s="2" t="s">
        <v>23</v>
      </c>
      <c r="F17" s="1" t="s">
        <v>50</v>
      </c>
      <c r="G17" s="1" t="s">
        <v>48</v>
      </c>
      <c r="H17" s="5">
        <v>32336</v>
      </c>
      <c r="I17" s="5">
        <v>45371</v>
      </c>
      <c r="J17" s="9">
        <v>8750</v>
      </c>
      <c r="K17" s="9">
        <v>8750</v>
      </c>
      <c r="L17" s="1">
        <v>21</v>
      </c>
      <c r="M17" s="1">
        <v>1400</v>
      </c>
    </row>
    <row r="18" spans="1:13" x14ac:dyDescent="0.3">
      <c r="A18" s="1">
        <v>17</v>
      </c>
      <c r="B18" s="2" t="s">
        <v>36</v>
      </c>
      <c r="C18" s="2" t="s">
        <v>37</v>
      </c>
      <c r="D18" s="2" t="s">
        <v>14</v>
      </c>
      <c r="E18" s="2" t="s">
        <v>8</v>
      </c>
      <c r="F18" s="1" t="s">
        <v>51</v>
      </c>
      <c r="G18" s="1" t="s">
        <v>57</v>
      </c>
      <c r="H18" s="5">
        <v>37044</v>
      </c>
      <c r="I18" s="5">
        <v>45343</v>
      </c>
      <c r="J18" s="9">
        <v>6557</v>
      </c>
      <c r="K18" s="9">
        <v>6557</v>
      </c>
      <c r="L18" s="1">
        <v>29</v>
      </c>
      <c r="M18" s="1">
        <v>1100</v>
      </c>
    </row>
    <row r="19" spans="1:13" x14ac:dyDescent="0.3">
      <c r="A19" s="1">
        <v>18</v>
      </c>
      <c r="B19" s="2" t="s">
        <v>38</v>
      </c>
      <c r="C19" s="2" t="s">
        <v>39</v>
      </c>
      <c r="D19" s="2" t="s">
        <v>19</v>
      </c>
      <c r="E19" s="2" t="s">
        <v>55</v>
      </c>
      <c r="F19" s="1" t="s">
        <v>52</v>
      </c>
      <c r="G19" s="1" t="s">
        <v>57</v>
      </c>
      <c r="H19" s="5">
        <v>30664</v>
      </c>
      <c r="I19" s="5">
        <v>45393</v>
      </c>
      <c r="J19" s="9">
        <v>18000</v>
      </c>
      <c r="K19" s="9">
        <v>18000</v>
      </c>
      <c r="L19" s="1">
        <v>42</v>
      </c>
      <c r="M19" s="1">
        <v>4000</v>
      </c>
    </row>
    <row r="20" spans="1:13" x14ac:dyDescent="0.3">
      <c r="A20" s="1">
        <v>19</v>
      </c>
      <c r="B20" s="2" t="s">
        <v>40</v>
      </c>
      <c r="C20" s="2" t="s">
        <v>41</v>
      </c>
      <c r="D20" s="2" t="s">
        <v>26</v>
      </c>
      <c r="E20" s="2" t="s">
        <v>56</v>
      </c>
      <c r="F20" s="1" t="s">
        <v>53</v>
      </c>
      <c r="G20" s="1" t="s">
        <v>57</v>
      </c>
      <c r="H20" s="5">
        <v>36090</v>
      </c>
      <c r="I20" s="5">
        <v>45358</v>
      </c>
      <c r="J20" s="9">
        <v>20000</v>
      </c>
      <c r="K20" s="9">
        <v>20000</v>
      </c>
      <c r="L20" s="1">
        <v>44</v>
      </c>
      <c r="M20" s="1">
        <v>4500</v>
      </c>
    </row>
    <row r="21" spans="1:13" x14ac:dyDescent="0.3">
      <c r="A21" s="1">
        <v>20</v>
      </c>
      <c r="B21" s="2" t="s">
        <v>79</v>
      </c>
      <c r="C21" s="2" t="s">
        <v>42</v>
      </c>
      <c r="D21" s="2" t="s">
        <v>16</v>
      </c>
      <c r="E21" s="2" t="s">
        <v>23</v>
      </c>
      <c r="F21" s="1" t="s">
        <v>12</v>
      </c>
      <c r="G21" s="1" t="s">
        <v>57</v>
      </c>
      <c r="H21" s="5">
        <v>31664</v>
      </c>
      <c r="I21" s="5">
        <v>45665</v>
      </c>
      <c r="J21" s="9">
        <v>7509</v>
      </c>
      <c r="K21" s="9">
        <v>7509</v>
      </c>
      <c r="L21" s="1">
        <v>22</v>
      </c>
      <c r="M21" s="1">
        <v>1200</v>
      </c>
    </row>
  </sheetData>
  <conditionalFormatting sqref="C2:C21">
    <cfRule type="containsText" dxfId="5" priority="9" operator="containsText" text="ROAD">
      <formula>NOT(ISERROR(SEARCH("ROAD",C2)))</formula>
    </cfRule>
  </conditionalFormatting>
  <conditionalFormatting sqref="I2:I21">
    <cfRule type="timePeriod" dxfId="4" priority="8" timePeriod="thisMonth">
      <formula>AND(MONTH(I2)=MONTH(TODAY()),YEAR(I2)=YEAR(TODAY()))</formula>
    </cfRule>
  </conditionalFormatting>
  <conditionalFormatting sqref="J2:J21">
    <cfRule type="aboveAverage" dxfId="3" priority="5" aboveAverage="0"/>
    <cfRule type="top10" dxfId="2" priority="6" percent="1" rank="10"/>
    <cfRule type="top10" dxfId="1" priority="7" rank="1"/>
  </conditionalFormatting>
  <conditionalFormatting sqref="K2:K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L2:L21">
    <cfRule type="expression" dxfId="0" priority="2">
      <formula>ISEVEN(L2)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BAFA-D582-497B-BB2E-B9D0DD93E11A}">
  <sheetPr codeName="Sheet4"/>
  <dimension ref="A1:Y32"/>
  <sheetViews>
    <sheetView tabSelected="1" topLeftCell="E2" zoomScale="73" zoomScaleNormal="100" workbookViewId="0">
      <selection activeCell="H8" sqref="H8"/>
    </sheetView>
  </sheetViews>
  <sheetFormatPr defaultRowHeight="14.4" x14ac:dyDescent="0.3"/>
  <cols>
    <col min="1" max="1" width="12.5546875" customWidth="1"/>
    <col min="2" max="2" width="18.6640625" customWidth="1"/>
    <col min="3" max="3" width="16.88671875" customWidth="1"/>
    <col min="4" max="4" width="13.77734375" customWidth="1"/>
    <col min="5" max="5" width="11.5546875" customWidth="1"/>
    <col min="6" max="6" width="12.33203125" customWidth="1"/>
    <col min="7" max="7" width="11" customWidth="1"/>
    <col min="8" max="8" width="16.6640625" customWidth="1"/>
    <col min="9" max="9" width="15.44140625" customWidth="1"/>
    <col min="10" max="10" width="10.21875" customWidth="1"/>
    <col min="11" max="11" width="10.88671875" customWidth="1"/>
    <col min="15" max="16" width="15.77734375" bestFit="1" customWidth="1"/>
    <col min="17" max="17" width="12.88671875" bestFit="1" customWidth="1"/>
    <col min="19" max="19" width="11.109375" bestFit="1" customWidth="1"/>
    <col min="20" max="20" width="14.21875" customWidth="1"/>
    <col min="21" max="21" width="13.21875" customWidth="1"/>
    <col min="22" max="22" width="10.33203125" customWidth="1"/>
    <col min="23" max="23" width="10.33203125" bestFit="1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54</v>
      </c>
    </row>
    <row r="2" spans="1:25" x14ac:dyDescent="0.3">
      <c r="A2" s="1">
        <v>1</v>
      </c>
      <c r="B2" s="2" t="s">
        <v>77</v>
      </c>
      <c r="C2" s="2" t="s">
        <v>22</v>
      </c>
      <c r="D2" s="2" t="s">
        <v>11</v>
      </c>
      <c r="E2" s="19" t="s">
        <v>23</v>
      </c>
      <c r="F2" s="1" t="s">
        <v>51</v>
      </c>
      <c r="G2" s="1" t="s">
        <v>57</v>
      </c>
      <c r="H2" s="5">
        <v>30103</v>
      </c>
      <c r="I2" s="5">
        <v>45310</v>
      </c>
      <c r="J2" s="9">
        <v>16553</v>
      </c>
      <c r="K2" s="1">
        <v>41</v>
      </c>
      <c r="L2" s="1">
        <v>4300</v>
      </c>
      <c r="N2" s="3" t="s">
        <v>4</v>
      </c>
      <c r="O2" s="3" t="s">
        <v>5</v>
      </c>
      <c r="P2" s="3" t="s">
        <v>43</v>
      </c>
    </row>
    <row r="3" spans="1:25" x14ac:dyDescent="0.3">
      <c r="A3" s="1">
        <v>2</v>
      </c>
      <c r="B3" s="2" t="s">
        <v>89</v>
      </c>
      <c r="C3" s="2" t="s">
        <v>25</v>
      </c>
      <c r="D3" s="2" t="s">
        <v>26</v>
      </c>
      <c r="E3" s="19" t="s">
        <v>56</v>
      </c>
      <c r="F3" s="1" t="s">
        <v>102</v>
      </c>
      <c r="G3" s="1" t="s">
        <v>57</v>
      </c>
      <c r="H3" s="5">
        <v>33282</v>
      </c>
      <c r="I3" s="5">
        <v>45293</v>
      </c>
      <c r="J3" s="9">
        <v>8750</v>
      </c>
      <c r="K3" s="1">
        <v>24</v>
      </c>
      <c r="L3" s="1">
        <v>3500</v>
      </c>
      <c r="N3" s="2" t="s">
        <v>8</v>
      </c>
      <c r="O3" s="1" t="s">
        <v>50</v>
      </c>
      <c r="P3" s="1" t="s">
        <v>57</v>
      </c>
    </row>
    <row r="4" spans="1:25" x14ac:dyDescent="0.3">
      <c r="A4" s="1">
        <v>3</v>
      </c>
      <c r="B4" s="2" t="s">
        <v>76</v>
      </c>
      <c r="C4" s="2" t="s">
        <v>13</v>
      </c>
      <c r="D4" s="2" t="s">
        <v>14</v>
      </c>
      <c r="E4" s="19" t="s">
        <v>55</v>
      </c>
      <c r="F4" s="1" t="s">
        <v>52</v>
      </c>
      <c r="G4" s="1" t="s">
        <v>57</v>
      </c>
      <c r="H4" s="5">
        <v>30791</v>
      </c>
      <c r="I4" s="5">
        <v>45317</v>
      </c>
      <c r="J4" s="9">
        <v>17500</v>
      </c>
      <c r="K4" s="1">
        <v>27</v>
      </c>
      <c r="L4" s="1">
        <v>1100</v>
      </c>
    </row>
    <row r="5" spans="1:25" x14ac:dyDescent="0.3">
      <c r="A5" s="1">
        <v>4</v>
      </c>
      <c r="B5" s="2" t="s">
        <v>75</v>
      </c>
      <c r="C5" s="18" t="s">
        <v>6</v>
      </c>
      <c r="D5" s="2" t="s">
        <v>84</v>
      </c>
      <c r="E5" s="19" t="s">
        <v>8</v>
      </c>
      <c r="F5" s="1" t="s">
        <v>50</v>
      </c>
      <c r="G5" s="2" t="s">
        <v>48</v>
      </c>
      <c r="H5" s="5">
        <v>31278</v>
      </c>
      <c r="I5" s="5">
        <v>45408</v>
      </c>
      <c r="J5" s="9">
        <v>2000</v>
      </c>
      <c r="K5" s="1">
        <v>46</v>
      </c>
      <c r="L5" s="1">
        <v>3500</v>
      </c>
    </row>
    <row r="6" spans="1:25" x14ac:dyDescent="0.3">
      <c r="A6" s="1">
        <v>5</v>
      </c>
      <c r="B6" s="2" t="s">
        <v>85</v>
      </c>
      <c r="C6" s="2" t="s">
        <v>66</v>
      </c>
      <c r="D6" s="2" t="s">
        <v>84</v>
      </c>
      <c r="E6" s="19" t="s">
        <v>8</v>
      </c>
      <c r="F6" s="1" t="s">
        <v>50</v>
      </c>
      <c r="G6" s="1" t="s">
        <v>48</v>
      </c>
      <c r="H6" s="5">
        <v>29317</v>
      </c>
      <c r="I6" s="5">
        <v>45325</v>
      </c>
      <c r="J6" s="9">
        <v>6557</v>
      </c>
      <c r="K6" s="1">
        <v>25</v>
      </c>
      <c r="L6" s="1">
        <v>1200</v>
      </c>
      <c r="N6" s="3" t="s">
        <v>0</v>
      </c>
      <c r="O6" s="3" t="s">
        <v>1</v>
      </c>
      <c r="P6" s="3" t="s">
        <v>2</v>
      </c>
      <c r="Q6" s="3" t="s">
        <v>3</v>
      </c>
      <c r="R6" s="3" t="s">
        <v>4</v>
      </c>
      <c r="S6" s="3" t="s">
        <v>5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  <c r="Y6" s="3" t="s">
        <v>54</v>
      </c>
    </row>
    <row r="7" spans="1:25" x14ac:dyDescent="0.3">
      <c r="A7" s="1">
        <v>6</v>
      </c>
      <c r="B7" s="2" t="s">
        <v>88</v>
      </c>
      <c r="C7" s="2" t="s">
        <v>101</v>
      </c>
      <c r="D7" s="2" t="s">
        <v>71</v>
      </c>
      <c r="E7" s="19" t="s">
        <v>23</v>
      </c>
      <c r="F7" s="1" t="s">
        <v>50</v>
      </c>
      <c r="G7" s="1" t="s">
        <v>48</v>
      </c>
      <c r="H7" s="5">
        <v>30093</v>
      </c>
      <c r="I7" s="5">
        <v>45314</v>
      </c>
      <c r="J7" s="9">
        <v>15000</v>
      </c>
      <c r="K7" s="1">
        <v>40</v>
      </c>
      <c r="L7" s="1">
        <v>4000</v>
      </c>
      <c r="N7" s="1">
        <v>2</v>
      </c>
      <c r="O7" s="2" t="s">
        <v>89</v>
      </c>
      <c r="P7" s="2" t="s">
        <v>25</v>
      </c>
      <c r="Q7" s="2" t="s">
        <v>26</v>
      </c>
      <c r="R7" s="19" t="s">
        <v>56</v>
      </c>
      <c r="S7" s="1" t="s">
        <v>102</v>
      </c>
      <c r="T7" s="1" t="s">
        <v>57</v>
      </c>
      <c r="U7" s="5">
        <v>33282</v>
      </c>
      <c r="V7" s="5">
        <v>45293</v>
      </c>
      <c r="W7" s="9">
        <v>8750</v>
      </c>
      <c r="X7" s="1">
        <v>24</v>
      </c>
      <c r="Y7" s="1">
        <v>3500</v>
      </c>
    </row>
    <row r="8" spans="1:25" x14ac:dyDescent="0.3">
      <c r="A8" s="1">
        <v>7</v>
      </c>
      <c r="B8" s="2" t="s">
        <v>87</v>
      </c>
      <c r="C8" s="2" t="s">
        <v>27</v>
      </c>
      <c r="D8" s="2" t="s">
        <v>70</v>
      </c>
      <c r="E8" s="19" t="s">
        <v>23</v>
      </c>
      <c r="F8" s="1" t="s">
        <v>50</v>
      </c>
      <c r="G8" s="1" t="s">
        <v>48</v>
      </c>
      <c r="H8" s="5">
        <v>32803</v>
      </c>
      <c r="I8" s="5">
        <v>45391</v>
      </c>
      <c r="J8" s="9">
        <v>13000</v>
      </c>
      <c r="K8" s="1">
        <v>32</v>
      </c>
      <c r="L8" s="1">
        <v>1400</v>
      </c>
      <c r="N8" s="1">
        <v>4</v>
      </c>
      <c r="O8" s="2" t="s">
        <v>75</v>
      </c>
      <c r="P8" s="18" t="s">
        <v>6</v>
      </c>
      <c r="Q8" s="2" t="s">
        <v>84</v>
      </c>
      <c r="R8" s="19" t="s">
        <v>8</v>
      </c>
      <c r="S8" s="1" t="s">
        <v>50</v>
      </c>
      <c r="T8" s="2" t="s">
        <v>48</v>
      </c>
      <c r="U8" s="5">
        <v>31278</v>
      </c>
      <c r="V8" s="5">
        <v>45408</v>
      </c>
      <c r="W8" s="9">
        <v>2000</v>
      </c>
      <c r="X8" s="1">
        <v>46</v>
      </c>
      <c r="Y8" s="1">
        <v>3500</v>
      </c>
    </row>
    <row r="9" spans="1:25" x14ac:dyDescent="0.3">
      <c r="A9" s="1">
        <v>8</v>
      </c>
      <c r="B9" s="2" t="s">
        <v>80</v>
      </c>
      <c r="C9" s="2" t="s">
        <v>15</v>
      </c>
      <c r="D9" s="2" t="s">
        <v>7</v>
      </c>
      <c r="E9" s="19" t="s">
        <v>8</v>
      </c>
      <c r="F9" s="1" t="s">
        <v>53</v>
      </c>
      <c r="G9" s="1" t="s">
        <v>57</v>
      </c>
      <c r="H9" s="5">
        <v>30174</v>
      </c>
      <c r="I9" s="5">
        <v>45387</v>
      </c>
      <c r="J9" s="9">
        <v>6563</v>
      </c>
      <c r="K9" s="1">
        <v>39</v>
      </c>
      <c r="L9" s="1">
        <v>4000</v>
      </c>
      <c r="N9" s="1">
        <v>5</v>
      </c>
      <c r="O9" s="2" t="s">
        <v>85</v>
      </c>
      <c r="P9" s="2" t="s">
        <v>66</v>
      </c>
      <c r="Q9" s="2" t="s">
        <v>84</v>
      </c>
      <c r="R9" s="19" t="s">
        <v>8</v>
      </c>
      <c r="S9" s="1" t="s">
        <v>50</v>
      </c>
      <c r="T9" s="1" t="s">
        <v>48</v>
      </c>
      <c r="U9" s="5">
        <v>29317</v>
      </c>
      <c r="V9" s="5">
        <v>45325</v>
      </c>
      <c r="W9" s="9">
        <v>6557</v>
      </c>
      <c r="X9" s="1">
        <v>25</v>
      </c>
      <c r="Y9" s="1">
        <v>1200</v>
      </c>
    </row>
    <row r="10" spans="1:25" x14ac:dyDescent="0.3">
      <c r="A10" s="1">
        <v>9</v>
      </c>
      <c r="B10" s="2" t="s">
        <v>79</v>
      </c>
      <c r="C10" s="2" t="s">
        <v>42</v>
      </c>
      <c r="D10" s="2" t="s">
        <v>16</v>
      </c>
      <c r="E10" s="19" t="s">
        <v>23</v>
      </c>
      <c r="F10" s="1" t="s">
        <v>12</v>
      </c>
      <c r="G10" s="1" t="s">
        <v>57</v>
      </c>
      <c r="H10" s="5">
        <v>31664</v>
      </c>
      <c r="I10" s="5">
        <v>45361</v>
      </c>
      <c r="J10" s="9">
        <v>7509</v>
      </c>
      <c r="K10" s="1">
        <v>22</v>
      </c>
      <c r="L10" s="1">
        <v>1200</v>
      </c>
      <c r="N10" s="1">
        <v>6</v>
      </c>
      <c r="O10" s="2" t="s">
        <v>88</v>
      </c>
      <c r="P10" s="2" t="s">
        <v>101</v>
      </c>
      <c r="Q10" s="2" t="s">
        <v>71</v>
      </c>
      <c r="R10" s="19" t="s">
        <v>23</v>
      </c>
      <c r="S10" s="1" t="s">
        <v>50</v>
      </c>
      <c r="T10" s="1" t="s">
        <v>48</v>
      </c>
      <c r="U10" s="5">
        <v>30093</v>
      </c>
      <c r="V10" s="5">
        <v>45314</v>
      </c>
      <c r="W10" s="9">
        <v>15000</v>
      </c>
      <c r="X10" s="1">
        <v>40</v>
      </c>
      <c r="Y10" s="1">
        <v>4000</v>
      </c>
    </row>
    <row r="11" spans="1:25" x14ac:dyDescent="0.3">
      <c r="A11" s="1">
        <v>10</v>
      </c>
      <c r="B11" s="2" t="s">
        <v>17</v>
      </c>
      <c r="C11" s="2" t="s">
        <v>18</v>
      </c>
      <c r="D11" s="2" t="s">
        <v>69</v>
      </c>
      <c r="E11" s="19" t="s">
        <v>56</v>
      </c>
      <c r="F11" s="1" t="s">
        <v>12</v>
      </c>
      <c r="G11" s="1" t="s">
        <v>48</v>
      </c>
      <c r="H11" s="5">
        <v>32260</v>
      </c>
      <c r="I11" s="5">
        <v>45378</v>
      </c>
      <c r="J11" s="9">
        <v>10000</v>
      </c>
      <c r="K11" s="1">
        <v>26</v>
      </c>
      <c r="L11" s="1">
        <v>4500</v>
      </c>
      <c r="N11" s="1">
        <v>7</v>
      </c>
      <c r="O11" s="2" t="s">
        <v>87</v>
      </c>
      <c r="P11" s="2" t="s">
        <v>27</v>
      </c>
      <c r="Q11" s="2" t="s">
        <v>70</v>
      </c>
      <c r="R11" s="19" t="s">
        <v>23</v>
      </c>
      <c r="S11" s="1" t="s">
        <v>50</v>
      </c>
      <c r="T11" s="1" t="s">
        <v>48</v>
      </c>
      <c r="U11" s="5">
        <v>32803</v>
      </c>
      <c r="V11" s="5">
        <v>45391</v>
      </c>
      <c r="W11" s="9">
        <v>13000</v>
      </c>
      <c r="X11" s="1">
        <v>32</v>
      </c>
      <c r="Y11" s="1">
        <v>1400</v>
      </c>
    </row>
    <row r="12" spans="1:25" x14ac:dyDescent="0.3">
      <c r="A12" s="1">
        <v>11</v>
      </c>
      <c r="B12" s="2" t="s">
        <v>38</v>
      </c>
      <c r="C12" s="2" t="s">
        <v>39</v>
      </c>
      <c r="D12" s="2" t="s">
        <v>19</v>
      </c>
      <c r="E12" s="19" t="s">
        <v>8</v>
      </c>
      <c r="F12" s="1" t="s">
        <v>52</v>
      </c>
      <c r="G12" s="1" t="s">
        <v>57</v>
      </c>
      <c r="H12" s="5">
        <v>30664</v>
      </c>
      <c r="I12" s="5">
        <v>45393</v>
      </c>
      <c r="J12" s="9">
        <v>18000</v>
      </c>
      <c r="K12" s="1">
        <v>42</v>
      </c>
      <c r="L12" s="1">
        <v>4000</v>
      </c>
      <c r="N12" s="1">
        <v>12</v>
      </c>
      <c r="O12" s="2" t="s">
        <v>86</v>
      </c>
      <c r="P12" s="2" t="s">
        <v>64</v>
      </c>
      <c r="Q12" s="2" t="s">
        <v>21</v>
      </c>
      <c r="R12" s="19" t="s">
        <v>55</v>
      </c>
      <c r="S12" s="1" t="s">
        <v>50</v>
      </c>
      <c r="T12" s="1" t="s">
        <v>57</v>
      </c>
      <c r="U12" s="5">
        <v>35665</v>
      </c>
      <c r="V12" s="5">
        <v>45298</v>
      </c>
      <c r="W12" s="9">
        <v>16500</v>
      </c>
      <c r="X12" s="1">
        <v>43</v>
      </c>
      <c r="Y12" s="1">
        <v>1200</v>
      </c>
    </row>
    <row r="13" spans="1:25" x14ac:dyDescent="0.3">
      <c r="A13" s="1">
        <v>12</v>
      </c>
      <c r="B13" s="2" t="s">
        <v>86</v>
      </c>
      <c r="C13" s="2" t="s">
        <v>64</v>
      </c>
      <c r="D13" s="2" t="s">
        <v>21</v>
      </c>
      <c r="E13" s="19" t="s">
        <v>55</v>
      </c>
      <c r="F13" s="1" t="s">
        <v>50</v>
      </c>
      <c r="G13" s="1" t="s">
        <v>57</v>
      </c>
      <c r="H13" s="5">
        <v>35665</v>
      </c>
      <c r="I13" s="5">
        <v>45298</v>
      </c>
      <c r="J13" s="9">
        <v>16500</v>
      </c>
      <c r="K13" s="1">
        <v>43</v>
      </c>
      <c r="L13" s="1">
        <v>1200</v>
      </c>
      <c r="N13" s="1">
        <v>16</v>
      </c>
      <c r="O13" s="2" t="s">
        <v>34</v>
      </c>
      <c r="P13" s="2" t="s">
        <v>35</v>
      </c>
      <c r="Q13" s="2" t="s">
        <v>21</v>
      </c>
      <c r="R13" s="19" t="s">
        <v>55</v>
      </c>
      <c r="S13" s="1" t="s">
        <v>50</v>
      </c>
      <c r="T13" s="1" t="s">
        <v>48</v>
      </c>
      <c r="U13" s="5">
        <v>32336</v>
      </c>
      <c r="V13" s="5">
        <v>45371</v>
      </c>
      <c r="W13" s="9">
        <v>8750</v>
      </c>
      <c r="X13" s="1">
        <v>21</v>
      </c>
      <c r="Y13" s="1">
        <v>1400</v>
      </c>
    </row>
    <row r="14" spans="1:25" x14ac:dyDescent="0.3">
      <c r="A14" s="1">
        <v>13</v>
      </c>
      <c r="B14" s="2" t="s">
        <v>31</v>
      </c>
      <c r="C14" s="2" t="s">
        <v>32</v>
      </c>
      <c r="D14" s="2" t="s">
        <v>26</v>
      </c>
      <c r="E14" s="19" t="s">
        <v>56</v>
      </c>
      <c r="F14" s="1" t="s">
        <v>53</v>
      </c>
      <c r="G14" s="1" t="s">
        <v>57</v>
      </c>
      <c r="H14" s="5">
        <v>32304</v>
      </c>
      <c r="I14" s="5">
        <v>45355</v>
      </c>
      <c r="J14" s="9">
        <v>5500</v>
      </c>
      <c r="K14" s="1">
        <v>25</v>
      </c>
      <c r="L14" s="1">
        <v>4300</v>
      </c>
    </row>
    <row r="15" spans="1:25" x14ac:dyDescent="0.3">
      <c r="A15" s="1">
        <v>14</v>
      </c>
      <c r="B15" s="2" t="s">
        <v>40</v>
      </c>
      <c r="C15" s="2" t="s">
        <v>41</v>
      </c>
      <c r="D15" s="2" t="s">
        <v>26</v>
      </c>
      <c r="E15" s="19" t="s">
        <v>56</v>
      </c>
      <c r="F15" s="1" t="s">
        <v>53</v>
      </c>
      <c r="G15" s="1" t="s">
        <v>57</v>
      </c>
      <c r="H15" s="5">
        <v>36090</v>
      </c>
      <c r="I15" s="5">
        <v>45358</v>
      </c>
      <c r="J15" s="9">
        <v>20000</v>
      </c>
      <c r="K15" s="1">
        <v>44</v>
      </c>
      <c r="L15" s="1">
        <v>4500</v>
      </c>
    </row>
    <row r="16" spans="1:25" x14ac:dyDescent="0.3">
      <c r="A16" s="1">
        <v>15</v>
      </c>
      <c r="B16" s="2" t="s">
        <v>83</v>
      </c>
      <c r="C16" s="2" t="s">
        <v>33</v>
      </c>
      <c r="D16" s="2" t="s">
        <v>68</v>
      </c>
      <c r="E16" s="19" t="s">
        <v>56</v>
      </c>
      <c r="F16" s="1" t="s">
        <v>12</v>
      </c>
      <c r="G16" s="1" t="s">
        <v>57</v>
      </c>
      <c r="H16" s="5">
        <v>32235</v>
      </c>
      <c r="I16" s="5">
        <v>45322</v>
      </c>
      <c r="J16" s="9">
        <v>12000</v>
      </c>
      <c r="K16" s="1">
        <v>34</v>
      </c>
      <c r="L16" s="1">
        <v>3500</v>
      </c>
    </row>
    <row r="17" spans="1:12" x14ac:dyDescent="0.3">
      <c r="A17" s="1">
        <v>16</v>
      </c>
      <c r="B17" s="2" t="s">
        <v>34</v>
      </c>
      <c r="C17" s="2" t="s">
        <v>35</v>
      </c>
      <c r="D17" s="2" t="s">
        <v>21</v>
      </c>
      <c r="E17" s="19" t="s">
        <v>55</v>
      </c>
      <c r="F17" s="1" t="s">
        <v>50</v>
      </c>
      <c r="G17" s="1" t="s">
        <v>48</v>
      </c>
      <c r="H17" s="5">
        <v>32336</v>
      </c>
      <c r="I17" s="5">
        <v>45371</v>
      </c>
      <c r="J17" s="9">
        <v>8750</v>
      </c>
      <c r="K17" s="1">
        <v>21</v>
      </c>
      <c r="L17" s="1">
        <v>1400</v>
      </c>
    </row>
    <row r="18" spans="1:12" x14ac:dyDescent="0.3">
      <c r="A18" s="1">
        <v>17</v>
      </c>
      <c r="B18" s="2" t="s">
        <v>82</v>
      </c>
      <c r="C18" s="2" t="s">
        <v>65</v>
      </c>
      <c r="D18" s="2" t="s">
        <v>14</v>
      </c>
      <c r="E18" s="19" t="s">
        <v>55</v>
      </c>
      <c r="F18" s="1" t="s">
        <v>12</v>
      </c>
      <c r="G18" s="1" t="s">
        <v>48</v>
      </c>
      <c r="H18" s="5">
        <v>35702</v>
      </c>
      <c r="I18" s="5">
        <v>45406</v>
      </c>
      <c r="J18" s="9">
        <v>10000</v>
      </c>
      <c r="K18" s="1">
        <v>42</v>
      </c>
      <c r="L18" s="1">
        <v>1100</v>
      </c>
    </row>
    <row r="19" spans="1:12" x14ac:dyDescent="0.3">
      <c r="A19" s="1">
        <v>18</v>
      </c>
      <c r="B19" s="2" t="s">
        <v>49</v>
      </c>
      <c r="C19" s="2" t="s">
        <v>30</v>
      </c>
      <c r="D19" s="2" t="s">
        <v>7</v>
      </c>
      <c r="E19" s="19" t="s">
        <v>8</v>
      </c>
      <c r="F19" s="1" t="s">
        <v>51</v>
      </c>
      <c r="G19" s="1" t="s">
        <v>57</v>
      </c>
      <c r="H19" s="5">
        <v>29751</v>
      </c>
      <c r="I19" s="5">
        <v>45317</v>
      </c>
      <c r="J19" s="9">
        <v>8750</v>
      </c>
      <c r="K19" s="1">
        <v>43</v>
      </c>
      <c r="L19" s="1">
        <v>4500</v>
      </c>
    </row>
    <row r="20" spans="1:12" x14ac:dyDescent="0.3">
      <c r="A20" s="1">
        <v>19</v>
      </c>
      <c r="B20" s="2" t="s">
        <v>9</v>
      </c>
      <c r="C20" s="2" t="s">
        <v>10</v>
      </c>
      <c r="D20" s="2" t="s">
        <v>72</v>
      </c>
      <c r="E20" s="19" t="s">
        <v>55</v>
      </c>
      <c r="F20" s="1" t="s">
        <v>51</v>
      </c>
      <c r="G20" s="2" t="s">
        <v>48</v>
      </c>
      <c r="H20" s="5">
        <v>35066</v>
      </c>
      <c r="I20" s="5">
        <v>45299</v>
      </c>
      <c r="J20" s="9">
        <v>4500</v>
      </c>
      <c r="K20" s="1">
        <v>25</v>
      </c>
      <c r="L20" s="1">
        <v>1400</v>
      </c>
    </row>
    <row r="21" spans="1:12" x14ac:dyDescent="0.3">
      <c r="A21" s="1">
        <v>20</v>
      </c>
      <c r="B21" s="2" t="s">
        <v>36</v>
      </c>
      <c r="C21" s="2" t="s">
        <v>37</v>
      </c>
      <c r="D21" s="2" t="s">
        <v>14</v>
      </c>
      <c r="E21" s="19" t="s">
        <v>55</v>
      </c>
      <c r="F21" s="1" t="s">
        <v>51</v>
      </c>
      <c r="G21" s="1" t="s">
        <v>57</v>
      </c>
      <c r="H21" s="5">
        <v>37044</v>
      </c>
      <c r="I21" s="5">
        <v>45343</v>
      </c>
      <c r="J21" s="9">
        <v>6557</v>
      </c>
      <c r="K21" s="1">
        <v>29</v>
      </c>
      <c r="L21" s="1">
        <v>1100</v>
      </c>
    </row>
    <row r="25" spans="1:12" x14ac:dyDescent="0.3">
      <c r="D25" t="s">
        <v>91</v>
      </c>
      <c r="F25" t="s">
        <v>92</v>
      </c>
    </row>
    <row r="28" spans="1:12" x14ac:dyDescent="0.3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54</v>
      </c>
    </row>
    <row r="29" spans="1:12" x14ac:dyDescent="0.3">
      <c r="A29" s="1">
        <v>1</v>
      </c>
      <c r="B29" s="2" t="s">
        <v>77</v>
      </c>
      <c r="C29" s="2" t="s">
        <v>22</v>
      </c>
      <c r="D29" s="2" t="s">
        <v>11</v>
      </c>
      <c r="E29" s="19" t="s">
        <v>23</v>
      </c>
      <c r="F29" s="1" t="s">
        <v>51</v>
      </c>
      <c r="G29" s="1" t="s">
        <v>57</v>
      </c>
      <c r="H29" s="5">
        <v>30103</v>
      </c>
      <c r="I29" s="5">
        <v>45310</v>
      </c>
      <c r="J29" s="9">
        <v>16553</v>
      </c>
      <c r="K29" s="1">
        <v>41</v>
      </c>
      <c r="L29" s="1">
        <v>4300</v>
      </c>
    </row>
    <row r="30" spans="1:12" x14ac:dyDescent="0.3">
      <c r="A30" s="1">
        <v>18</v>
      </c>
      <c r="B30" s="2" t="s">
        <v>49</v>
      </c>
      <c r="C30" s="2" t="s">
        <v>30</v>
      </c>
      <c r="D30" s="2" t="s">
        <v>7</v>
      </c>
      <c r="E30" s="19" t="s">
        <v>8</v>
      </c>
      <c r="F30" s="1" t="s">
        <v>51</v>
      </c>
      <c r="G30" s="1" t="s">
        <v>57</v>
      </c>
      <c r="H30" s="5">
        <v>29751</v>
      </c>
      <c r="I30" s="5">
        <v>45317</v>
      </c>
      <c r="J30" s="9">
        <v>8750</v>
      </c>
      <c r="K30" s="1">
        <v>43</v>
      </c>
      <c r="L30" s="1">
        <v>4500</v>
      </c>
    </row>
    <row r="31" spans="1:12" x14ac:dyDescent="0.3">
      <c r="A31" s="1">
        <v>19</v>
      </c>
      <c r="B31" s="2" t="s">
        <v>9</v>
      </c>
      <c r="C31" s="2" t="s">
        <v>10</v>
      </c>
      <c r="D31" s="2" t="s">
        <v>72</v>
      </c>
      <c r="E31" s="19" t="s">
        <v>55</v>
      </c>
      <c r="F31" s="1" t="s">
        <v>51</v>
      </c>
      <c r="G31" s="2" t="s">
        <v>48</v>
      </c>
      <c r="H31" s="5">
        <v>35066</v>
      </c>
      <c r="I31" s="5">
        <v>45299</v>
      </c>
      <c r="J31" s="9">
        <v>4500</v>
      </c>
      <c r="K31" s="1">
        <v>25</v>
      </c>
      <c r="L31" s="1">
        <v>1400</v>
      </c>
    </row>
    <row r="32" spans="1:12" x14ac:dyDescent="0.3">
      <c r="A32" s="1">
        <v>20</v>
      </c>
      <c r="B32" s="2" t="s">
        <v>36</v>
      </c>
      <c r="C32" s="2" t="s">
        <v>37</v>
      </c>
      <c r="D32" s="2" t="s">
        <v>14</v>
      </c>
      <c r="E32" s="19" t="s">
        <v>55</v>
      </c>
      <c r="F32" s="1" t="s">
        <v>51</v>
      </c>
      <c r="G32" s="1" t="s">
        <v>57</v>
      </c>
      <c r="H32" s="5">
        <v>37044</v>
      </c>
      <c r="I32" s="5">
        <v>45343</v>
      </c>
      <c r="J32" s="9">
        <v>6557</v>
      </c>
      <c r="K32" s="1">
        <v>29</v>
      </c>
      <c r="L32" s="1">
        <v>1100</v>
      </c>
    </row>
  </sheetData>
  <sortState xmlns:xlrd2="http://schemas.microsoft.com/office/spreadsheetml/2017/richdata2" ref="A2:L21">
    <sortCondition sortBy="cellColor" ref="E2:E21" dxfId="9"/>
    <sortCondition sortBy="cellColor" ref="E2:E21" dxfId="8"/>
    <sortCondition sortBy="cellColor" ref="E2:E21" dxfId="7"/>
    <sortCondition sortBy="cellColor" ref="E2:E21" dxfId="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C956-5197-4F95-8836-7608C9D20591}">
  <dimension ref="D1:R20"/>
  <sheetViews>
    <sheetView topLeftCell="C5" zoomScale="69" workbookViewId="0">
      <selection activeCell="D17" sqref="D17"/>
    </sheetView>
  </sheetViews>
  <sheetFormatPr defaultRowHeight="14.4" x14ac:dyDescent="0.3"/>
  <cols>
    <col min="7" max="7" width="9" bestFit="1" customWidth="1"/>
    <col min="11" max="11" width="11.33203125" customWidth="1"/>
    <col min="12" max="12" width="11.77734375" customWidth="1"/>
    <col min="13" max="13" width="9" bestFit="1" customWidth="1"/>
    <col min="14" max="14" width="18.33203125" customWidth="1"/>
    <col min="15" max="15" width="11.21875" bestFit="1" customWidth="1"/>
    <col min="16" max="16" width="9" bestFit="1" customWidth="1"/>
  </cols>
  <sheetData>
    <row r="1" spans="4:18" x14ac:dyDescent="0.3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54</v>
      </c>
    </row>
    <row r="2" spans="4:18" x14ac:dyDescent="0.3">
      <c r="D2" s="1">
        <v>1</v>
      </c>
      <c r="E2" s="2" t="s">
        <v>75</v>
      </c>
      <c r="F2" s="2" t="s">
        <v>6</v>
      </c>
      <c r="G2" s="2" t="s">
        <v>84</v>
      </c>
      <c r="H2" s="16" t="s">
        <v>8</v>
      </c>
      <c r="I2" s="1" t="s">
        <v>50</v>
      </c>
      <c r="J2" s="2" t="s">
        <v>48</v>
      </c>
      <c r="K2" s="5">
        <v>31278</v>
      </c>
      <c r="L2" s="5">
        <v>45408</v>
      </c>
      <c r="M2" s="9">
        <v>2000</v>
      </c>
      <c r="N2" s="1">
        <v>46</v>
      </c>
      <c r="O2" s="1">
        <v>3500</v>
      </c>
    </row>
    <row r="3" spans="4:18" x14ac:dyDescent="0.3">
      <c r="D3" s="1">
        <v>6</v>
      </c>
      <c r="E3" s="2" t="s">
        <v>86</v>
      </c>
      <c r="F3" s="2" t="s">
        <v>64</v>
      </c>
      <c r="G3" s="2" t="s">
        <v>21</v>
      </c>
      <c r="H3" s="16" t="s">
        <v>55</v>
      </c>
      <c r="I3" s="1" t="s">
        <v>50</v>
      </c>
      <c r="J3" s="1" t="s">
        <v>57</v>
      </c>
      <c r="K3" s="5">
        <v>35665</v>
      </c>
      <c r="L3" s="5">
        <v>45298</v>
      </c>
      <c r="M3" s="9">
        <v>16500</v>
      </c>
      <c r="N3" s="1">
        <v>43</v>
      </c>
      <c r="O3" s="1">
        <v>1200</v>
      </c>
    </row>
    <row r="4" spans="4:18" x14ac:dyDescent="0.3">
      <c r="D4" s="1">
        <v>9</v>
      </c>
      <c r="E4" s="2" t="s">
        <v>87</v>
      </c>
      <c r="F4" s="2" t="s">
        <v>27</v>
      </c>
      <c r="G4" s="2" t="s">
        <v>70</v>
      </c>
      <c r="H4" s="15" t="s">
        <v>23</v>
      </c>
      <c r="I4" s="1" t="s">
        <v>50</v>
      </c>
      <c r="J4" s="1" t="s">
        <v>48</v>
      </c>
      <c r="K4" s="5">
        <v>32803</v>
      </c>
      <c r="L4" s="5">
        <v>45391</v>
      </c>
      <c r="M4" s="9">
        <v>13000</v>
      </c>
      <c r="N4" s="1">
        <v>32</v>
      </c>
      <c r="O4" s="1">
        <v>1400</v>
      </c>
    </row>
    <row r="5" spans="4:18" x14ac:dyDescent="0.3">
      <c r="D5" s="1">
        <v>11</v>
      </c>
      <c r="E5" s="2" t="s">
        <v>88</v>
      </c>
      <c r="F5" s="2" t="s">
        <v>29</v>
      </c>
      <c r="G5" s="2" t="s">
        <v>71</v>
      </c>
      <c r="H5" s="2" t="s">
        <v>23</v>
      </c>
      <c r="I5" s="1" t="s">
        <v>50</v>
      </c>
      <c r="J5" s="1" t="s">
        <v>48</v>
      </c>
      <c r="K5" s="5">
        <v>30093</v>
      </c>
      <c r="L5" s="5">
        <v>45314</v>
      </c>
      <c r="M5" s="9">
        <v>15000</v>
      </c>
      <c r="N5" s="1">
        <v>40</v>
      </c>
      <c r="O5" s="1">
        <v>4000</v>
      </c>
    </row>
    <row r="6" spans="4:18" x14ac:dyDescent="0.3">
      <c r="D6" s="1">
        <v>13</v>
      </c>
      <c r="E6" s="2" t="s">
        <v>85</v>
      </c>
      <c r="F6" s="2" t="s">
        <v>66</v>
      </c>
      <c r="G6" s="2" t="s">
        <v>84</v>
      </c>
      <c r="H6" s="17" t="s">
        <v>8</v>
      </c>
      <c r="I6" s="1" t="s">
        <v>50</v>
      </c>
      <c r="J6" s="1" t="s">
        <v>48</v>
      </c>
      <c r="K6" s="5">
        <v>29317</v>
      </c>
      <c r="L6" s="5">
        <v>45325</v>
      </c>
      <c r="M6" s="9">
        <v>6557</v>
      </c>
      <c r="N6" s="1">
        <v>25</v>
      </c>
      <c r="O6" s="1">
        <v>1200</v>
      </c>
    </row>
    <row r="7" spans="4:18" x14ac:dyDescent="0.3">
      <c r="D7" s="1">
        <v>16</v>
      </c>
      <c r="E7" s="2" t="s">
        <v>34</v>
      </c>
      <c r="F7" s="2" t="s">
        <v>35</v>
      </c>
      <c r="G7" s="2" t="s">
        <v>21</v>
      </c>
      <c r="H7" s="14" t="s">
        <v>55</v>
      </c>
      <c r="I7" s="1" t="s">
        <v>50</v>
      </c>
      <c r="J7" s="1" t="s">
        <v>48</v>
      </c>
      <c r="K7" s="5">
        <v>32336</v>
      </c>
      <c r="L7" s="5">
        <v>45371</v>
      </c>
      <c r="M7" s="9">
        <v>8750</v>
      </c>
      <c r="N7" s="1">
        <v>21</v>
      </c>
      <c r="O7" s="1">
        <v>1400</v>
      </c>
    </row>
    <row r="15" spans="4:18" x14ac:dyDescent="0.3"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  <c r="L15" s="3" t="s">
        <v>5</v>
      </c>
      <c r="M15" s="3" t="s">
        <v>43</v>
      </c>
      <c r="N15" s="3" t="s">
        <v>44</v>
      </c>
      <c r="O15" s="3" t="s">
        <v>45</v>
      </c>
      <c r="P15" s="3" t="s">
        <v>46</v>
      </c>
      <c r="Q15" s="3" t="s">
        <v>47</v>
      </c>
      <c r="R15" s="3" t="s">
        <v>54</v>
      </c>
    </row>
    <row r="16" spans="4:18" x14ac:dyDescent="0.3">
      <c r="G16" s="1">
        <v>4</v>
      </c>
      <c r="H16" s="2" t="s">
        <v>75</v>
      </c>
      <c r="I16" s="18" t="s">
        <v>6</v>
      </c>
      <c r="J16" s="2" t="s">
        <v>84</v>
      </c>
      <c r="K16" s="19" t="s">
        <v>8</v>
      </c>
      <c r="L16" s="1" t="s">
        <v>50</v>
      </c>
      <c r="M16" s="2" t="s">
        <v>48</v>
      </c>
      <c r="N16" s="5">
        <v>31278</v>
      </c>
      <c r="O16" s="5">
        <v>45408</v>
      </c>
      <c r="P16" s="9">
        <v>2000</v>
      </c>
      <c r="Q16" s="1">
        <v>46</v>
      </c>
      <c r="R16" s="1">
        <v>3500</v>
      </c>
    </row>
    <row r="17" spans="7:18" x14ac:dyDescent="0.3">
      <c r="G17" s="1">
        <v>5</v>
      </c>
      <c r="H17" s="2" t="s">
        <v>85</v>
      </c>
      <c r="I17" s="2" t="s">
        <v>66</v>
      </c>
      <c r="J17" s="2" t="s">
        <v>84</v>
      </c>
      <c r="K17" s="19" t="s">
        <v>8</v>
      </c>
      <c r="L17" s="1" t="s">
        <v>50</v>
      </c>
      <c r="M17" s="1" t="s">
        <v>48</v>
      </c>
      <c r="N17" s="5">
        <v>29317</v>
      </c>
      <c r="O17" s="5">
        <v>45325</v>
      </c>
      <c r="P17" s="9">
        <v>6557</v>
      </c>
      <c r="Q17" s="1">
        <v>25</v>
      </c>
      <c r="R17" s="1">
        <v>1200</v>
      </c>
    </row>
    <row r="18" spans="7:18" x14ac:dyDescent="0.3">
      <c r="G18" s="1">
        <v>8</v>
      </c>
      <c r="H18" s="2" t="s">
        <v>80</v>
      </c>
      <c r="I18" s="2" t="s">
        <v>15</v>
      </c>
      <c r="J18" s="2" t="s">
        <v>7</v>
      </c>
      <c r="K18" s="19" t="s">
        <v>8</v>
      </c>
      <c r="L18" s="1" t="s">
        <v>53</v>
      </c>
      <c r="M18" s="1" t="s">
        <v>57</v>
      </c>
      <c r="N18" s="5">
        <v>30174</v>
      </c>
      <c r="O18" s="5">
        <v>45387</v>
      </c>
      <c r="P18" s="9">
        <v>6563</v>
      </c>
      <c r="Q18" s="1">
        <v>39</v>
      </c>
      <c r="R18" s="1">
        <v>4000</v>
      </c>
    </row>
    <row r="19" spans="7:18" x14ac:dyDescent="0.3">
      <c r="G19" s="1">
        <v>11</v>
      </c>
      <c r="H19" s="2" t="s">
        <v>38</v>
      </c>
      <c r="I19" s="2" t="s">
        <v>39</v>
      </c>
      <c r="J19" s="2" t="s">
        <v>19</v>
      </c>
      <c r="K19" s="19" t="s">
        <v>8</v>
      </c>
      <c r="L19" s="1" t="s">
        <v>52</v>
      </c>
      <c r="M19" s="1" t="s">
        <v>57</v>
      </c>
      <c r="N19" s="5">
        <v>30664</v>
      </c>
      <c r="O19" s="5">
        <v>45393</v>
      </c>
      <c r="P19" s="9">
        <v>18000</v>
      </c>
      <c r="Q19" s="1">
        <v>42</v>
      </c>
      <c r="R19" s="1">
        <v>4000</v>
      </c>
    </row>
    <row r="20" spans="7:18" x14ac:dyDescent="0.3">
      <c r="G20" s="1">
        <v>18</v>
      </c>
      <c r="H20" s="2" t="s">
        <v>49</v>
      </c>
      <c r="I20" s="2" t="s">
        <v>30</v>
      </c>
      <c r="J20" s="2" t="s">
        <v>7</v>
      </c>
      <c r="K20" s="19" t="s">
        <v>8</v>
      </c>
      <c r="L20" s="1" t="s">
        <v>51</v>
      </c>
      <c r="M20" s="1" t="s">
        <v>57</v>
      </c>
      <c r="N20" s="5">
        <v>29751</v>
      </c>
      <c r="O20" s="5">
        <v>45317</v>
      </c>
      <c r="P20" s="9">
        <v>8750</v>
      </c>
      <c r="Q20" s="1">
        <v>43</v>
      </c>
      <c r="R20" s="1">
        <v>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 Validation</vt:lpstr>
      <vt:lpstr>Sheet1</vt:lpstr>
      <vt:lpstr>Conditional_Formating</vt:lpstr>
      <vt:lpstr>Sorting &amp; Filtering</vt:lpstr>
      <vt:lpstr>Sheet2</vt:lpstr>
      <vt:lpstr>'Sorting &amp; Filtering'!Criteria</vt:lpstr>
      <vt:lpstr>Sheet2!Extract</vt:lpstr>
      <vt:lpstr>'Sorting &amp; Filtering'!Extract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Yuvraj Deshmukh</cp:lastModifiedBy>
  <dcterms:created xsi:type="dcterms:W3CDTF">2024-04-18T05:43:26Z</dcterms:created>
  <dcterms:modified xsi:type="dcterms:W3CDTF">2025-01-18T10:28:34Z</dcterms:modified>
</cp:coreProperties>
</file>