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IGB\Box Sync\2018\C4LeafModel\code\C4_dynamic_model\Gas exchange data\"/>
    </mc:Choice>
  </mc:AlternateContent>
  <xr:revisionPtr revIDLastSave="0" documentId="13_ncr:1_{BBFCEA85-6B0B-421C-8D2B-E89350622D12}" xr6:coauthVersionLast="45" xr6:coauthVersionMax="45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orghum" sheetId="3" r:id="rId1"/>
    <sheet name="Sugarcane" sheetId="5" r:id="rId2"/>
    <sheet name="Maize" sheetId="1" r:id="rId3"/>
    <sheet name="Calculation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7" i="1" l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2" i="1"/>
  <c r="AE3" i="1"/>
  <c r="AE4" i="1"/>
  <c r="AE5" i="1"/>
  <c r="AE6" i="1"/>
  <c r="AE8" i="1"/>
  <c r="AE9" i="1"/>
  <c r="AE10" i="1"/>
  <c r="AE11" i="1"/>
  <c r="AE12" i="1"/>
  <c r="AE13" i="1"/>
  <c r="AE14" i="1"/>
  <c r="AE2" i="1"/>
  <c r="AH3" i="1"/>
  <c r="AH4" i="1"/>
  <c r="AH5" i="1"/>
  <c r="AH6" i="1"/>
  <c r="AH7" i="1"/>
  <c r="AH8" i="1"/>
  <c r="AH9" i="1"/>
  <c r="AH10" i="1"/>
  <c r="AH11" i="1"/>
  <c r="AH12" i="1"/>
  <c r="AH13" i="1"/>
  <c r="AH14" i="1"/>
  <c r="AH2" i="1"/>
  <c r="AG3" i="1"/>
  <c r="AG4" i="1"/>
  <c r="AG5" i="1"/>
  <c r="AG6" i="1"/>
  <c r="AG7" i="1"/>
  <c r="AG8" i="1"/>
  <c r="AG9" i="1"/>
  <c r="AK9" i="1" s="1"/>
  <c r="AG10" i="1"/>
  <c r="AG11" i="1"/>
  <c r="AG12" i="1"/>
  <c r="AG13" i="1"/>
  <c r="AG14" i="1"/>
  <c r="AG2" i="1"/>
  <c r="AL9" i="1" l="1"/>
  <c r="AJ9" i="1"/>
  <c r="AI9" i="1"/>
</calcChain>
</file>

<file path=xl/sharedStrings.xml><?xml version="1.0" encoding="utf-8"?>
<sst xmlns="http://schemas.openxmlformats.org/spreadsheetml/2006/main" count="319" uniqueCount="23">
  <si>
    <t>A</t>
  </si>
  <si>
    <t>Ci</t>
  </si>
  <si>
    <t>maize</t>
  </si>
  <si>
    <t>Vpmax</t>
  </si>
  <si>
    <t>Vcmax</t>
  </si>
  <si>
    <t>sorghum</t>
  </si>
  <si>
    <t>Ci SE</t>
  </si>
  <si>
    <t>A SE</t>
  </si>
  <si>
    <t>Average</t>
  </si>
  <si>
    <t>SE</t>
  </si>
  <si>
    <t>REPEAT</t>
  </si>
  <si>
    <t>SPECIES</t>
  </si>
  <si>
    <t>Ci AVERAGE</t>
  </si>
  <si>
    <t>A AVERAGE</t>
  </si>
  <si>
    <t>species</t>
  </si>
  <si>
    <t>rep</t>
  </si>
  <si>
    <t>Plant</t>
  </si>
  <si>
    <t>sugarcane</t>
  </si>
  <si>
    <t>Estimated</t>
    <phoneticPr fontId="1" type="noConversion"/>
  </si>
  <si>
    <t>Vpmax</t>
    <phoneticPr fontId="1" type="noConversion"/>
  </si>
  <si>
    <t>Vcmax</t>
    <phoneticPr fontId="1" type="noConversion"/>
  </si>
  <si>
    <t>Sorghum</t>
  </si>
  <si>
    <t>Sugarcane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</si>
</sst>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NumberForma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H31"/>
  <sheetViews>
    <sheetView workbookViewId="0">
      <selection sqref="A1:XFD1"/>
    </sheetView>
  </sheetViews>
  <sheetFormatPr defaultColWidth="11.25" defaultRowHeight="15.75" x14ac:dyDescent="0.25"/>
  <sheetData>
    <row r="1" spans="1:34" s="11" customFormat="1" x14ac:dyDescent="0.25">
      <c r="A1" s="12" t="s">
        <v>10</v>
      </c>
      <c r="B1" s="12" t="s">
        <v>11</v>
      </c>
      <c r="C1" s="12" t="s">
        <v>0</v>
      </c>
      <c r="D1" s="12" t="s">
        <v>1</v>
      </c>
      <c r="E1" s="12"/>
      <c r="F1" s="12" t="s">
        <v>10</v>
      </c>
      <c r="G1" s="12" t="s">
        <v>11</v>
      </c>
      <c r="H1" s="12" t="s">
        <v>0</v>
      </c>
      <c r="I1" s="12" t="s">
        <v>1</v>
      </c>
      <c r="J1" s="12"/>
      <c r="K1" s="12" t="s">
        <v>10</v>
      </c>
      <c r="L1" s="12" t="s">
        <v>11</v>
      </c>
      <c r="M1" s="6" t="s">
        <v>0</v>
      </c>
      <c r="N1" s="6" t="s">
        <v>1</v>
      </c>
      <c r="O1" s="6"/>
      <c r="P1" s="12" t="s">
        <v>10</v>
      </c>
      <c r="Q1" s="12" t="s">
        <v>11</v>
      </c>
      <c r="R1" s="6" t="s">
        <v>0</v>
      </c>
      <c r="S1" s="6" t="s">
        <v>1</v>
      </c>
      <c r="T1" s="12"/>
      <c r="U1" s="12" t="s">
        <v>10</v>
      </c>
      <c r="V1" s="12" t="s">
        <v>11</v>
      </c>
      <c r="W1" s="12" t="s">
        <v>0</v>
      </c>
      <c r="X1" s="12" t="s">
        <v>1</v>
      </c>
      <c r="Y1" s="12"/>
      <c r="Z1" s="12" t="s">
        <v>10</v>
      </c>
      <c r="AA1" s="12" t="s">
        <v>11</v>
      </c>
      <c r="AB1" s="12" t="s">
        <v>0</v>
      </c>
      <c r="AC1" s="12" t="s">
        <v>1</v>
      </c>
      <c r="AE1" s="12"/>
      <c r="AF1" s="12"/>
      <c r="AG1" s="12"/>
      <c r="AH1" s="12"/>
    </row>
    <row r="2" spans="1:34" x14ac:dyDescent="0.25">
      <c r="A2" s="1">
        <v>1</v>
      </c>
      <c r="B2" s="1" t="s">
        <v>5</v>
      </c>
      <c r="C2" s="1">
        <v>3.6691188029999999</v>
      </c>
      <c r="D2" s="1">
        <v>2.1031246559999999</v>
      </c>
      <c r="E2" s="1"/>
      <c r="F2" s="1">
        <v>2</v>
      </c>
      <c r="G2" s="1" t="s">
        <v>5</v>
      </c>
      <c r="H2" s="1">
        <v>3.945332139</v>
      </c>
      <c r="I2" s="1">
        <v>3.273389125</v>
      </c>
      <c r="J2" s="1"/>
      <c r="K2" s="1">
        <v>3</v>
      </c>
      <c r="L2" s="1" t="s">
        <v>5</v>
      </c>
      <c r="M2" s="1">
        <v>3.6848196249999998</v>
      </c>
      <c r="N2" s="1">
        <v>1.409413295</v>
      </c>
      <c r="O2" s="1"/>
      <c r="P2" s="1">
        <v>4</v>
      </c>
      <c r="Q2" s="1" t="s">
        <v>5</v>
      </c>
      <c r="R2" s="1">
        <v>3.763847905</v>
      </c>
      <c r="S2" s="1">
        <v>2.6090948759999999</v>
      </c>
      <c r="T2" s="1"/>
      <c r="U2" s="1">
        <v>5</v>
      </c>
      <c r="V2" s="1" t="s">
        <v>5</v>
      </c>
      <c r="W2" s="1">
        <v>3.197713872</v>
      </c>
      <c r="X2" s="1">
        <v>3.7936400319999999</v>
      </c>
      <c r="Y2" s="1"/>
      <c r="Z2" s="1">
        <v>6</v>
      </c>
      <c r="AA2" s="1" t="s">
        <v>5</v>
      </c>
      <c r="AB2" s="1">
        <v>3.348847481</v>
      </c>
      <c r="AC2" s="1">
        <v>4.0106408440000001</v>
      </c>
    </row>
    <row r="3" spans="1:34" x14ac:dyDescent="0.25">
      <c r="A3" s="1">
        <v>1</v>
      </c>
      <c r="B3" s="1" t="s">
        <v>5</v>
      </c>
      <c r="C3" s="1">
        <v>6.7621291970000001</v>
      </c>
      <c r="D3" s="1">
        <v>6.2466455510000003</v>
      </c>
      <c r="E3" s="1"/>
      <c r="F3" s="1">
        <v>2</v>
      </c>
      <c r="G3" s="1" t="s">
        <v>5</v>
      </c>
      <c r="H3" s="1">
        <v>7.5599732910000004</v>
      </c>
      <c r="I3" s="1">
        <v>8.1260392649999993</v>
      </c>
      <c r="J3" s="1"/>
      <c r="K3" s="1">
        <v>3</v>
      </c>
      <c r="L3" s="1" t="s">
        <v>5</v>
      </c>
      <c r="M3" s="1">
        <v>6.7067251150000002</v>
      </c>
      <c r="N3" s="1">
        <v>5.9733441770000004</v>
      </c>
      <c r="O3" s="1"/>
      <c r="P3" s="1">
        <v>4</v>
      </c>
      <c r="Q3" s="1" t="s">
        <v>5</v>
      </c>
      <c r="R3" s="1">
        <v>7.2417315369999997</v>
      </c>
      <c r="S3" s="1">
        <v>6.544214513</v>
      </c>
      <c r="T3" s="1"/>
      <c r="U3" s="1">
        <v>5</v>
      </c>
      <c r="V3" s="1" t="s">
        <v>5</v>
      </c>
      <c r="W3" s="1">
        <v>6.80083883</v>
      </c>
      <c r="X3" s="1">
        <v>6.4645122649999998</v>
      </c>
      <c r="Y3" s="1"/>
      <c r="Z3" s="1">
        <v>6</v>
      </c>
      <c r="AA3" s="1" t="s">
        <v>5</v>
      </c>
      <c r="AB3" s="1">
        <v>6.3999701299999998</v>
      </c>
      <c r="AC3" s="1">
        <v>9.6520228059999997</v>
      </c>
    </row>
    <row r="4" spans="1:34" x14ac:dyDescent="0.25">
      <c r="A4" s="1">
        <v>1</v>
      </c>
      <c r="B4" s="1" t="s">
        <v>5</v>
      </c>
      <c r="C4" s="1">
        <v>11.1220926</v>
      </c>
      <c r="D4" s="1">
        <v>13.48835079</v>
      </c>
      <c r="E4" s="1"/>
      <c r="F4" s="1">
        <v>2</v>
      </c>
      <c r="G4" s="1" t="s">
        <v>5</v>
      </c>
      <c r="H4" s="1">
        <v>13.08131105</v>
      </c>
      <c r="I4" s="1">
        <v>15.945673169999999</v>
      </c>
      <c r="J4" s="1"/>
      <c r="K4" s="1">
        <v>3</v>
      </c>
      <c r="L4" s="1" t="s">
        <v>5</v>
      </c>
      <c r="M4" s="1">
        <v>11.16034376</v>
      </c>
      <c r="N4" s="1">
        <v>12.53233966</v>
      </c>
      <c r="O4" s="1"/>
      <c r="P4" s="1">
        <v>4</v>
      </c>
      <c r="Q4" s="1" t="s">
        <v>5</v>
      </c>
      <c r="R4" s="1">
        <v>12.528433209999999</v>
      </c>
      <c r="S4" s="1">
        <v>12.80736978</v>
      </c>
      <c r="T4" s="1"/>
      <c r="U4" s="1">
        <v>5</v>
      </c>
      <c r="V4" s="1" t="s">
        <v>5</v>
      </c>
      <c r="W4" s="1">
        <v>11.981586220000001</v>
      </c>
      <c r="X4" s="1">
        <v>11.93054066</v>
      </c>
      <c r="Y4" s="1"/>
      <c r="Z4" s="1">
        <v>6</v>
      </c>
      <c r="AA4" s="1" t="s">
        <v>5</v>
      </c>
      <c r="AB4" s="1">
        <v>11.19058864</v>
      </c>
      <c r="AC4" s="1">
        <v>18.14180897</v>
      </c>
    </row>
    <row r="5" spans="1:34" x14ac:dyDescent="0.25">
      <c r="A5" s="1">
        <v>1</v>
      </c>
      <c r="B5" s="1" t="s">
        <v>5</v>
      </c>
      <c r="C5" s="1">
        <v>17.716982099999999</v>
      </c>
      <c r="D5" s="1">
        <v>24.48063075</v>
      </c>
      <c r="E5" s="1"/>
      <c r="F5" s="1">
        <v>2</v>
      </c>
      <c r="G5" s="1" t="s">
        <v>5</v>
      </c>
      <c r="H5" s="1">
        <v>21.595113309999999</v>
      </c>
      <c r="I5" s="1">
        <v>26.129740340000001</v>
      </c>
      <c r="J5" s="1"/>
      <c r="K5" s="1">
        <v>3</v>
      </c>
      <c r="L5" s="1" t="s">
        <v>5</v>
      </c>
      <c r="M5" s="1">
        <v>18.123150890000002</v>
      </c>
      <c r="N5" s="1">
        <v>22.556786379999998</v>
      </c>
      <c r="O5" s="1"/>
      <c r="P5" s="1">
        <v>4</v>
      </c>
      <c r="Q5" s="1" t="s">
        <v>5</v>
      </c>
      <c r="R5" s="1">
        <v>20.153642730000001</v>
      </c>
      <c r="S5" s="1">
        <v>23.358641859999999</v>
      </c>
      <c r="T5" s="1"/>
      <c r="U5" s="1">
        <v>5</v>
      </c>
      <c r="V5" s="1" t="s">
        <v>5</v>
      </c>
      <c r="W5" s="1">
        <v>19.184974830000002</v>
      </c>
      <c r="X5" s="1">
        <v>22.2136806</v>
      </c>
      <c r="Y5" s="1"/>
      <c r="Z5" s="1">
        <v>6</v>
      </c>
      <c r="AA5" s="1" t="s">
        <v>5</v>
      </c>
      <c r="AB5" s="1">
        <v>18.499224089999998</v>
      </c>
      <c r="AC5" s="1">
        <v>28.96823178</v>
      </c>
    </row>
    <row r="6" spans="1:34" x14ac:dyDescent="0.25">
      <c r="A6" s="1">
        <v>1</v>
      </c>
      <c r="B6" s="1" t="s">
        <v>5</v>
      </c>
      <c r="C6" s="1">
        <v>27.501878550000001</v>
      </c>
      <c r="D6" s="1">
        <v>42.342282400000002</v>
      </c>
      <c r="E6" s="1"/>
      <c r="F6" s="1">
        <v>2</v>
      </c>
      <c r="G6" s="1" t="s">
        <v>5</v>
      </c>
      <c r="H6" s="1">
        <v>33.817237570000003</v>
      </c>
      <c r="I6" s="1">
        <v>47.205579899999996</v>
      </c>
      <c r="J6" s="1"/>
      <c r="K6" s="1">
        <v>3</v>
      </c>
      <c r="L6" s="1" t="s">
        <v>5</v>
      </c>
      <c r="M6" s="1">
        <v>28.652608619999999</v>
      </c>
      <c r="N6" s="1">
        <v>37.16365948</v>
      </c>
      <c r="O6" s="1"/>
      <c r="P6" s="1">
        <v>4</v>
      </c>
      <c r="Q6" s="1" t="s">
        <v>5</v>
      </c>
      <c r="R6" s="1">
        <v>30.689289219999999</v>
      </c>
      <c r="S6" s="1">
        <v>38.570638420000002</v>
      </c>
      <c r="T6" s="1"/>
      <c r="U6" s="1">
        <v>5</v>
      </c>
      <c r="V6" s="1" t="s">
        <v>5</v>
      </c>
      <c r="W6" s="1">
        <v>29.678846119999999</v>
      </c>
      <c r="X6" s="1">
        <v>36.55631545</v>
      </c>
      <c r="Y6" s="1"/>
      <c r="Z6" s="1">
        <v>6</v>
      </c>
      <c r="AA6" s="1" t="s">
        <v>5</v>
      </c>
      <c r="AB6" s="1">
        <v>29.298896119999998</v>
      </c>
      <c r="AC6" s="1">
        <v>48.86748712</v>
      </c>
    </row>
    <row r="7" spans="1:34" x14ac:dyDescent="0.25">
      <c r="A7" s="1">
        <v>1</v>
      </c>
      <c r="B7" s="1" t="s">
        <v>5</v>
      </c>
      <c r="C7" s="1">
        <v>38.068858849999998</v>
      </c>
      <c r="D7" s="1">
        <v>72.020416429999997</v>
      </c>
      <c r="E7" s="1"/>
      <c r="F7" s="1">
        <v>2</v>
      </c>
      <c r="G7" s="1" t="s">
        <v>5</v>
      </c>
      <c r="H7" s="1">
        <v>46.579451140000003</v>
      </c>
      <c r="I7" s="1">
        <v>81.966436079999994</v>
      </c>
      <c r="J7" s="1"/>
      <c r="K7" s="1">
        <v>3</v>
      </c>
      <c r="L7" s="1" t="s">
        <v>5</v>
      </c>
      <c r="M7" s="1">
        <v>40.150818809999997</v>
      </c>
      <c r="N7" s="1">
        <v>59.679497079999997</v>
      </c>
      <c r="O7" s="1"/>
      <c r="P7" s="1">
        <v>4</v>
      </c>
      <c r="Q7" s="1" t="s">
        <v>5</v>
      </c>
      <c r="R7" s="1">
        <v>42.421130009999999</v>
      </c>
      <c r="S7" s="1">
        <v>58.175945800000001</v>
      </c>
      <c r="T7" s="1"/>
      <c r="U7" s="1">
        <v>5</v>
      </c>
      <c r="V7" s="1" t="s">
        <v>5</v>
      </c>
      <c r="W7" s="1">
        <v>40.778393309999998</v>
      </c>
      <c r="X7" s="1">
        <v>60.730063000000001</v>
      </c>
      <c r="Y7" s="1"/>
      <c r="Z7" s="1">
        <v>6</v>
      </c>
      <c r="AA7" s="1" t="s">
        <v>5</v>
      </c>
      <c r="AB7" s="1">
        <v>40.107840699999997</v>
      </c>
      <c r="AC7" s="1">
        <v>85.553596459999994</v>
      </c>
    </row>
    <row r="8" spans="1:34" x14ac:dyDescent="0.25">
      <c r="A8" s="1">
        <v>1</v>
      </c>
      <c r="B8" s="1" t="s">
        <v>5</v>
      </c>
      <c r="C8" s="1">
        <v>44.050074119999998</v>
      </c>
      <c r="D8" s="1">
        <v>126.53091689999999</v>
      </c>
      <c r="E8" s="1"/>
      <c r="F8" s="1">
        <v>2</v>
      </c>
      <c r="G8" s="1" t="s">
        <v>5</v>
      </c>
      <c r="H8" s="1">
        <v>54.158579510000003</v>
      </c>
      <c r="I8" s="1">
        <v>136.43034929999999</v>
      </c>
      <c r="J8" s="1"/>
      <c r="K8" s="1">
        <v>3</v>
      </c>
      <c r="L8" s="1" t="s">
        <v>5</v>
      </c>
      <c r="M8" s="1">
        <v>47.52863069</v>
      </c>
      <c r="N8" s="1">
        <v>109.2463115</v>
      </c>
      <c r="O8" s="1"/>
      <c r="P8" s="1">
        <v>4</v>
      </c>
      <c r="Q8" s="1" t="s">
        <v>5</v>
      </c>
      <c r="R8" s="1">
        <v>50.035839129999999</v>
      </c>
      <c r="S8" s="1">
        <v>94.493922780000005</v>
      </c>
      <c r="T8" s="1"/>
      <c r="U8" s="1">
        <v>5</v>
      </c>
      <c r="V8" s="1" t="s">
        <v>5</v>
      </c>
      <c r="W8" s="1">
        <v>48.260569009999998</v>
      </c>
      <c r="X8" s="1">
        <v>98.380830669999995</v>
      </c>
      <c r="Y8" s="1"/>
      <c r="Z8" s="1">
        <v>6</v>
      </c>
      <c r="AA8" s="1" t="s">
        <v>5</v>
      </c>
      <c r="AB8" s="1">
        <v>45.872755840000004</v>
      </c>
      <c r="AC8" s="1">
        <v>153.76490229999999</v>
      </c>
    </row>
    <row r="9" spans="1:34" x14ac:dyDescent="0.25">
      <c r="A9" s="1">
        <v>1</v>
      </c>
      <c r="B9" s="1" t="s">
        <v>5</v>
      </c>
      <c r="C9" s="1">
        <v>39.439452639999999</v>
      </c>
      <c r="D9" s="1">
        <v>132.59857890000001</v>
      </c>
      <c r="E9" s="1"/>
      <c r="F9" s="1">
        <v>2</v>
      </c>
      <c r="G9" s="1" t="s">
        <v>5</v>
      </c>
      <c r="H9" s="1">
        <v>48.803894730000003</v>
      </c>
      <c r="I9" s="1">
        <v>138.83324970000001</v>
      </c>
      <c r="J9" s="1"/>
      <c r="K9" s="1">
        <v>3</v>
      </c>
      <c r="L9" s="1" t="s">
        <v>5</v>
      </c>
      <c r="M9" s="1">
        <v>40.930023759999997</v>
      </c>
      <c r="N9" s="1">
        <v>132.10348529999999</v>
      </c>
      <c r="O9" s="1"/>
      <c r="P9" s="1">
        <v>4</v>
      </c>
      <c r="Q9" s="1" t="s">
        <v>5</v>
      </c>
      <c r="R9" s="1">
        <v>48.265751600000002</v>
      </c>
      <c r="S9" s="1">
        <v>135.20592790000001</v>
      </c>
      <c r="T9" s="1"/>
      <c r="U9" s="1">
        <v>5</v>
      </c>
      <c r="V9" s="1" t="s">
        <v>5</v>
      </c>
      <c r="W9" s="1">
        <v>43.397181809999999</v>
      </c>
      <c r="X9" s="1">
        <v>118.95698280000001</v>
      </c>
      <c r="Y9" s="1"/>
      <c r="Z9" s="1">
        <v>6</v>
      </c>
      <c r="AA9" s="1" t="s">
        <v>5</v>
      </c>
      <c r="AB9" s="1">
        <v>39.8099439</v>
      </c>
      <c r="AC9" s="1">
        <v>165.0991831</v>
      </c>
    </row>
    <row r="10" spans="1:34" x14ac:dyDescent="0.25">
      <c r="A10" s="1">
        <v>1</v>
      </c>
      <c r="B10" s="1" t="s">
        <v>5</v>
      </c>
      <c r="C10" s="1">
        <v>42.855982920000002</v>
      </c>
      <c r="D10" s="1">
        <v>269.15294840000001</v>
      </c>
      <c r="E10" s="1"/>
      <c r="F10" s="1">
        <v>2</v>
      </c>
      <c r="G10" s="1" t="s">
        <v>5</v>
      </c>
      <c r="H10" s="1">
        <v>53.422234660000001</v>
      </c>
      <c r="I10" s="1">
        <v>281.05194799999998</v>
      </c>
      <c r="J10" s="1"/>
      <c r="K10" s="1">
        <v>3</v>
      </c>
      <c r="L10" s="1" t="s">
        <v>5</v>
      </c>
      <c r="M10" s="1">
        <v>43.652646560000001</v>
      </c>
      <c r="N10" s="1">
        <v>285.68646180000002</v>
      </c>
      <c r="O10" s="1"/>
      <c r="P10" s="1">
        <v>4</v>
      </c>
      <c r="Q10" s="1" t="s">
        <v>5</v>
      </c>
      <c r="R10" s="1">
        <v>50.893359359999998</v>
      </c>
      <c r="S10" s="1">
        <v>300.18466590000003</v>
      </c>
      <c r="T10" s="1"/>
      <c r="U10" s="1">
        <v>5</v>
      </c>
      <c r="V10" s="1" t="s">
        <v>5</v>
      </c>
      <c r="W10" s="1">
        <v>47.102253820000001</v>
      </c>
      <c r="X10" s="1">
        <v>266.73213220000002</v>
      </c>
      <c r="Y10" s="1"/>
      <c r="Z10" s="1">
        <v>6</v>
      </c>
      <c r="AA10" s="1" t="s">
        <v>5</v>
      </c>
      <c r="AB10" s="1">
        <v>42.43516468</v>
      </c>
      <c r="AC10" s="1">
        <v>328.10003660000001</v>
      </c>
    </row>
    <row r="11" spans="1:34" x14ac:dyDescent="0.25">
      <c r="A11" s="1">
        <v>1</v>
      </c>
      <c r="B11" s="1" t="s">
        <v>5</v>
      </c>
      <c r="C11" s="1">
        <v>44.172729650000001</v>
      </c>
      <c r="D11" s="1">
        <v>364.7861183</v>
      </c>
      <c r="E11" s="1"/>
      <c r="F11" s="1">
        <v>2</v>
      </c>
      <c r="G11" s="1" t="s">
        <v>5</v>
      </c>
      <c r="H11" s="1">
        <v>54.693246209999998</v>
      </c>
      <c r="I11" s="1">
        <v>414.87985420000001</v>
      </c>
      <c r="J11" s="1"/>
      <c r="K11" s="1">
        <v>3</v>
      </c>
      <c r="L11" s="1" t="s">
        <v>5</v>
      </c>
      <c r="M11" s="1">
        <v>45.3953931</v>
      </c>
      <c r="N11" s="1">
        <v>436.70536320000002</v>
      </c>
      <c r="O11" s="1"/>
      <c r="P11" s="1">
        <v>4</v>
      </c>
      <c r="Q11" s="1" t="s">
        <v>5</v>
      </c>
      <c r="R11" s="1">
        <v>51.867560390000001</v>
      </c>
      <c r="S11" s="1">
        <v>443.99844539999998</v>
      </c>
      <c r="T11" s="1"/>
      <c r="U11" s="1">
        <v>5</v>
      </c>
      <c r="V11" s="1" t="s">
        <v>5</v>
      </c>
      <c r="W11" s="1">
        <v>48.484481479999999</v>
      </c>
      <c r="X11" s="1">
        <v>392.40773150000001</v>
      </c>
      <c r="Y11" s="1"/>
      <c r="Z11" s="1">
        <v>6</v>
      </c>
      <c r="AA11" s="1" t="s">
        <v>5</v>
      </c>
      <c r="AB11" s="1">
        <v>42.641965999999996</v>
      </c>
      <c r="AC11" s="1">
        <v>492.19806510000001</v>
      </c>
    </row>
    <row r="12" spans="1:34" x14ac:dyDescent="0.25">
      <c r="A12" s="1">
        <v>1</v>
      </c>
      <c r="B12" s="1" t="s">
        <v>5</v>
      </c>
      <c r="C12" s="1">
        <v>44.286430119999999</v>
      </c>
      <c r="D12" s="1">
        <v>624.70248370000002</v>
      </c>
      <c r="E12" s="1"/>
      <c r="F12" s="1">
        <v>2</v>
      </c>
      <c r="G12" s="1" t="s">
        <v>5</v>
      </c>
      <c r="H12" s="1">
        <v>55.59557693</v>
      </c>
      <c r="I12" s="1">
        <v>725.00715390000005</v>
      </c>
      <c r="J12" s="1"/>
      <c r="K12" s="1">
        <v>3</v>
      </c>
      <c r="L12" s="1" t="s">
        <v>5</v>
      </c>
      <c r="M12" s="1">
        <v>46.323760319999998</v>
      </c>
      <c r="N12" s="1">
        <v>772.2321326</v>
      </c>
      <c r="O12" s="1"/>
      <c r="P12" s="1">
        <v>4</v>
      </c>
      <c r="Q12" s="1" t="s">
        <v>5</v>
      </c>
      <c r="R12" s="1">
        <v>52.122284450000002</v>
      </c>
      <c r="S12" s="1">
        <v>773.57411669999999</v>
      </c>
      <c r="T12" s="1"/>
      <c r="U12" s="1">
        <v>5</v>
      </c>
      <c r="V12" s="1" t="s">
        <v>5</v>
      </c>
      <c r="W12" s="1">
        <v>48.810855269999998</v>
      </c>
      <c r="X12" s="1">
        <v>698.12172759999999</v>
      </c>
      <c r="Y12" s="1"/>
      <c r="Z12" s="1">
        <v>6</v>
      </c>
      <c r="AA12" s="1" t="s">
        <v>5</v>
      </c>
      <c r="AB12" s="1">
        <v>43.584388250000003</v>
      </c>
      <c r="AC12" s="1">
        <v>823.60665819999997</v>
      </c>
    </row>
    <row r="13" spans="1:34" x14ac:dyDescent="0.25">
      <c r="A13" s="1">
        <v>1</v>
      </c>
      <c r="B13" s="1" t="s">
        <v>5</v>
      </c>
      <c r="C13" s="1">
        <v>44.928846239999999</v>
      </c>
      <c r="D13" s="1">
        <v>766.62593660000005</v>
      </c>
      <c r="E13" s="1"/>
      <c r="F13" s="1">
        <v>2</v>
      </c>
      <c r="G13" s="1" t="s">
        <v>5</v>
      </c>
      <c r="H13" s="1">
        <v>55.715788019999998</v>
      </c>
      <c r="I13" s="1">
        <v>920.70628439999996</v>
      </c>
      <c r="J13" s="1"/>
      <c r="K13" s="1">
        <v>3</v>
      </c>
      <c r="L13" s="1" t="s">
        <v>5</v>
      </c>
      <c r="M13" s="1">
        <v>47.299339570000001</v>
      </c>
      <c r="N13" s="1">
        <v>991.08949189999998</v>
      </c>
      <c r="O13" s="1"/>
      <c r="P13" s="1">
        <v>4</v>
      </c>
      <c r="Q13" s="1" t="s">
        <v>5</v>
      </c>
      <c r="R13" s="1">
        <v>52.307934340000003</v>
      </c>
      <c r="S13" s="1">
        <v>1018.797088</v>
      </c>
      <c r="T13" s="1"/>
      <c r="U13" s="1">
        <v>5</v>
      </c>
      <c r="V13" s="1" t="s">
        <v>5</v>
      </c>
      <c r="W13" s="1">
        <v>48.864795430000001</v>
      </c>
      <c r="X13" s="1">
        <v>903.18731809999997</v>
      </c>
      <c r="Y13" s="1"/>
      <c r="Z13" s="1">
        <v>6</v>
      </c>
      <c r="AA13" s="1" t="s">
        <v>5</v>
      </c>
      <c r="AB13" s="1">
        <v>43.760089520000001</v>
      </c>
      <c r="AC13" s="1">
        <v>1039.595219</v>
      </c>
    </row>
    <row r="14" spans="1:3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4" x14ac:dyDescent="0.25">
      <c r="A15" s="1"/>
      <c r="AE15" s="3"/>
      <c r="AF15" s="3"/>
    </row>
    <row r="16" spans="1:34" x14ac:dyDescent="0.25">
      <c r="A16" s="2"/>
      <c r="Z16" s="4"/>
    </row>
    <row r="17" spans="1:27" x14ac:dyDescent="0.25">
      <c r="A17" s="2"/>
      <c r="Z17" s="4"/>
    </row>
    <row r="20" spans="1:27" x14ac:dyDescent="0.25">
      <c r="Q20" s="9"/>
      <c r="V20" s="9"/>
      <c r="AA20" s="9"/>
    </row>
    <row r="21" spans="1:27" x14ac:dyDescent="0.25">
      <c r="Q21" s="9"/>
      <c r="V21" s="9"/>
      <c r="AA21" s="9"/>
    </row>
    <row r="22" spans="1:27" x14ac:dyDescent="0.25">
      <c r="Q22" s="9"/>
      <c r="V22" s="9"/>
      <c r="AA22" s="9"/>
    </row>
    <row r="23" spans="1:27" x14ac:dyDescent="0.25">
      <c r="Q23" s="9"/>
      <c r="V23" s="9"/>
      <c r="AA23" s="9"/>
    </row>
    <row r="24" spans="1:27" x14ac:dyDescent="0.25">
      <c r="Q24" s="9"/>
      <c r="V24" s="9"/>
      <c r="AA24" s="9"/>
    </row>
    <row r="25" spans="1:27" x14ac:dyDescent="0.25">
      <c r="Q25" s="9"/>
      <c r="V25" s="9"/>
      <c r="AA25" s="9"/>
    </row>
    <row r="26" spans="1:27" x14ac:dyDescent="0.25">
      <c r="Q26" s="9"/>
      <c r="V26" s="9"/>
      <c r="AA26" s="9"/>
    </row>
    <row r="27" spans="1:27" x14ac:dyDescent="0.25">
      <c r="Q27" s="9"/>
      <c r="V27" s="9"/>
      <c r="AA27" s="9"/>
    </row>
    <row r="28" spans="1:27" x14ac:dyDescent="0.25">
      <c r="Q28" s="9"/>
      <c r="V28" s="9"/>
      <c r="AA28" s="9"/>
    </row>
    <row r="29" spans="1:27" x14ac:dyDescent="0.25">
      <c r="Q29" s="9"/>
      <c r="V29" s="9"/>
      <c r="AA29" s="9"/>
    </row>
    <row r="30" spans="1:27" x14ac:dyDescent="0.25">
      <c r="Q30" s="9"/>
      <c r="V30" s="9"/>
      <c r="AA30" s="9"/>
    </row>
    <row r="31" spans="1:27" x14ac:dyDescent="0.25">
      <c r="Q31" s="9"/>
      <c r="V31" s="9"/>
      <c r="AA31" s="9"/>
    </row>
  </sheetData>
  <sortState xmlns:xlrd2="http://schemas.microsoft.com/office/spreadsheetml/2017/richdata2" ref="Y2:AB14">
    <sortCondition ref="AB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H34"/>
  <sheetViews>
    <sheetView workbookViewId="0">
      <selection activeCell="A16" sqref="A16:XFD18"/>
    </sheetView>
  </sheetViews>
  <sheetFormatPr defaultRowHeight="15.75" x14ac:dyDescent="0.25"/>
  <cols>
    <col min="33" max="33" width="10.25" customWidth="1"/>
  </cols>
  <sheetData>
    <row r="1" spans="1:34" x14ac:dyDescent="0.25">
      <c r="A1" s="5" t="s">
        <v>15</v>
      </c>
      <c r="B1" s="1" t="s">
        <v>14</v>
      </c>
      <c r="C1" s="5" t="s">
        <v>0</v>
      </c>
      <c r="D1" s="5" t="s">
        <v>1</v>
      </c>
      <c r="E1" s="5"/>
      <c r="F1" s="5" t="s">
        <v>15</v>
      </c>
      <c r="G1" s="1" t="s">
        <v>14</v>
      </c>
      <c r="H1" s="5" t="s">
        <v>0</v>
      </c>
      <c r="I1" s="5" t="s">
        <v>1</v>
      </c>
      <c r="J1" s="5"/>
      <c r="K1" s="5" t="s">
        <v>15</v>
      </c>
      <c r="L1" s="1" t="s">
        <v>14</v>
      </c>
      <c r="M1" t="s">
        <v>0</v>
      </c>
      <c r="N1" t="s">
        <v>1</v>
      </c>
      <c r="O1" s="5"/>
      <c r="P1" s="5" t="s">
        <v>15</v>
      </c>
      <c r="Q1" s="6" t="s">
        <v>16</v>
      </c>
      <c r="R1" s="5" t="s">
        <v>0</v>
      </c>
      <c r="S1" s="5" t="s">
        <v>1</v>
      </c>
      <c r="T1" s="5"/>
      <c r="U1" s="5" t="s">
        <v>15</v>
      </c>
      <c r="V1" s="6" t="s">
        <v>16</v>
      </c>
      <c r="W1" s="5" t="s">
        <v>0</v>
      </c>
      <c r="X1" s="5" t="s">
        <v>1</v>
      </c>
      <c r="Y1" s="5"/>
      <c r="Z1" s="5" t="s">
        <v>15</v>
      </c>
      <c r="AA1" s="6" t="s">
        <v>16</v>
      </c>
      <c r="AB1" s="5" t="s">
        <v>0</v>
      </c>
      <c r="AC1" s="5" t="s">
        <v>1</v>
      </c>
      <c r="AD1" s="1"/>
      <c r="AE1" s="5"/>
      <c r="AF1" s="5"/>
      <c r="AG1" s="5"/>
      <c r="AH1" s="5"/>
    </row>
    <row r="2" spans="1:34" x14ac:dyDescent="0.25">
      <c r="A2" s="1">
        <v>1</v>
      </c>
      <c r="B2" s="1" t="s">
        <v>17</v>
      </c>
      <c r="C2" s="5">
        <v>1.0593217516761746</v>
      </c>
      <c r="D2" s="5">
        <v>1.7683555626997871</v>
      </c>
      <c r="E2" s="5"/>
      <c r="F2" s="5">
        <v>2</v>
      </c>
      <c r="G2" s="1" t="s">
        <v>17</v>
      </c>
      <c r="H2" s="5">
        <v>0.73883966216958741</v>
      </c>
      <c r="I2" s="5">
        <v>-1.2017654865474776</v>
      </c>
      <c r="J2" s="5"/>
      <c r="K2" s="5">
        <v>3</v>
      </c>
      <c r="L2" s="1" t="s">
        <v>17</v>
      </c>
      <c r="M2">
        <v>4.8986897213276137</v>
      </c>
      <c r="N2">
        <v>4.495730828703187</v>
      </c>
      <c r="P2" s="5">
        <v>4</v>
      </c>
      <c r="Q2" s="6" t="s">
        <v>17</v>
      </c>
      <c r="R2" s="5">
        <v>0.59384626363767345</v>
      </c>
      <c r="S2" s="5">
        <v>-0.58006895851002693</v>
      </c>
      <c r="T2" s="5"/>
      <c r="U2" s="5">
        <v>5</v>
      </c>
      <c r="V2" s="6" t="s">
        <v>17</v>
      </c>
      <c r="W2" s="5">
        <v>0.58176925067719176</v>
      </c>
      <c r="X2" s="5">
        <v>-0.17249127322483543</v>
      </c>
      <c r="Y2" s="5"/>
      <c r="Z2" s="5">
        <v>6</v>
      </c>
      <c r="AA2" s="6" t="s">
        <v>17</v>
      </c>
      <c r="AB2" s="5">
        <v>0.33776716829652531</v>
      </c>
      <c r="AC2" s="5">
        <v>-1.445547641017864</v>
      </c>
      <c r="AD2" s="1"/>
      <c r="AE2" s="1"/>
      <c r="AF2" s="1"/>
      <c r="AG2" s="1"/>
      <c r="AH2" s="1"/>
    </row>
    <row r="3" spans="1:34" x14ac:dyDescent="0.25">
      <c r="A3" s="1">
        <v>1</v>
      </c>
      <c r="B3" s="1" t="s">
        <v>17</v>
      </c>
      <c r="C3" s="5">
        <v>2.7555871339011566</v>
      </c>
      <c r="D3" s="5">
        <v>5.3717539250400179</v>
      </c>
      <c r="E3" s="5"/>
      <c r="F3" s="5">
        <v>2</v>
      </c>
      <c r="G3" s="1" t="s">
        <v>17</v>
      </c>
      <c r="H3" s="5">
        <v>2.994262206712341</v>
      </c>
      <c r="I3" s="5">
        <v>4.8118986417250778</v>
      </c>
      <c r="J3" s="5"/>
      <c r="K3" s="5">
        <v>3</v>
      </c>
      <c r="L3" s="1" t="s">
        <v>17</v>
      </c>
      <c r="M3">
        <v>4.9830442832997628</v>
      </c>
      <c r="N3">
        <v>4.914250110112949</v>
      </c>
      <c r="P3" s="5">
        <v>4</v>
      </c>
      <c r="Q3" s="6" t="s">
        <v>17</v>
      </c>
      <c r="R3" s="5">
        <v>3.066681853366195</v>
      </c>
      <c r="S3" s="5">
        <v>3.7923123763270459</v>
      </c>
      <c r="T3" s="5"/>
      <c r="U3" s="5">
        <v>5</v>
      </c>
      <c r="V3" s="6" t="s">
        <v>17</v>
      </c>
      <c r="W3" s="5">
        <v>2.5606544055808289</v>
      </c>
      <c r="X3" s="5">
        <v>4.6988571303381494</v>
      </c>
      <c r="Y3" s="5"/>
      <c r="Z3" s="5">
        <v>6</v>
      </c>
      <c r="AA3" s="6" t="s">
        <v>17</v>
      </c>
      <c r="AB3" s="5">
        <v>2.5752236615664632</v>
      </c>
      <c r="AC3" s="5">
        <v>4.6264377533024179</v>
      </c>
      <c r="AD3" s="1"/>
      <c r="AE3" s="1"/>
      <c r="AF3" s="1"/>
      <c r="AG3" s="1"/>
      <c r="AH3" s="1"/>
    </row>
    <row r="4" spans="1:34" x14ac:dyDescent="0.25">
      <c r="A4" s="1">
        <v>1</v>
      </c>
      <c r="B4" s="1" t="s">
        <v>17</v>
      </c>
      <c r="C4" s="5">
        <v>5.3603114544700849</v>
      </c>
      <c r="D4" s="5">
        <v>11.165656773753724</v>
      </c>
      <c r="E4" s="5"/>
      <c r="F4" s="5">
        <v>2</v>
      </c>
      <c r="G4" s="1" t="s">
        <v>17</v>
      </c>
      <c r="H4" s="5">
        <v>5.5619957392349422</v>
      </c>
      <c r="I4" s="5">
        <v>9.8666498449443782</v>
      </c>
      <c r="J4" s="5"/>
      <c r="K4" s="5">
        <v>3</v>
      </c>
      <c r="L4" s="1" t="s">
        <v>17</v>
      </c>
      <c r="M4">
        <v>6.3181767274201617</v>
      </c>
      <c r="N4">
        <v>5.7590074536153244</v>
      </c>
      <c r="P4" s="5">
        <v>4</v>
      </c>
      <c r="Q4" s="6" t="s">
        <v>17</v>
      </c>
      <c r="R4" s="5">
        <v>5.8540233145163452</v>
      </c>
      <c r="S4" s="5">
        <v>8.9773379391717487</v>
      </c>
      <c r="T4" s="5"/>
      <c r="U4" s="5">
        <v>5</v>
      </c>
      <c r="V4" s="6" t="s">
        <v>17</v>
      </c>
      <c r="W4" s="5">
        <v>4.9739441351651292</v>
      </c>
      <c r="X4" s="5">
        <v>10.051262131186345</v>
      </c>
      <c r="Y4" s="5"/>
      <c r="Z4" s="5">
        <v>6</v>
      </c>
      <c r="AA4" s="6" t="s">
        <v>17</v>
      </c>
      <c r="AB4" s="5">
        <v>4.7417423454960623</v>
      </c>
      <c r="AC4" s="5">
        <v>10.82037764652158</v>
      </c>
      <c r="AD4" s="1"/>
      <c r="AE4" s="1"/>
      <c r="AF4" s="1"/>
      <c r="AG4" s="1"/>
      <c r="AH4" s="1"/>
    </row>
    <row r="5" spans="1:34" x14ac:dyDescent="0.25">
      <c r="A5" s="1">
        <v>1</v>
      </c>
      <c r="B5" s="1" t="s">
        <v>17</v>
      </c>
      <c r="C5" s="5">
        <v>9.0480966478515441</v>
      </c>
      <c r="D5" s="5">
        <v>20.132840031408566</v>
      </c>
      <c r="E5" s="5"/>
      <c r="F5" s="5">
        <v>2</v>
      </c>
      <c r="G5" s="1" t="s">
        <v>17</v>
      </c>
      <c r="H5" s="5">
        <v>9.234162579938122</v>
      </c>
      <c r="I5" s="5">
        <v>18.458782227179849</v>
      </c>
      <c r="J5" s="5"/>
      <c r="K5" s="5">
        <v>3</v>
      </c>
      <c r="L5" s="1" t="s">
        <v>17</v>
      </c>
      <c r="M5">
        <v>10.537232180836661</v>
      </c>
      <c r="N5">
        <v>12.49834675967732</v>
      </c>
      <c r="P5" s="5">
        <v>4</v>
      </c>
      <c r="Q5" s="6" t="s">
        <v>17</v>
      </c>
      <c r="R5" s="5">
        <v>9.8049202620026517</v>
      </c>
      <c r="S5" s="5">
        <v>16.801888011308538</v>
      </c>
      <c r="T5" s="5"/>
      <c r="U5" s="5">
        <v>5</v>
      </c>
      <c r="V5" s="6" t="s">
        <v>17</v>
      </c>
      <c r="W5" s="5">
        <v>8.2955856801106798</v>
      </c>
      <c r="X5" s="5">
        <v>18.967510443670012</v>
      </c>
      <c r="Y5" s="5"/>
      <c r="Z5" s="5">
        <v>6</v>
      </c>
      <c r="AA5" s="6" t="s">
        <v>17</v>
      </c>
      <c r="AB5" s="5">
        <v>8.073158167622136</v>
      </c>
      <c r="AC5" s="5">
        <v>19.413867506455304</v>
      </c>
      <c r="AD5" s="1"/>
      <c r="AE5" s="1"/>
      <c r="AF5" s="1"/>
      <c r="AG5" s="1"/>
      <c r="AH5" s="1"/>
    </row>
    <row r="6" spans="1:34" x14ac:dyDescent="0.25">
      <c r="A6" s="1">
        <v>1</v>
      </c>
      <c r="B6" s="1" t="s">
        <v>17</v>
      </c>
      <c r="C6" s="5">
        <v>14.909293915469146</v>
      </c>
      <c r="D6" s="5">
        <v>34.552265376458436</v>
      </c>
      <c r="E6" s="5"/>
      <c r="F6" s="5">
        <v>2</v>
      </c>
      <c r="G6" s="1" t="s">
        <v>17</v>
      </c>
      <c r="H6" s="5">
        <v>14.949418677945427</v>
      </c>
      <c r="I6" s="5">
        <v>33.230503805441721</v>
      </c>
      <c r="J6" s="5"/>
      <c r="K6" s="5">
        <v>3</v>
      </c>
      <c r="L6" s="1" t="s">
        <v>17</v>
      </c>
      <c r="M6">
        <v>16.751745014306834</v>
      </c>
      <c r="N6">
        <v>22.865509756653001</v>
      </c>
      <c r="P6" s="5">
        <v>4</v>
      </c>
      <c r="Q6" s="6" t="s">
        <v>17</v>
      </c>
      <c r="R6" s="5">
        <v>15.824522313079603</v>
      </c>
      <c r="S6" s="5">
        <v>30.051263639778902</v>
      </c>
      <c r="T6" s="5"/>
      <c r="U6" s="5">
        <v>5</v>
      </c>
      <c r="V6" s="6" t="s">
        <v>17</v>
      </c>
      <c r="W6" s="5">
        <v>13.729893055947089</v>
      </c>
      <c r="X6" s="5">
        <v>31.728794208279492</v>
      </c>
      <c r="Y6" s="5"/>
      <c r="Z6" s="5">
        <v>6</v>
      </c>
      <c r="AA6" s="6" t="s">
        <v>17</v>
      </c>
      <c r="AB6" s="5">
        <v>13.18040713882057</v>
      </c>
      <c r="AC6" s="5">
        <v>33.191154480228633</v>
      </c>
      <c r="AD6" s="1"/>
      <c r="AE6" s="1"/>
      <c r="AF6" s="1"/>
      <c r="AG6" s="1"/>
      <c r="AH6" s="1"/>
    </row>
    <row r="7" spans="1:34" x14ac:dyDescent="0.25">
      <c r="A7" s="1">
        <v>1</v>
      </c>
      <c r="B7" s="1" t="s">
        <v>17</v>
      </c>
      <c r="C7" s="5">
        <v>23.727869964582876</v>
      </c>
      <c r="D7" s="5">
        <v>55.807652967582463</v>
      </c>
      <c r="E7" s="5"/>
      <c r="F7" s="5">
        <v>2</v>
      </c>
      <c r="G7" s="1" t="s">
        <v>17</v>
      </c>
      <c r="H7" s="5">
        <v>23.408640961349992</v>
      </c>
      <c r="I7" s="5">
        <v>53.52241433073398</v>
      </c>
      <c r="J7" s="5"/>
      <c r="K7" s="5">
        <v>3</v>
      </c>
      <c r="L7" s="1" t="s">
        <v>17</v>
      </c>
      <c r="M7">
        <v>25.602443158362835</v>
      </c>
      <c r="N7">
        <v>41.669482768679927</v>
      </c>
      <c r="P7" s="5">
        <v>4</v>
      </c>
      <c r="Q7" s="6" t="s">
        <v>17</v>
      </c>
      <c r="R7" s="5">
        <v>24.397861326338276</v>
      </c>
      <c r="S7" s="5">
        <v>46.847473589475214</v>
      </c>
      <c r="T7" s="5"/>
      <c r="U7" s="5">
        <v>5</v>
      </c>
      <c r="V7" s="6" t="s">
        <v>17</v>
      </c>
      <c r="W7" s="5">
        <v>21.761646862902445</v>
      </c>
      <c r="X7" s="5">
        <v>52.07725630655181</v>
      </c>
      <c r="Y7" s="5"/>
      <c r="Z7" s="5">
        <v>6</v>
      </c>
      <c r="AA7" s="6" t="s">
        <v>17</v>
      </c>
      <c r="AB7" s="5">
        <v>20.815678421305577</v>
      </c>
      <c r="AC7" s="5">
        <v>59.670185718078756</v>
      </c>
      <c r="AD7" s="1"/>
      <c r="AE7" s="1"/>
      <c r="AF7" s="1"/>
      <c r="AG7" s="1"/>
      <c r="AH7" s="1"/>
    </row>
    <row r="8" spans="1:34" x14ac:dyDescent="0.25">
      <c r="A8" s="1">
        <v>1</v>
      </c>
      <c r="B8" s="1" t="s">
        <v>17</v>
      </c>
      <c r="C8" s="5">
        <v>34.283440705774339</v>
      </c>
      <c r="D8" s="5">
        <v>88.764621158206111</v>
      </c>
      <c r="E8" s="5"/>
      <c r="F8" s="5">
        <v>2</v>
      </c>
      <c r="G8" s="1" t="s">
        <v>17</v>
      </c>
      <c r="H8" s="5">
        <v>33.231762539096373</v>
      </c>
      <c r="I8" s="5">
        <v>87.381814083918286</v>
      </c>
      <c r="J8" s="5"/>
      <c r="K8" s="5">
        <v>3</v>
      </c>
      <c r="L8" s="1" t="s">
        <v>17</v>
      </c>
      <c r="M8">
        <v>34.766139348745355</v>
      </c>
      <c r="N8">
        <v>74.869155661344166</v>
      </c>
      <c r="P8" s="5">
        <v>4</v>
      </c>
      <c r="Q8" s="6" t="s">
        <v>17</v>
      </c>
      <c r="R8" s="5">
        <v>34.455312618471986</v>
      </c>
      <c r="S8" s="5">
        <v>71.05480675256851</v>
      </c>
      <c r="T8" s="5"/>
      <c r="U8" s="5">
        <v>5</v>
      </c>
      <c r="V8" s="6" t="s">
        <v>17</v>
      </c>
      <c r="W8" s="5">
        <v>30.902791178137278</v>
      </c>
      <c r="X8" s="5">
        <v>75.243986691749569</v>
      </c>
      <c r="Y8" s="5"/>
      <c r="Z8" s="5">
        <v>6</v>
      </c>
      <c r="AA8" s="6" t="s">
        <v>17</v>
      </c>
      <c r="AB8" s="5">
        <v>29.34761138206871</v>
      </c>
      <c r="AC8" s="5">
        <v>87.291189888419524</v>
      </c>
      <c r="AD8" s="1"/>
      <c r="AE8" s="1"/>
      <c r="AF8" s="1"/>
      <c r="AG8" s="1"/>
      <c r="AH8" s="1"/>
    </row>
    <row r="9" spans="1:34" x14ac:dyDescent="0.25">
      <c r="A9" s="1">
        <v>1</v>
      </c>
      <c r="B9" s="1" t="s">
        <v>17</v>
      </c>
      <c r="C9" s="5">
        <v>37.367750819917504</v>
      </c>
      <c r="D9" s="5">
        <v>121.99355670202526</v>
      </c>
      <c r="E9" s="5"/>
      <c r="F9" s="5">
        <v>2</v>
      </c>
      <c r="G9" s="1" t="s">
        <v>17</v>
      </c>
      <c r="H9" s="5">
        <v>40.714663470029684</v>
      </c>
      <c r="I9" s="5">
        <v>114.33761516758777</v>
      </c>
      <c r="J9" s="5"/>
      <c r="K9" s="5">
        <v>3</v>
      </c>
      <c r="L9" s="1" t="s">
        <v>17</v>
      </c>
      <c r="M9">
        <v>39.971191263464064</v>
      </c>
      <c r="N9">
        <v>135.39259131967987</v>
      </c>
      <c r="P9" s="5">
        <v>4</v>
      </c>
      <c r="Q9" s="6" t="s">
        <v>17</v>
      </c>
      <c r="R9" s="5">
        <v>43.497963651532622</v>
      </c>
      <c r="S9" s="5">
        <v>97.780673346015845</v>
      </c>
      <c r="T9" s="5"/>
      <c r="U9" s="5">
        <v>5</v>
      </c>
      <c r="V9" s="6" t="s">
        <v>17</v>
      </c>
      <c r="W9" s="5">
        <v>34.723731265975729</v>
      </c>
      <c r="X9" s="5">
        <v>99.537430994139825</v>
      </c>
      <c r="Y9" s="5"/>
      <c r="Z9" s="5">
        <v>6</v>
      </c>
      <c r="AA9" s="6" t="s">
        <v>17</v>
      </c>
      <c r="AB9" s="5">
        <v>36.023647211690609</v>
      </c>
      <c r="AC9" s="5">
        <v>119.61914256101562</v>
      </c>
      <c r="AD9" s="1"/>
      <c r="AE9" s="1"/>
      <c r="AF9" s="1"/>
      <c r="AG9" s="1"/>
      <c r="AH9" s="1"/>
    </row>
    <row r="10" spans="1:34" x14ac:dyDescent="0.25">
      <c r="A10" s="1">
        <v>1</v>
      </c>
      <c r="B10" s="1" t="s">
        <v>17</v>
      </c>
      <c r="C10" s="5">
        <v>43.411578458470252</v>
      </c>
      <c r="D10" s="5">
        <v>130.17132626869022</v>
      </c>
      <c r="E10" s="5"/>
      <c r="F10" s="5">
        <v>2</v>
      </c>
      <c r="G10" s="1" t="s">
        <v>17</v>
      </c>
      <c r="H10" s="5">
        <v>41.100901909329529</v>
      </c>
      <c r="I10" s="5">
        <v>121.889931228789</v>
      </c>
      <c r="J10" s="5"/>
      <c r="K10" s="5">
        <v>3</v>
      </c>
      <c r="L10" s="1" t="s">
        <v>17</v>
      </c>
      <c r="M10">
        <v>39.011938482132244</v>
      </c>
      <c r="N10">
        <v>168.1317924899262</v>
      </c>
      <c r="P10" s="5">
        <v>4</v>
      </c>
      <c r="Q10" s="6" t="s">
        <v>17</v>
      </c>
      <c r="R10" s="5">
        <v>45.228089945327369</v>
      </c>
      <c r="S10" s="5">
        <v>100.96537567878788</v>
      </c>
      <c r="T10" s="5"/>
      <c r="U10" s="5">
        <v>5</v>
      </c>
      <c r="V10" s="6" t="s">
        <v>17</v>
      </c>
      <c r="W10" s="5">
        <v>38.142353777302596</v>
      </c>
      <c r="X10" s="5">
        <v>105.94614273622898</v>
      </c>
      <c r="Y10" s="5"/>
      <c r="Z10" s="5">
        <v>6</v>
      </c>
      <c r="AA10" s="6" t="s">
        <v>17</v>
      </c>
      <c r="AB10" s="5">
        <v>36.747620432942796</v>
      </c>
      <c r="AC10" s="5">
        <v>123.55706723167329</v>
      </c>
      <c r="AD10" s="1"/>
      <c r="AE10" s="1"/>
      <c r="AF10" s="1"/>
      <c r="AG10" s="1"/>
      <c r="AH10" s="1"/>
    </row>
    <row r="11" spans="1:34" x14ac:dyDescent="0.25">
      <c r="A11" s="1">
        <v>1</v>
      </c>
      <c r="B11" s="1" t="s">
        <v>17</v>
      </c>
      <c r="C11" s="5">
        <v>44.958790207359925</v>
      </c>
      <c r="D11" s="5">
        <v>193.98284711622983</v>
      </c>
      <c r="E11" s="5"/>
      <c r="F11" s="5">
        <v>2</v>
      </c>
      <c r="G11" s="1" t="s">
        <v>17</v>
      </c>
      <c r="H11" s="5">
        <v>46.972683090633872</v>
      </c>
      <c r="I11" s="5">
        <v>183.52897138098731</v>
      </c>
      <c r="J11" s="5"/>
      <c r="K11" s="5">
        <v>3</v>
      </c>
      <c r="L11" s="1" t="s">
        <v>17</v>
      </c>
      <c r="M11">
        <v>40.899335388829016</v>
      </c>
      <c r="N11">
        <v>341.35877035971299</v>
      </c>
      <c r="P11" s="5">
        <v>4</v>
      </c>
      <c r="Q11" s="6" t="s">
        <v>17</v>
      </c>
      <c r="R11" s="5">
        <v>54.157489986747997</v>
      </c>
      <c r="S11" s="5">
        <v>200.39093865384675</v>
      </c>
      <c r="T11" s="5"/>
      <c r="U11" s="5">
        <v>5</v>
      </c>
      <c r="V11" s="6" t="s">
        <v>17</v>
      </c>
      <c r="W11" s="5">
        <v>42.453329502231149</v>
      </c>
      <c r="X11" s="5">
        <v>147.34290742457429</v>
      </c>
      <c r="Y11" s="5"/>
      <c r="Z11" s="5">
        <v>6</v>
      </c>
      <c r="AA11" s="6" t="s">
        <v>17</v>
      </c>
      <c r="AB11" s="5">
        <v>44.094942739245099</v>
      </c>
      <c r="AC11" s="5">
        <v>223.23538630685746</v>
      </c>
      <c r="AD11" s="1"/>
      <c r="AE11" s="1"/>
      <c r="AF11" s="1"/>
      <c r="AG11" s="1"/>
      <c r="AH11" s="1"/>
    </row>
    <row r="12" spans="1:34" x14ac:dyDescent="0.25">
      <c r="A12" s="1">
        <v>1</v>
      </c>
      <c r="B12" s="1" t="s">
        <v>17</v>
      </c>
      <c r="C12" s="5">
        <v>45.440197620638578</v>
      </c>
      <c r="D12" s="5">
        <v>218.57282760990321</v>
      </c>
      <c r="E12" s="5"/>
      <c r="F12" s="5">
        <v>2</v>
      </c>
      <c r="G12" s="1" t="s">
        <v>17</v>
      </c>
      <c r="H12" s="5">
        <v>48.766223950668397</v>
      </c>
      <c r="I12" s="5">
        <v>247.72037508448747</v>
      </c>
      <c r="J12" s="5"/>
      <c r="K12" s="5">
        <v>3</v>
      </c>
      <c r="L12" s="1" t="s">
        <v>17</v>
      </c>
      <c r="M12">
        <v>41.533451823061469</v>
      </c>
      <c r="N12">
        <v>516.21200526276323</v>
      </c>
      <c r="P12" s="5">
        <v>4</v>
      </c>
      <c r="Q12" s="6" t="s">
        <v>17</v>
      </c>
      <c r="R12" s="5">
        <v>54.844182428182243</v>
      </c>
      <c r="S12" s="5">
        <v>225.54625655886613</v>
      </c>
      <c r="T12" s="5"/>
      <c r="U12" s="5">
        <v>5</v>
      </c>
      <c r="V12" s="6" t="s">
        <v>17</v>
      </c>
      <c r="W12" s="5">
        <v>43.386263094824002</v>
      </c>
      <c r="X12" s="5">
        <v>177.22537644183333</v>
      </c>
      <c r="Y12" s="5"/>
      <c r="Z12" s="5">
        <v>6</v>
      </c>
      <c r="AA12" s="6" t="s">
        <v>17</v>
      </c>
      <c r="AB12" s="5">
        <v>41.299582598353091</v>
      </c>
      <c r="AC12" s="5">
        <v>236.49801137313136</v>
      </c>
      <c r="AD12" s="1"/>
      <c r="AE12" s="1"/>
      <c r="AF12" s="1"/>
      <c r="AG12" s="1"/>
      <c r="AH12" s="1"/>
    </row>
    <row r="13" spans="1:34" x14ac:dyDescent="0.25">
      <c r="A13" s="1">
        <v>1</v>
      </c>
      <c r="B13" s="1" t="s">
        <v>17</v>
      </c>
      <c r="C13" s="5">
        <v>44.281896057167515</v>
      </c>
      <c r="D13" s="5">
        <v>386.31783002261375</v>
      </c>
      <c r="E13" s="5"/>
      <c r="F13" s="5">
        <v>2</v>
      </c>
      <c r="G13" s="1" t="s">
        <v>17</v>
      </c>
      <c r="H13" s="5">
        <v>48.409271115875356</v>
      </c>
      <c r="I13" s="5">
        <v>458.45552717833277</v>
      </c>
      <c r="J13" s="5"/>
      <c r="K13" s="5"/>
      <c r="M13" s="1"/>
      <c r="N13" s="1"/>
      <c r="O13" s="5"/>
      <c r="P13" s="5">
        <v>4</v>
      </c>
      <c r="Q13" s="6" t="s">
        <v>17</v>
      </c>
      <c r="R13" s="5">
        <v>53.803967878073728</v>
      </c>
      <c r="S13" s="5">
        <v>400.95155749063207</v>
      </c>
      <c r="T13" s="5"/>
      <c r="U13" s="5">
        <v>5</v>
      </c>
      <c r="V13" s="6" t="s">
        <v>17</v>
      </c>
      <c r="W13" s="1">
        <v>45.081515231835702</v>
      </c>
      <c r="X13" s="1">
        <v>415.55088768547512</v>
      </c>
      <c r="Y13" s="5"/>
      <c r="Z13" s="5">
        <v>6</v>
      </c>
      <c r="AA13" s="6" t="s">
        <v>17</v>
      </c>
      <c r="AB13" s="5">
        <v>40.075588316029268</v>
      </c>
      <c r="AC13" s="5">
        <v>405.42580738948118</v>
      </c>
      <c r="AD13" s="1"/>
      <c r="AE13" s="1"/>
      <c r="AF13" s="1"/>
      <c r="AG13" s="1"/>
      <c r="AH13" s="1"/>
    </row>
    <row r="14" spans="1:34" x14ac:dyDescent="0.25">
      <c r="A14" s="1">
        <v>1</v>
      </c>
      <c r="B14" s="1" t="s">
        <v>17</v>
      </c>
      <c r="C14" s="1">
        <v>46.488057642818603</v>
      </c>
      <c r="D14" s="1">
        <v>571.33881439608456</v>
      </c>
      <c r="E14" s="5"/>
      <c r="F14" s="5">
        <v>2</v>
      </c>
      <c r="G14" s="1" t="s">
        <v>17</v>
      </c>
      <c r="H14" s="5">
        <v>50.753846509934597</v>
      </c>
      <c r="I14" s="5">
        <v>643.92082016026302</v>
      </c>
      <c r="J14" s="5"/>
      <c r="K14" s="5"/>
      <c r="L14" s="5"/>
      <c r="M14" s="7"/>
      <c r="N14" s="7"/>
      <c r="O14" s="5"/>
      <c r="P14" s="5">
        <v>4</v>
      </c>
      <c r="Q14" s="6" t="s">
        <v>17</v>
      </c>
      <c r="R14" s="1">
        <v>55.975303021955973</v>
      </c>
      <c r="S14" s="1">
        <v>563.99886445118807</v>
      </c>
      <c r="T14" s="5"/>
      <c r="U14" s="5"/>
      <c r="V14" s="5"/>
      <c r="Y14" s="5"/>
      <c r="Z14" s="5">
        <v>6</v>
      </c>
      <c r="AA14" s="6" t="s">
        <v>17</v>
      </c>
      <c r="AB14" s="1">
        <v>41.131892208683901</v>
      </c>
      <c r="AC14" s="1">
        <v>597.92204005649273</v>
      </c>
      <c r="AD14" s="1"/>
      <c r="AE14" s="1"/>
      <c r="AF14" s="1"/>
      <c r="AG14" s="1"/>
      <c r="AH14" s="1"/>
    </row>
    <row r="15" spans="1:34" x14ac:dyDescent="0.25">
      <c r="A15" s="1"/>
      <c r="B15" s="1"/>
      <c r="C15" s="1"/>
      <c r="D15" s="1"/>
      <c r="E15" s="5"/>
      <c r="F15" s="5"/>
      <c r="G15" s="5"/>
      <c r="H15" s="5"/>
      <c r="I15" s="5"/>
      <c r="J15" s="5"/>
      <c r="K15" s="5"/>
      <c r="L15" s="7"/>
      <c r="M15" s="7"/>
      <c r="N15" s="7"/>
      <c r="O15" s="5"/>
      <c r="P15" s="5"/>
      <c r="Q15" s="5"/>
      <c r="R15" s="1"/>
      <c r="S15" s="1"/>
      <c r="T15" s="5"/>
      <c r="U15" s="7"/>
      <c r="V15" s="7"/>
      <c r="W15" s="1"/>
      <c r="X15" s="1"/>
      <c r="Y15" s="5"/>
      <c r="Z15" s="5"/>
      <c r="AA15" s="5"/>
      <c r="AB15" s="1"/>
      <c r="AC15" s="1"/>
      <c r="AD15" s="1"/>
      <c r="AE15" s="1"/>
      <c r="AF15" s="1"/>
      <c r="AG15" s="1"/>
      <c r="AH15" s="1"/>
    </row>
    <row r="16" spans="1:34" x14ac:dyDescent="0.25">
      <c r="A16" s="1"/>
      <c r="B16" s="7"/>
      <c r="C16" s="7"/>
      <c r="D16" s="7"/>
      <c r="E16" s="7"/>
      <c r="F16" s="8"/>
      <c r="G16" s="8"/>
      <c r="H16" s="8"/>
      <c r="I16" s="8"/>
      <c r="J16" s="8"/>
      <c r="K16" s="7"/>
      <c r="L16" s="7"/>
      <c r="M16" s="7"/>
      <c r="N16" s="7"/>
      <c r="O16" s="7"/>
      <c r="P16" s="7"/>
      <c r="Q16" s="7"/>
      <c r="R16" s="7"/>
      <c r="S16" s="7"/>
      <c r="T16" s="7"/>
      <c r="W16" s="7"/>
      <c r="X16" s="7"/>
      <c r="Y16" s="7"/>
      <c r="Z16" s="7"/>
      <c r="AA16" s="7"/>
      <c r="AB16" s="1"/>
      <c r="AC16" s="1"/>
      <c r="AD16" s="1"/>
      <c r="AE16" s="1"/>
      <c r="AF16" s="1"/>
      <c r="AG16" s="1"/>
      <c r="AH16" s="1"/>
    </row>
    <row r="17" spans="1:33" x14ac:dyDescent="0.25">
      <c r="A17" s="1"/>
      <c r="AE17" s="1"/>
      <c r="AF17" s="1"/>
    </row>
    <row r="18" spans="1:33" x14ac:dyDescent="0.25">
      <c r="A18" s="1"/>
      <c r="AE18" s="1"/>
      <c r="AF18" s="1"/>
    </row>
    <row r="19" spans="1:33" x14ac:dyDescent="0.25">
      <c r="AE19" s="1"/>
      <c r="AF19" s="1"/>
    </row>
    <row r="21" spans="1:33" x14ac:dyDescent="0.25">
      <c r="M21" s="5"/>
      <c r="N21" s="5"/>
    </row>
    <row r="22" spans="1:33" x14ac:dyDescent="0.25">
      <c r="M22" s="5"/>
      <c r="N22" s="5"/>
      <c r="AG22" s="10"/>
    </row>
    <row r="23" spans="1:33" x14ac:dyDescent="0.25">
      <c r="M23" s="5"/>
      <c r="N23" s="5"/>
      <c r="R23" s="5"/>
      <c r="S23" s="5"/>
    </row>
    <row r="24" spans="1:33" x14ac:dyDescent="0.25">
      <c r="M24" s="5"/>
      <c r="N24" s="5"/>
      <c r="R24" s="5"/>
      <c r="S24" s="5"/>
    </row>
    <row r="25" spans="1:33" x14ac:dyDescent="0.25">
      <c r="M25" s="5"/>
      <c r="N25" s="5"/>
      <c r="R25" s="5"/>
      <c r="S25" s="5"/>
    </row>
    <row r="26" spans="1:33" x14ac:dyDescent="0.25">
      <c r="M26" s="5"/>
      <c r="N26" s="5"/>
      <c r="R26" s="5"/>
      <c r="S26" s="5"/>
    </row>
    <row r="27" spans="1:33" x14ac:dyDescent="0.25">
      <c r="M27" s="5"/>
      <c r="N27" s="5"/>
      <c r="R27" s="5"/>
      <c r="S27" s="5"/>
    </row>
    <row r="28" spans="1:33" x14ac:dyDescent="0.25">
      <c r="M28" s="5"/>
      <c r="N28" s="5"/>
      <c r="R28" s="5"/>
      <c r="S28" s="5"/>
    </row>
    <row r="29" spans="1:33" x14ac:dyDescent="0.25">
      <c r="M29" s="5"/>
      <c r="N29" s="5"/>
      <c r="R29" s="5"/>
      <c r="S29" s="5"/>
    </row>
    <row r="30" spans="1:33" x14ac:dyDescent="0.25">
      <c r="M30" s="5"/>
      <c r="N30" s="5"/>
      <c r="R30" s="5"/>
      <c r="S30" s="5"/>
    </row>
    <row r="31" spans="1:33" x14ac:dyDescent="0.25">
      <c r="M31" s="5"/>
      <c r="N31" s="5"/>
      <c r="R31" s="5"/>
      <c r="S31" s="5"/>
    </row>
    <row r="32" spans="1:33" x14ac:dyDescent="0.25">
      <c r="M32" s="5"/>
      <c r="N32" s="5"/>
      <c r="R32" s="5"/>
      <c r="S32" s="5"/>
    </row>
    <row r="33" spans="18:19" x14ac:dyDescent="0.25">
      <c r="R33" s="5"/>
      <c r="S33" s="5"/>
    </row>
    <row r="34" spans="18:19" x14ac:dyDescent="0.25">
      <c r="R34" s="5"/>
      <c r="S34" s="5"/>
    </row>
  </sheetData>
  <sortState xmlns:xlrd2="http://schemas.microsoft.com/office/spreadsheetml/2017/richdata2" ref="Z1:AD12">
    <sortCondition ref="AC1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19"/>
  <sheetViews>
    <sheetView workbookViewId="0">
      <selection sqref="A1:XFD1"/>
    </sheetView>
  </sheetViews>
  <sheetFormatPr defaultColWidth="11.25" defaultRowHeight="15.75" x14ac:dyDescent="0.25"/>
  <sheetData>
    <row r="1" spans="1:38" s="11" customFormat="1" x14ac:dyDescent="0.25">
      <c r="A1" s="12" t="s">
        <v>10</v>
      </c>
      <c r="B1" s="12" t="s">
        <v>11</v>
      </c>
      <c r="C1" s="12" t="s">
        <v>0</v>
      </c>
      <c r="D1" s="12" t="s">
        <v>1</v>
      </c>
      <c r="E1" s="12"/>
      <c r="F1" s="12" t="s">
        <v>10</v>
      </c>
      <c r="G1" s="12" t="s">
        <v>11</v>
      </c>
      <c r="H1" s="12" t="s">
        <v>0</v>
      </c>
      <c r="I1" s="12" t="s">
        <v>1</v>
      </c>
      <c r="J1" s="12"/>
      <c r="K1" s="12" t="s">
        <v>10</v>
      </c>
      <c r="L1" s="12" t="s">
        <v>11</v>
      </c>
      <c r="M1" s="6" t="s">
        <v>0</v>
      </c>
      <c r="N1" s="6" t="s">
        <v>1</v>
      </c>
      <c r="O1" s="6"/>
      <c r="P1" s="12" t="s">
        <v>10</v>
      </c>
      <c r="Q1" s="12" t="s">
        <v>11</v>
      </c>
      <c r="R1" s="6" t="s">
        <v>0</v>
      </c>
      <c r="S1" s="6" t="s">
        <v>1</v>
      </c>
      <c r="T1" s="12"/>
      <c r="U1" s="12" t="s">
        <v>10</v>
      </c>
      <c r="V1" s="12" t="s">
        <v>11</v>
      </c>
      <c r="W1" s="12" t="s">
        <v>0</v>
      </c>
      <c r="X1" s="12" t="s">
        <v>1</v>
      </c>
      <c r="Y1" s="12"/>
      <c r="Z1" s="12" t="s">
        <v>10</v>
      </c>
      <c r="AA1" s="12" t="s">
        <v>11</v>
      </c>
      <c r="AB1" s="12" t="s">
        <v>0</v>
      </c>
      <c r="AC1" s="12" t="s">
        <v>1</v>
      </c>
      <c r="AE1" s="12" t="s">
        <v>12</v>
      </c>
      <c r="AF1" s="12" t="s">
        <v>6</v>
      </c>
      <c r="AG1" s="12" t="s">
        <v>13</v>
      </c>
      <c r="AH1" s="12" t="s">
        <v>7</v>
      </c>
    </row>
    <row r="2" spans="1:38" x14ac:dyDescent="0.25">
      <c r="A2" s="1">
        <v>1</v>
      </c>
      <c r="B2" s="1" t="s">
        <v>2</v>
      </c>
      <c r="C2" s="1">
        <v>1.322844412</v>
      </c>
      <c r="D2" s="1">
        <v>-0.15135783059999999</v>
      </c>
      <c r="E2" s="1"/>
      <c r="F2" s="1">
        <v>2</v>
      </c>
      <c r="G2" s="1" t="s">
        <v>2</v>
      </c>
      <c r="H2" s="1">
        <v>1.8764326149999999</v>
      </c>
      <c r="I2" s="1">
        <v>0.59293733839999996</v>
      </c>
      <c r="J2" s="1"/>
      <c r="K2" s="1">
        <v>3</v>
      </c>
      <c r="L2" s="1" t="s">
        <v>2</v>
      </c>
      <c r="M2" s="1">
        <v>0.20016074989999999</v>
      </c>
      <c r="N2" s="1">
        <v>-4.0941287199999996</v>
      </c>
      <c r="O2" s="1"/>
      <c r="P2" s="1">
        <v>4</v>
      </c>
      <c r="Q2" s="1" t="s">
        <v>2</v>
      </c>
      <c r="R2" s="1">
        <v>1.877479812</v>
      </c>
      <c r="S2" s="1">
        <v>-0.13400393120000001</v>
      </c>
      <c r="T2" s="1"/>
      <c r="U2" s="1">
        <v>5</v>
      </c>
      <c r="V2" s="1" t="s">
        <v>2</v>
      </c>
      <c r="W2" s="1">
        <v>1.0104290680000001</v>
      </c>
      <c r="X2" s="1">
        <v>-2.2564140039999998</v>
      </c>
      <c r="Y2" s="1"/>
      <c r="Z2" s="1">
        <v>6</v>
      </c>
      <c r="AA2" s="1" t="s">
        <v>2</v>
      </c>
      <c r="AB2" s="1">
        <v>1.138106705</v>
      </c>
      <c r="AC2" s="1">
        <v>-0.50538302349999997</v>
      </c>
      <c r="AE2">
        <f>AVERAGE(D2,I2,N2,S2,X2)</f>
        <v>-1.2085934294799998</v>
      </c>
      <c r="AF2">
        <f>STDEV(X2,S2,N2,I2,D2)/ SQRT(4)</f>
        <v>0.96637999378462902</v>
      </c>
      <c r="AG2">
        <f>AVERAGE(W2,R2,M2,H2,C2)</f>
        <v>1.2574693313800001</v>
      </c>
      <c r="AH2">
        <f>STDEV(W2,R2,M2,H2,C2)/SQRT(5)</f>
        <v>0.31230856311638944</v>
      </c>
    </row>
    <row r="3" spans="1:38" x14ac:dyDescent="0.25">
      <c r="A3" s="1">
        <v>1</v>
      </c>
      <c r="B3" s="1" t="s">
        <v>2</v>
      </c>
      <c r="C3" s="1">
        <v>3.700397685</v>
      </c>
      <c r="D3" s="1">
        <v>2.9462992520000002</v>
      </c>
      <c r="E3" s="1"/>
      <c r="F3" s="1">
        <v>2</v>
      </c>
      <c r="G3" s="1" t="s">
        <v>2</v>
      </c>
      <c r="H3" s="1">
        <v>4.3338358100000001</v>
      </c>
      <c r="I3" s="1">
        <v>3.6995406119999998</v>
      </c>
      <c r="J3" s="1"/>
      <c r="K3" s="1">
        <v>3</v>
      </c>
      <c r="L3" s="1" t="s">
        <v>2</v>
      </c>
      <c r="M3" s="1">
        <v>4.2279515810000001</v>
      </c>
      <c r="N3" s="1">
        <v>0.2219944261</v>
      </c>
      <c r="O3" s="1"/>
      <c r="P3" s="1">
        <v>4</v>
      </c>
      <c r="Q3" s="1" t="s">
        <v>2</v>
      </c>
      <c r="R3" s="1">
        <v>4.2038472999999996</v>
      </c>
      <c r="S3" s="1">
        <v>1.7477569559999999</v>
      </c>
      <c r="T3" s="1"/>
      <c r="U3" s="1">
        <v>5</v>
      </c>
      <c r="V3" s="1" t="s">
        <v>2</v>
      </c>
      <c r="W3" s="1">
        <v>4.1034216299999997</v>
      </c>
      <c r="X3" s="1">
        <v>2.063656285</v>
      </c>
      <c r="Y3" s="1"/>
      <c r="Z3" s="1">
        <v>6</v>
      </c>
      <c r="AA3" s="1" t="s">
        <v>2</v>
      </c>
      <c r="AB3" s="1">
        <v>3.8446678630000002</v>
      </c>
      <c r="AC3" s="1">
        <v>2.4932165390000001</v>
      </c>
      <c r="AE3">
        <f t="shared" ref="AE3:AE14" si="0">AVERAGE(D3,I3,N3,S3,X3)</f>
        <v>2.13584950622</v>
      </c>
      <c r="AF3">
        <f t="shared" ref="AF3:AF14" si="1">STDEV(X3,S3,N3,I3,D3)/ SQRT(4)</f>
        <v>0.65767714444274761</v>
      </c>
      <c r="AG3">
        <f t="shared" ref="AG3:AG14" si="2">AVERAGE(W3,R3,M3,H3,C3)</f>
        <v>4.1138908011999993</v>
      </c>
      <c r="AH3">
        <f t="shared" ref="AH3:AH14" si="3">STDEV(W3,R3,M3,H3,C3)/SQRT(5)</f>
        <v>0.1096731509420998</v>
      </c>
    </row>
    <row r="4" spans="1:38" x14ac:dyDescent="0.25">
      <c r="A4" s="1">
        <v>1</v>
      </c>
      <c r="B4" s="1" t="s">
        <v>2</v>
      </c>
      <c r="C4" s="1">
        <v>7.1046560540000003</v>
      </c>
      <c r="D4" s="1">
        <v>6.9092161780000003</v>
      </c>
      <c r="E4" s="1"/>
      <c r="F4" s="1">
        <v>2</v>
      </c>
      <c r="G4" s="1" t="s">
        <v>2</v>
      </c>
      <c r="H4" s="1">
        <v>8.1964158299999994</v>
      </c>
      <c r="I4" s="1">
        <v>7.5814166180000004</v>
      </c>
      <c r="J4" s="1"/>
      <c r="K4" s="1">
        <v>3</v>
      </c>
      <c r="L4" s="1" t="s">
        <v>2</v>
      </c>
      <c r="M4" s="1">
        <v>7.5936429570000001</v>
      </c>
      <c r="N4" s="1">
        <v>3.5030903859999998</v>
      </c>
      <c r="O4" s="1"/>
      <c r="P4" s="1">
        <v>4</v>
      </c>
      <c r="Q4" s="1" t="s">
        <v>2</v>
      </c>
      <c r="R4" s="1">
        <v>7.9961508920000002</v>
      </c>
      <c r="S4" s="1">
        <v>4.7973880339999999</v>
      </c>
      <c r="T4" s="1"/>
      <c r="U4" s="1">
        <v>5</v>
      </c>
      <c r="V4" s="1" t="s">
        <v>2</v>
      </c>
      <c r="W4" s="1">
        <v>7.4652644600000002</v>
      </c>
      <c r="X4" s="1">
        <v>6.9620966299999996</v>
      </c>
      <c r="Y4" s="1"/>
      <c r="Z4" s="1">
        <v>6</v>
      </c>
      <c r="AA4" s="1" t="s">
        <v>2</v>
      </c>
      <c r="AB4" s="1">
        <v>7.374774758</v>
      </c>
      <c r="AC4" s="1">
        <v>6.1449181619999997</v>
      </c>
      <c r="AE4">
        <f t="shared" si="0"/>
        <v>5.9506415692000001</v>
      </c>
      <c r="AF4">
        <f t="shared" si="1"/>
        <v>0.86320023717261196</v>
      </c>
      <c r="AG4">
        <f t="shared" si="2"/>
        <v>7.6712260385999995</v>
      </c>
      <c r="AH4">
        <f t="shared" si="3"/>
        <v>0.19375775225876593</v>
      </c>
    </row>
    <row r="5" spans="1:38" x14ac:dyDescent="0.25">
      <c r="A5" s="1">
        <v>1</v>
      </c>
      <c r="B5" s="1" t="s">
        <v>2</v>
      </c>
      <c r="C5" s="1">
        <v>11.998847570000001</v>
      </c>
      <c r="D5" s="1">
        <v>14.290180599999999</v>
      </c>
      <c r="E5" s="1"/>
      <c r="F5" s="1">
        <v>2</v>
      </c>
      <c r="G5" s="1" t="s">
        <v>2</v>
      </c>
      <c r="H5" s="1">
        <v>13.89760413</v>
      </c>
      <c r="I5" s="1">
        <v>15.587652439999999</v>
      </c>
      <c r="J5" s="1"/>
      <c r="K5" s="1">
        <v>3</v>
      </c>
      <c r="L5" s="1" t="s">
        <v>2</v>
      </c>
      <c r="M5" s="1">
        <v>12.320521810000001</v>
      </c>
      <c r="N5" s="1">
        <v>9.8437541900000003</v>
      </c>
      <c r="O5" s="1"/>
      <c r="P5" s="1">
        <v>4</v>
      </c>
      <c r="Q5" s="1" t="s">
        <v>2</v>
      </c>
      <c r="R5" s="1">
        <v>13.441639690000001</v>
      </c>
      <c r="S5" s="1">
        <v>9.8710690240000005</v>
      </c>
      <c r="T5" s="1"/>
      <c r="U5" s="1">
        <v>5</v>
      </c>
      <c r="V5" s="1" t="s">
        <v>2</v>
      </c>
      <c r="W5" s="1">
        <v>12.37563608</v>
      </c>
      <c r="X5" s="1">
        <v>14.525897580000001</v>
      </c>
      <c r="Y5" s="1"/>
      <c r="Z5" s="1">
        <v>6</v>
      </c>
      <c r="AA5" s="1" t="s">
        <v>2</v>
      </c>
      <c r="AB5" s="1">
        <v>12.57877871</v>
      </c>
      <c r="AC5" s="1">
        <v>11.952907509999999</v>
      </c>
      <c r="AE5">
        <f t="shared" si="0"/>
        <v>12.8237107668</v>
      </c>
      <c r="AF5">
        <f t="shared" si="1"/>
        <v>1.3758084385305074</v>
      </c>
      <c r="AG5">
        <f t="shared" si="2"/>
        <v>12.806849855999999</v>
      </c>
      <c r="AH5">
        <f t="shared" si="3"/>
        <v>0.36524176942941472</v>
      </c>
    </row>
    <row r="6" spans="1:38" x14ac:dyDescent="0.25">
      <c r="A6" s="1">
        <v>1</v>
      </c>
      <c r="B6" s="1" t="s">
        <v>2</v>
      </c>
      <c r="C6" s="1">
        <v>19.570845989999999</v>
      </c>
      <c r="D6" s="1">
        <v>25.451439749999999</v>
      </c>
      <c r="E6" s="1"/>
      <c r="F6" s="1">
        <v>2</v>
      </c>
      <c r="G6" s="1" t="s">
        <v>2</v>
      </c>
      <c r="H6" s="1">
        <v>22.597968529999999</v>
      </c>
      <c r="I6" s="1">
        <v>28.256126559999998</v>
      </c>
      <c r="J6" s="1"/>
      <c r="K6" s="1">
        <v>3</v>
      </c>
      <c r="L6" s="1" t="s">
        <v>2</v>
      </c>
      <c r="M6" s="1">
        <v>19.716440219999999</v>
      </c>
      <c r="N6" s="1">
        <v>21.02607321</v>
      </c>
      <c r="O6" s="1"/>
      <c r="P6" s="1">
        <v>4</v>
      </c>
      <c r="Q6" s="1" t="s">
        <v>2</v>
      </c>
      <c r="R6" s="1">
        <v>22.109254480000001</v>
      </c>
      <c r="S6" s="1">
        <v>18.556708579999999</v>
      </c>
      <c r="T6" s="1"/>
      <c r="U6" s="1">
        <v>5</v>
      </c>
      <c r="V6" s="1" t="s">
        <v>2</v>
      </c>
      <c r="W6" s="1">
        <v>19.9575636</v>
      </c>
      <c r="X6" s="1">
        <v>27.772207609999999</v>
      </c>
      <c r="Y6" s="1"/>
      <c r="Z6" s="1">
        <v>6</v>
      </c>
      <c r="AA6" s="1" t="s">
        <v>2</v>
      </c>
      <c r="AB6" s="1">
        <v>20.44560688</v>
      </c>
      <c r="AC6" s="1">
        <v>22.932572610000001</v>
      </c>
      <c r="AE6">
        <f t="shared" si="0"/>
        <v>24.212511141999997</v>
      </c>
      <c r="AF6">
        <f t="shared" si="1"/>
        <v>2.1315882869868643</v>
      </c>
      <c r="AG6">
        <f t="shared" si="2"/>
        <v>20.790414563999999</v>
      </c>
      <c r="AH6">
        <f t="shared" si="3"/>
        <v>0.64579405349273578</v>
      </c>
    </row>
    <row r="7" spans="1:38" x14ac:dyDescent="0.25">
      <c r="A7" s="1">
        <v>1</v>
      </c>
      <c r="B7" s="1" t="s">
        <v>2</v>
      </c>
      <c r="C7" s="1">
        <v>29.47091653</v>
      </c>
      <c r="D7" s="1">
        <v>47.541778010000002</v>
      </c>
      <c r="E7" s="1"/>
      <c r="F7" s="1">
        <v>2</v>
      </c>
      <c r="G7" s="1" t="s">
        <v>2</v>
      </c>
      <c r="H7" s="1">
        <v>34.370803199999997</v>
      </c>
      <c r="I7" s="1">
        <v>50.068021719999997</v>
      </c>
      <c r="J7" s="1"/>
      <c r="K7" s="1">
        <v>3</v>
      </c>
      <c r="L7" s="1" t="s">
        <v>2</v>
      </c>
      <c r="M7" s="1">
        <v>30.148196290000001</v>
      </c>
      <c r="N7" s="1">
        <v>36.100826169999998</v>
      </c>
      <c r="O7" s="1"/>
      <c r="P7" s="1">
        <v>4</v>
      </c>
      <c r="Q7" s="1" t="s">
        <v>2</v>
      </c>
      <c r="R7" s="1">
        <v>33.539515539999996</v>
      </c>
      <c r="S7" s="1">
        <v>34.786497140000002</v>
      </c>
      <c r="T7" s="1"/>
      <c r="U7" s="1">
        <v>5</v>
      </c>
      <c r="V7" s="1" t="s">
        <v>2</v>
      </c>
      <c r="W7" s="1">
        <v>29.929819299999998</v>
      </c>
      <c r="X7" s="1">
        <v>50.324901920000002</v>
      </c>
      <c r="Y7" s="1"/>
      <c r="Z7" s="1">
        <v>6</v>
      </c>
      <c r="AA7" s="1" t="s">
        <v>2</v>
      </c>
      <c r="AB7" s="1">
        <v>30.597436380000001</v>
      </c>
      <c r="AC7" s="1">
        <v>40.86054807</v>
      </c>
      <c r="AE7">
        <f>AVERAGE(D7,I7,N7,S7,X7)</f>
        <v>43.764404991999996</v>
      </c>
      <c r="AF7">
        <f t="shared" si="1"/>
        <v>3.8436434576530423</v>
      </c>
      <c r="AG7">
        <f t="shared" si="2"/>
        <v>31.491850171999999</v>
      </c>
      <c r="AH7">
        <f t="shared" si="3"/>
        <v>1.0200691883837845</v>
      </c>
    </row>
    <row r="8" spans="1:38" x14ac:dyDescent="0.25">
      <c r="A8" s="1">
        <v>1</v>
      </c>
      <c r="B8" s="1" t="s">
        <v>2</v>
      </c>
      <c r="C8" s="1">
        <v>38.49396282</v>
      </c>
      <c r="D8" s="1">
        <v>86.045076170000002</v>
      </c>
      <c r="E8" s="1"/>
      <c r="F8" s="1">
        <v>2</v>
      </c>
      <c r="G8" s="1" t="s">
        <v>2</v>
      </c>
      <c r="H8" s="1">
        <v>45.044198360000003</v>
      </c>
      <c r="I8" s="1">
        <v>84.56289142</v>
      </c>
      <c r="J8" s="1"/>
      <c r="K8" s="1">
        <v>3</v>
      </c>
      <c r="L8" s="1" t="s">
        <v>2</v>
      </c>
      <c r="M8" s="1">
        <v>40.05534256</v>
      </c>
      <c r="N8" s="1">
        <v>65.656915249999997</v>
      </c>
      <c r="O8" s="1"/>
      <c r="P8" s="1">
        <v>4</v>
      </c>
      <c r="Q8" s="1" t="s">
        <v>2</v>
      </c>
      <c r="R8" s="1">
        <v>42.67686217</v>
      </c>
      <c r="S8" s="1">
        <v>60.612709170000002</v>
      </c>
      <c r="T8" s="1"/>
      <c r="U8" s="1">
        <v>5</v>
      </c>
      <c r="V8" s="1" t="s">
        <v>2</v>
      </c>
      <c r="W8" s="1">
        <v>38.010711270000002</v>
      </c>
      <c r="X8" s="1">
        <v>82.218842850000001</v>
      </c>
      <c r="Y8" s="1"/>
      <c r="Z8" s="1">
        <v>6</v>
      </c>
      <c r="AA8" s="1" t="s">
        <v>2</v>
      </c>
      <c r="AB8" s="1">
        <v>38.00775093</v>
      </c>
      <c r="AC8" s="1">
        <v>79.447763850000001</v>
      </c>
      <c r="AE8">
        <f t="shared" si="0"/>
        <v>75.819286972</v>
      </c>
      <c r="AF8">
        <f t="shared" si="1"/>
        <v>5.8974862566872472</v>
      </c>
      <c r="AG8">
        <f t="shared" si="2"/>
        <v>40.856215435999999</v>
      </c>
      <c r="AH8">
        <f t="shared" si="3"/>
        <v>1.3261312952678401</v>
      </c>
    </row>
    <row r="9" spans="1:38" x14ac:dyDescent="0.25">
      <c r="A9" s="1">
        <v>1</v>
      </c>
      <c r="B9" s="1" t="s">
        <v>2</v>
      </c>
      <c r="C9" s="1">
        <v>43.711325350000003</v>
      </c>
      <c r="D9" s="1">
        <v>144.1444865</v>
      </c>
      <c r="E9" s="1"/>
      <c r="F9" s="1">
        <v>2</v>
      </c>
      <c r="G9" s="1" t="s">
        <v>2</v>
      </c>
      <c r="H9" s="1">
        <v>51.276387370000002</v>
      </c>
      <c r="I9" s="1">
        <v>130.48557460000001</v>
      </c>
      <c r="J9" s="1"/>
      <c r="K9" s="1">
        <v>3</v>
      </c>
      <c r="L9" s="1" t="s">
        <v>2</v>
      </c>
      <c r="M9" s="1">
        <v>46.084889199999999</v>
      </c>
      <c r="N9" s="1">
        <v>112.4705427</v>
      </c>
      <c r="O9" s="1"/>
      <c r="P9" s="1">
        <v>4</v>
      </c>
      <c r="Q9" s="1" t="s">
        <v>2</v>
      </c>
      <c r="R9" s="1">
        <v>47.832745160000002</v>
      </c>
      <c r="S9" s="1">
        <v>119.38547149999999</v>
      </c>
      <c r="T9" s="1"/>
      <c r="U9" s="1">
        <v>5</v>
      </c>
      <c r="V9" s="1" t="s">
        <v>2</v>
      </c>
      <c r="W9" s="1">
        <v>43.605336139999999</v>
      </c>
      <c r="X9" s="1">
        <v>130.46470310000001</v>
      </c>
      <c r="Y9" s="1"/>
      <c r="Z9" s="1">
        <v>6</v>
      </c>
      <c r="AA9" s="1" t="s">
        <v>2</v>
      </c>
      <c r="AB9" s="1">
        <v>41.588765770000002</v>
      </c>
      <c r="AC9" s="1">
        <v>147.13062930000001</v>
      </c>
      <c r="AE9">
        <f t="shared" si="0"/>
        <v>127.39015567999999</v>
      </c>
      <c r="AF9">
        <f t="shared" si="1"/>
        <v>6.0539856791241853</v>
      </c>
      <c r="AG9">
        <f t="shared" si="2"/>
        <v>46.502136644000004</v>
      </c>
      <c r="AH9">
        <f t="shared" si="3"/>
        <v>1.4303524965158134</v>
      </c>
      <c r="AI9">
        <f>AVERAGE(AE9:AE10)</f>
        <v>156.63801274999997</v>
      </c>
      <c r="AJ9">
        <f t="shared" ref="AJ9:AL9" si="4">AVERAGE(AF9:AF10)</f>
        <v>4.4543921597028495</v>
      </c>
      <c r="AK9">
        <f t="shared" si="4"/>
        <v>46.284977691000002</v>
      </c>
      <c r="AL9">
        <f t="shared" si="4"/>
        <v>1.5201031171584587</v>
      </c>
    </row>
    <row r="10" spans="1:38" x14ac:dyDescent="0.25">
      <c r="A10" s="1">
        <v>1</v>
      </c>
      <c r="B10" s="1" t="s">
        <v>2</v>
      </c>
      <c r="C10" s="1">
        <v>42.727327389999999</v>
      </c>
      <c r="D10" s="1">
        <v>186.95205759999999</v>
      </c>
      <c r="E10" s="1"/>
      <c r="F10" s="1">
        <v>2</v>
      </c>
      <c r="G10" s="1" t="s">
        <v>2</v>
      </c>
      <c r="H10" s="1">
        <v>52.176825270000002</v>
      </c>
      <c r="I10" s="1">
        <v>185.79224500000001</v>
      </c>
      <c r="J10" s="1"/>
      <c r="K10" s="1">
        <v>3</v>
      </c>
      <c r="L10" s="1" t="s">
        <v>2</v>
      </c>
      <c r="M10" s="1">
        <v>45.679749639999997</v>
      </c>
      <c r="N10" s="1">
        <v>177.8480984</v>
      </c>
      <c r="O10" s="1"/>
      <c r="P10" s="1">
        <v>4</v>
      </c>
      <c r="Q10" s="1" t="s">
        <v>2</v>
      </c>
      <c r="R10" s="1">
        <v>45.307641320000002</v>
      </c>
      <c r="S10" s="1">
        <v>184.96380640000001</v>
      </c>
      <c r="T10" s="1"/>
      <c r="U10" s="1">
        <v>5</v>
      </c>
      <c r="V10" s="1" t="s">
        <v>2</v>
      </c>
      <c r="W10" s="1">
        <v>44.447550069999998</v>
      </c>
      <c r="X10" s="1">
        <v>193.87314169999999</v>
      </c>
      <c r="Y10" s="1"/>
      <c r="Z10" s="1">
        <v>6</v>
      </c>
      <c r="AA10" s="1" t="s">
        <v>2</v>
      </c>
      <c r="AB10" s="1">
        <v>37.16727771</v>
      </c>
      <c r="AC10" s="1">
        <v>223.44206700000001</v>
      </c>
      <c r="AE10">
        <f t="shared" si="0"/>
        <v>185.88586981999998</v>
      </c>
      <c r="AF10">
        <f t="shared" si="1"/>
        <v>2.8547986402815133</v>
      </c>
      <c r="AG10">
        <f t="shared" si="2"/>
        <v>46.067818738</v>
      </c>
      <c r="AH10">
        <f t="shared" si="3"/>
        <v>1.6098537378011042</v>
      </c>
    </row>
    <row r="11" spans="1:38" x14ac:dyDescent="0.25">
      <c r="A11" s="1">
        <v>1</v>
      </c>
      <c r="B11" s="1" t="s">
        <v>2</v>
      </c>
      <c r="C11" s="1">
        <v>44.906235539999997</v>
      </c>
      <c r="D11" s="1">
        <v>361.72382690000001</v>
      </c>
      <c r="E11" s="1"/>
      <c r="F11" s="1">
        <v>2</v>
      </c>
      <c r="G11" s="1" t="s">
        <v>2</v>
      </c>
      <c r="H11" s="1">
        <v>54.251807479999997</v>
      </c>
      <c r="I11" s="1">
        <v>367.36316090000003</v>
      </c>
      <c r="J11" s="1"/>
      <c r="K11" s="1">
        <v>3</v>
      </c>
      <c r="L11" s="1" t="s">
        <v>2</v>
      </c>
      <c r="M11" s="1">
        <v>47.41446242</v>
      </c>
      <c r="N11" s="1">
        <v>361.65130859999999</v>
      </c>
      <c r="O11" s="1"/>
      <c r="P11" s="1">
        <v>4</v>
      </c>
      <c r="Q11" s="1" t="s">
        <v>2</v>
      </c>
      <c r="R11" s="1">
        <v>46.152243319999997</v>
      </c>
      <c r="S11" s="1">
        <v>364.21202360000001</v>
      </c>
      <c r="T11" s="1"/>
      <c r="U11" s="1">
        <v>5</v>
      </c>
      <c r="V11" s="1" t="s">
        <v>2</v>
      </c>
      <c r="W11" s="1">
        <v>46.114819760000003</v>
      </c>
      <c r="X11" s="1">
        <v>377.13021989999999</v>
      </c>
      <c r="Y11" s="1"/>
      <c r="Z11" s="1">
        <v>6</v>
      </c>
      <c r="AA11" s="1" t="s">
        <v>2</v>
      </c>
      <c r="AB11" s="1">
        <v>39.168565200000003</v>
      </c>
      <c r="AC11" s="1">
        <v>406.56359750000001</v>
      </c>
      <c r="AE11">
        <f t="shared" si="0"/>
        <v>366.41610797999999</v>
      </c>
      <c r="AF11">
        <f t="shared" si="1"/>
        <v>3.213914146791073</v>
      </c>
      <c r="AG11">
        <f t="shared" si="2"/>
        <v>47.767913704000001</v>
      </c>
      <c r="AH11">
        <f t="shared" si="3"/>
        <v>1.6688037422110389</v>
      </c>
    </row>
    <row r="12" spans="1:38" x14ac:dyDescent="0.25">
      <c r="A12" s="1">
        <v>1</v>
      </c>
      <c r="B12" s="1" t="s">
        <v>2</v>
      </c>
      <c r="C12" s="1">
        <v>45.580450140000004</v>
      </c>
      <c r="D12" s="1">
        <v>533.91015070000003</v>
      </c>
      <c r="E12" s="1"/>
      <c r="F12" s="1">
        <v>2</v>
      </c>
      <c r="G12" s="1" t="s">
        <v>2</v>
      </c>
      <c r="H12" s="1">
        <v>54.674211810000003</v>
      </c>
      <c r="I12" s="1">
        <v>546.95461890000001</v>
      </c>
      <c r="J12" s="1"/>
      <c r="K12" s="1">
        <v>3</v>
      </c>
      <c r="L12" s="1" t="s">
        <v>2</v>
      </c>
      <c r="M12" s="1">
        <v>47.740257960000001</v>
      </c>
      <c r="N12" s="1">
        <v>549.69120850000002</v>
      </c>
      <c r="O12" s="1"/>
      <c r="P12" s="1">
        <v>4</v>
      </c>
      <c r="Q12" s="1" t="s">
        <v>2</v>
      </c>
      <c r="R12" s="1">
        <v>46.453435050000003</v>
      </c>
      <c r="S12" s="1">
        <v>536.86990400000002</v>
      </c>
      <c r="T12" s="1"/>
      <c r="U12" s="1">
        <v>5</v>
      </c>
      <c r="V12" s="1" t="s">
        <v>2</v>
      </c>
      <c r="W12" s="1">
        <v>46.69647664</v>
      </c>
      <c r="X12" s="1">
        <v>559.7987273</v>
      </c>
      <c r="Y12" s="1"/>
      <c r="Z12" s="1">
        <v>6</v>
      </c>
      <c r="AA12" s="1" t="s">
        <v>2</v>
      </c>
      <c r="AB12" s="1">
        <v>39.078283659999997</v>
      </c>
      <c r="AC12" s="1">
        <v>597.72506959999998</v>
      </c>
      <c r="AE12">
        <f t="shared" si="0"/>
        <v>545.44492188000004</v>
      </c>
      <c r="AF12">
        <f t="shared" si="1"/>
        <v>5.2017049068303471</v>
      </c>
      <c r="AG12">
        <f t="shared" si="2"/>
        <v>48.228966320000005</v>
      </c>
      <c r="AH12">
        <f t="shared" si="3"/>
        <v>1.6476604497479956</v>
      </c>
    </row>
    <row r="13" spans="1:38" x14ac:dyDescent="0.25">
      <c r="A13" s="1">
        <v>1</v>
      </c>
      <c r="B13" s="1" t="s">
        <v>2</v>
      </c>
      <c r="C13" s="1">
        <v>46.070488859999998</v>
      </c>
      <c r="D13" s="1">
        <v>893.88606010000001</v>
      </c>
      <c r="E13" s="1"/>
      <c r="F13" s="1">
        <v>2</v>
      </c>
      <c r="G13" s="1" t="s">
        <v>2</v>
      </c>
      <c r="H13" s="1">
        <v>53.894284280000001</v>
      </c>
      <c r="I13" s="1">
        <v>923.22945830000003</v>
      </c>
      <c r="J13" s="1"/>
      <c r="K13" s="1">
        <v>3</v>
      </c>
      <c r="L13" s="1" t="s">
        <v>2</v>
      </c>
      <c r="M13" s="1">
        <v>47.753848249999997</v>
      </c>
      <c r="N13" s="1">
        <v>929.32884369999999</v>
      </c>
      <c r="O13" s="1"/>
      <c r="P13" s="1">
        <v>4</v>
      </c>
      <c r="Q13" s="1" t="s">
        <v>2</v>
      </c>
      <c r="R13" s="1">
        <v>47.126413880000001</v>
      </c>
      <c r="S13" s="1">
        <v>900.87316710000005</v>
      </c>
      <c r="T13" s="1"/>
      <c r="U13" s="1">
        <v>5</v>
      </c>
      <c r="V13" s="1" t="s">
        <v>2</v>
      </c>
      <c r="W13" s="1">
        <v>46.548816029999998</v>
      </c>
      <c r="X13" s="1">
        <v>936.4456897</v>
      </c>
      <c r="Y13" s="1"/>
      <c r="Z13" s="1">
        <v>6</v>
      </c>
      <c r="AA13" s="1" t="s">
        <v>2</v>
      </c>
      <c r="AB13" s="1">
        <v>39.088750480000002</v>
      </c>
      <c r="AC13" s="1">
        <v>974.23938920000001</v>
      </c>
      <c r="AE13">
        <f t="shared" si="0"/>
        <v>916.75264377999997</v>
      </c>
      <c r="AF13">
        <f t="shared" si="1"/>
        <v>9.2295869936939212</v>
      </c>
      <c r="AG13">
        <f t="shared" si="2"/>
        <v>48.278770260000002</v>
      </c>
      <c r="AH13">
        <f t="shared" si="3"/>
        <v>1.431899340585898</v>
      </c>
    </row>
    <row r="14" spans="1:38" x14ac:dyDescent="0.25">
      <c r="A14" s="1">
        <v>1</v>
      </c>
      <c r="B14" s="1" t="s">
        <v>2</v>
      </c>
      <c r="C14" s="1">
        <v>46.07201792</v>
      </c>
      <c r="D14" s="1">
        <v>1159.521917</v>
      </c>
      <c r="E14" s="1"/>
      <c r="F14" s="1">
        <v>2</v>
      </c>
      <c r="G14" s="1" t="s">
        <v>2</v>
      </c>
      <c r="H14" s="1">
        <v>53.416111630000003</v>
      </c>
      <c r="I14" s="1">
        <v>1204.8311430000001</v>
      </c>
      <c r="J14" s="1"/>
      <c r="K14" s="1">
        <v>3</v>
      </c>
      <c r="L14" s="1" t="s">
        <v>2</v>
      </c>
      <c r="M14" s="1">
        <v>47.786751340000002</v>
      </c>
      <c r="N14" s="1">
        <v>1215.293377</v>
      </c>
      <c r="O14" s="1"/>
      <c r="P14" s="1">
        <v>4</v>
      </c>
      <c r="Q14" s="1" t="s">
        <v>2</v>
      </c>
      <c r="R14" s="1">
        <v>46.580394290000001</v>
      </c>
      <c r="S14" s="1">
        <v>1184.3452380000001</v>
      </c>
      <c r="T14" s="1"/>
      <c r="U14" s="1">
        <v>5</v>
      </c>
      <c r="V14" s="1" t="s">
        <v>2</v>
      </c>
      <c r="W14" s="1">
        <v>46.714580589999997</v>
      </c>
      <c r="X14" s="1">
        <v>1205.2247950000001</v>
      </c>
      <c r="Y14" s="1"/>
      <c r="Z14" s="1">
        <v>6</v>
      </c>
      <c r="AA14" s="1" t="s">
        <v>2</v>
      </c>
      <c r="AB14" s="1">
        <v>39.099229200000003</v>
      </c>
      <c r="AC14" s="1">
        <v>1251.0054479999999</v>
      </c>
      <c r="AE14">
        <f t="shared" si="0"/>
        <v>1193.843294</v>
      </c>
      <c r="AF14">
        <f t="shared" si="1"/>
        <v>11.120216494975365</v>
      </c>
      <c r="AG14">
        <f t="shared" si="2"/>
        <v>48.113971153999998</v>
      </c>
      <c r="AH14">
        <f t="shared" si="3"/>
        <v>1.3546123318529752</v>
      </c>
    </row>
    <row r="15" spans="1:3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E16" s="3"/>
      <c r="AF16" s="3"/>
    </row>
    <row r="17" spans="1:1" x14ac:dyDescent="0.25">
      <c r="A17" s="2"/>
    </row>
    <row r="18" spans="1:1" x14ac:dyDescent="0.25">
      <c r="A18" s="2"/>
    </row>
    <row r="19" spans="1:1" x14ac:dyDescent="0.25">
      <c r="A19" s="1"/>
    </row>
  </sheetData>
  <sortState xmlns:xlrd2="http://schemas.microsoft.com/office/spreadsheetml/2017/richdata2" ref="Z2:AC14">
    <sortCondition ref="AC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28443-3A3E-4757-9DF1-19215D65CCD4}">
  <dimension ref="A1:N14"/>
  <sheetViews>
    <sheetView tabSelected="1" workbookViewId="0">
      <selection activeCell="J24" sqref="J24"/>
    </sheetView>
  </sheetViews>
  <sheetFormatPr defaultRowHeight="15.75" x14ac:dyDescent="0.25"/>
  <sheetData>
    <row r="1" spans="1:14" x14ac:dyDescent="0.25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4" x14ac:dyDescent="0.25">
      <c r="A2" s="12" t="s">
        <v>18</v>
      </c>
      <c r="B2" s="11"/>
      <c r="C2" s="11"/>
      <c r="D2" s="11"/>
      <c r="E2" s="11"/>
      <c r="F2" s="11"/>
      <c r="G2" s="11"/>
      <c r="H2" s="11" t="s">
        <v>8</v>
      </c>
      <c r="I2" s="11" t="s">
        <v>9</v>
      </c>
      <c r="J2" s="11"/>
      <c r="K2" s="11"/>
      <c r="L2" s="11"/>
      <c r="M2" s="11"/>
      <c r="N2" s="11"/>
    </row>
    <row r="3" spans="1:14" x14ac:dyDescent="0.25">
      <c r="A3" s="12" t="s">
        <v>3</v>
      </c>
      <c r="B3" s="11">
        <v>114.517155052688</v>
      </c>
      <c r="C3" s="11">
        <v>127.66403411223023</v>
      </c>
      <c r="D3" s="11">
        <v>137.23209158177104</v>
      </c>
      <c r="E3" s="11">
        <v>144.95348019862564</v>
      </c>
      <c r="F3" s="11">
        <v>143.76317188511661</v>
      </c>
      <c r="G3" s="11">
        <v>103.98319914008505</v>
      </c>
      <c r="H3" s="11">
        <v>133.62598656608628</v>
      </c>
      <c r="I3" s="11">
        <v>5.6778999218074198</v>
      </c>
      <c r="J3" s="11"/>
      <c r="K3" s="11"/>
      <c r="L3" s="11"/>
      <c r="M3" s="11"/>
      <c r="N3" s="11"/>
    </row>
    <row r="4" spans="1:14" x14ac:dyDescent="0.25">
      <c r="A4" s="12" t="s">
        <v>4</v>
      </c>
      <c r="B4" s="11">
        <v>46.32034083169021</v>
      </c>
      <c r="C4" s="11">
        <v>57.262823700083928</v>
      </c>
      <c r="D4" s="11">
        <v>47.812794643635677</v>
      </c>
      <c r="E4" s="11">
        <v>53.856198659608012</v>
      </c>
      <c r="F4" s="11">
        <v>50.157166334550659</v>
      </c>
      <c r="G4" s="11">
        <v>46.252955291071551</v>
      </c>
      <c r="H4" s="11">
        <v>51.081864833913698</v>
      </c>
      <c r="I4" s="11">
        <v>2.0014392162781141</v>
      </c>
      <c r="J4" s="11"/>
      <c r="K4" s="11"/>
      <c r="L4" s="11"/>
      <c r="M4" s="11"/>
      <c r="N4" s="11"/>
    </row>
    <row r="5" spans="1:14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11" t="s">
        <v>22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25">
      <c r="A7" s="12" t="s">
        <v>18</v>
      </c>
      <c r="B7" s="13"/>
      <c r="C7" s="14"/>
      <c r="D7" s="13"/>
      <c r="E7" s="13"/>
      <c r="F7" s="11"/>
      <c r="G7" s="13"/>
      <c r="H7" s="12" t="s">
        <v>8</v>
      </c>
      <c r="I7" s="12" t="s">
        <v>9</v>
      </c>
      <c r="J7" s="12"/>
      <c r="K7" s="12"/>
      <c r="L7" s="12"/>
      <c r="M7" s="12"/>
      <c r="N7" s="12"/>
    </row>
    <row r="8" spans="1:14" x14ac:dyDescent="0.25">
      <c r="A8" s="12" t="s">
        <v>19</v>
      </c>
      <c r="B8" s="11">
        <v>76.927573908034319</v>
      </c>
      <c r="C8" s="11">
        <v>79.081714905497179</v>
      </c>
      <c r="D8" s="11">
        <v>109.09420103867191</v>
      </c>
      <c r="E8" s="11">
        <v>93.647290284274717</v>
      </c>
      <c r="F8" s="11">
        <v>76.032207194697378</v>
      </c>
      <c r="G8" s="11">
        <v>68.258342996600959</v>
      </c>
      <c r="H8" s="12">
        <v>83.840221721296089</v>
      </c>
      <c r="I8" s="12">
        <v>6.0776371162546736</v>
      </c>
      <c r="J8" s="11"/>
      <c r="K8" s="11"/>
      <c r="L8" s="12"/>
      <c r="M8" s="12"/>
      <c r="N8" s="11"/>
    </row>
    <row r="9" spans="1:14" x14ac:dyDescent="0.25">
      <c r="A9" s="12" t="s">
        <v>20</v>
      </c>
      <c r="B9" s="11">
        <v>53.319255492237978</v>
      </c>
      <c r="C9" s="11">
        <v>56.479615425026104</v>
      </c>
      <c r="D9" s="11">
        <v>43.244768681070305</v>
      </c>
      <c r="E9" s="11">
        <v>61.399149111497927</v>
      </c>
      <c r="F9" s="11">
        <v>51.521354438526416</v>
      </c>
      <c r="G9" s="11">
        <v>50.457780031225106</v>
      </c>
      <c r="H9" s="12">
        <v>52.736987196597312</v>
      </c>
      <c r="I9" s="12">
        <v>2.4910112545977694</v>
      </c>
      <c r="J9" s="11"/>
      <c r="K9" s="11"/>
      <c r="L9" s="12"/>
      <c r="M9" s="12"/>
      <c r="N9" s="11"/>
    </row>
    <row r="10" spans="1:14" x14ac:dyDescent="0.25">
      <c r="A10" s="11" t="s">
        <v>2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2" t="s">
        <v>18</v>
      </c>
      <c r="B11" s="12"/>
      <c r="C11" s="12"/>
      <c r="D11" s="12"/>
      <c r="E11" s="12"/>
      <c r="F11" s="12"/>
      <c r="G11" s="12"/>
      <c r="H11" s="11" t="s">
        <v>8</v>
      </c>
      <c r="I11" s="11" t="s">
        <v>9</v>
      </c>
      <c r="J11" s="11"/>
      <c r="K11" s="11"/>
      <c r="L11" s="11"/>
      <c r="M11" s="11"/>
      <c r="N11" s="11"/>
    </row>
    <row r="12" spans="1:14" x14ac:dyDescent="0.25">
      <c r="A12" s="12" t="s">
        <v>3</v>
      </c>
      <c r="B12" s="11">
        <v>113.20668831538703</v>
      </c>
      <c r="C12" s="11">
        <v>125.48797523086449</v>
      </c>
      <c r="D12" s="11">
        <v>149.65188337305722</v>
      </c>
      <c r="E12" s="11">
        <v>121.14325611010599</v>
      </c>
      <c r="F12" s="11">
        <v>108.16561677831453</v>
      </c>
      <c r="G12" s="11">
        <v>154.58039559210502</v>
      </c>
      <c r="H12" s="11">
        <v>123.53108396154585</v>
      </c>
      <c r="I12" s="11">
        <v>9.2528864059262865</v>
      </c>
      <c r="J12" s="11"/>
      <c r="K12" s="11"/>
      <c r="L12" s="11"/>
      <c r="M12" s="11"/>
      <c r="N12" s="11"/>
    </row>
    <row r="13" spans="1:14" x14ac:dyDescent="0.25">
      <c r="A13" s="12" t="s">
        <v>4</v>
      </c>
      <c r="B13" s="11">
        <v>47.477852953575557</v>
      </c>
      <c r="C13" s="11">
        <v>56.423028776677285</v>
      </c>
      <c r="D13" s="11">
        <v>49.081646395872937</v>
      </c>
      <c r="E13" s="11">
        <v>47.877964210496849</v>
      </c>
      <c r="F13" s="11">
        <v>48.735512076831263</v>
      </c>
      <c r="G13" s="11">
        <v>40.925366873253623</v>
      </c>
      <c r="H13" s="11">
        <v>49.919200882690781</v>
      </c>
      <c r="I13" s="11">
        <v>1.8460975875649035</v>
      </c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Sorghum</vt:lpstr>
      <vt:lpstr>Sugarcane</vt:lpstr>
      <vt:lpstr>Maize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StapranDA</dc:creator>
  <cp:lastModifiedBy>Windows User</cp:lastModifiedBy>
  <dcterms:created xsi:type="dcterms:W3CDTF">2019-08-20T15:17:54Z</dcterms:created>
  <dcterms:modified xsi:type="dcterms:W3CDTF">2021-05-20T05:06:28Z</dcterms:modified>
</cp:coreProperties>
</file>