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<sst xmlns="http://schemas.openxmlformats.org/spreadsheetml/2006/main" count="29">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</sst>
</file>

<file path=xl/styles.xml><?xml version="1.0" encoding="utf-8"?>
<styleSheet xmlns="http://schemas.openxmlformats.org/spreadsheetml/2006/main">
  <numFmts count="7">
    <numFmt numFmtId="176" formatCode="0.000_ "/>
    <numFmt numFmtId="44" formatCode="_ &quot;￥&quot;* #,##0.00_ ;_ &quot;￥&quot;* \-#,##0.00_ ;_ &quot;￥&quot;* &quot;-&quot;??_ ;_ @_ "/>
    <numFmt numFmtId="177" formatCode="0.0000_ "/>
    <numFmt numFmtId="42" formatCode="_ &quot;￥&quot;* #,##0_ ;_ &quot;￥&quot;* \-#,##0_ ;_ &quot;￥&quot;* &quot;-&quot;_ ;_ @_ "/>
    <numFmt numFmtId="178" formatCode="0.00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8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E7EEF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tabSelected="1" topLeftCell="B1" workbookViewId="0">
      <selection activeCell="U9" sqref="U9"/>
    </sheetView>
  </sheetViews>
  <sheetFormatPr defaultColWidth="8.88888888888889" defaultRowHeight="14.4"/>
  <cols>
    <col min="17" max="17" width="12.6296296296296"/>
  </cols>
  <sheetData>
    <row r="1" ht="15.9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1</v>
      </c>
      <c r="O1" s="4"/>
      <c r="P1" s="4"/>
      <c r="Q1" s="4"/>
      <c r="R1" s="1" t="s">
        <v>2</v>
      </c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ht="15.9" spans="1:25">
      <c r="A2" s="1"/>
      <c r="B2" s="1"/>
      <c r="C2" s="1" t="s">
        <v>7</v>
      </c>
      <c r="D2" s="1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5" t="s">
        <v>7</v>
      </c>
      <c r="O2" s="5" t="s">
        <v>8</v>
      </c>
      <c r="P2" s="5" t="s">
        <v>10</v>
      </c>
      <c r="Q2" s="5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"/>
      <c r="W2" s="1"/>
      <c r="X2" s="2"/>
      <c r="Y2" s="1"/>
    </row>
    <row r="3" ht="15.9" spans="1:25">
      <c r="A3" s="2"/>
      <c r="B3" s="2" t="s">
        <v>12</v>
      </c>
      <c r="C3" s="2">
        <v>10.5</v>
      </c>
      <c r="D3" s="2">
        <v>11.58</v>
      </c>
      <c r="E3" s="1">
        <f>D3-C3</f>
        <v>1.08</v>
      </c>
      <c r="F3" s="2">
        <v>11.58</v>
      </c>
      <c r="G3" s="2">
        <v>12.77</v>
      </c>
      <c r="H3">
        <f>(G3-F3)</f>
        <v>1.19</v>
      </c>
      <c r="I3" s="2">
        <v>12.77</v>
      </c>
      <c r="J3" s="2">
        <v>13.9</v>
      </c>
      <c r="K3">
        <f>J3-I3</f>
        <v>1.13</v>
      </c>
      <c r="L3" s="2">
        <f>(K3+H3+E3)/3</f>
        <v>1.13333333333333</v>
      </c>
      <c r="M3" s="2">
        <f>($L$11-L3)/$E$12*8*1000/1</f>
        <v>188.816267247639</v>
      </c>
      <c r="N3" s="5">
        <v>0.482</v>
      </c>
      <c r="O3" s="5">
        <v>0.471</v>
      </c>
      <c r="P3" s="5">
        <f>(O3+N3)/2</f>
        <v>0.4765</v>
      </c>
      <c r="Q3" s="6">
        <f>(P3*0.27351-0.01216)/3*1000</f>
        <v>39.3891716666667</v>
      </c>
      <c r="R3" s="7">
        <v>0.216</v>
      </c>
      <c r="S3" s="7">
        <v>0.216</v>
      </c>
      <c r="T3" s="7">
        <f>(S3+R3)/2</f>
        <v>0.216</v>
      </c>
      <c r="U3" s="7">
        <f>(108.1*T3-0.2735)/1</f>
        <v>23.0761</v>
      </c>
      <c r="V3" s="2">
        <v>6.21</v>
      </c>
      <c r="W3" s="2">
        <v>0.23</v>
      </c>
      <c r="X3" s="2"/>
      <c r="Y3" s="9">
        <v>26.6</v>
      </c>
    </row>
    <row r="4" ht="15.9" spans="1:25">
      <c r="A4" s="2" t="s">
        <v>13</v>
      </c>
      <c r="B4" s="2" t="s">
        <v>14</v>
      </c>
      <c r="C4" s="2">
        <v>13.9</v>
      </c>
      <c r="D4" s="2">
        <v>15.7</v>
      </c>
      <c r="E4" s="1">
        <f t="shared" ref="E4:E12" si="0">D4-C4</f>
        <v>1.8</v>
      </c>
      <c r="F4" s="2">
        <v>15.7</v>
      </c>
      <c r="G4" s="2">
        <v>16.52</v>
      </c>
      <c r="H4">
        <f t="shared" ref="H4:H11" si="1">(G4-F4)</f>
        <v>0.82</v>
      </c>
      <c r="I4" s="2">
        <v>16.52</v>
      </c>
      <c r="J4" s="2">
        <v>17.78</v>
      </c>
      <c r="K4">
        <f t="shared" ref="K4:K11" si="2">J4-I4</f>
        <v>1.26</v>
      </c>
      <c r="L4" s="2">
        <f>K4</f>
        <v>1.26</v>
      </c>
      <c r="M4" s="2">
        <f>($L$11-L4)/$E$12*8*1000/3</f>
        <v>26.1437908496726</v>
      </c>
      <c r="N4" s="5">
        <v>0.049</v>
      </c>
      <c r="O4" s="5">
        <v>0.05</v>
      </c>
      <c r="P4" s="5">
        <f t="shared" ref="P4:P10" si="3">(O4+N4)/2</f>
        <v>0.0495</v>
      </c>
      <c r="Q4" s="6">
        <f t="shared" ref="Q4:Q10" si="4">(P4*0.27351-0.01216)/3*1000</f>
        <v>0.459581666666666</v>
      </c>
      <c r="R4" s="8">
        <v>0.097</v>
      </c>
      <c r="S4" s="8">
        <v>0.102</v>
      </c>
      <c r="T4" s="7">
        <f t="shared" ref="T4:T10" si="5">(S4+R4)/2</f>
        <v>0.0995</v>
      </c>
      <c r="U4" s="7">
        <f t="shared" ref="U4:U10" si="6">(108.1*T4-0.2735)/1</f>
        <v>10.48245</v>
      </c>
      <c r="V4" s="2">
        <v>6.5</v>
      </c>
      <c r="W4" s="2">
        <v>0.34</v>
      </c>
      <c r="X4" s="2"/>
      <c r="Y4" s="9">
        <v>26.6</v>
      </c>
    </row>
    <row r="5" ht="15.9" spans="1:25">
      <c r="A5" s="2" t="s">
        <v>15</v>
      </c>
      <c r="B5" s="2" t="s">
        <v>16</v>
      </c>
      <c r="C5" s="2">
        <v>17.78</v>
      </c>
      <c r="D5" s="2">
        <v>19.1</v>
      </c>
      <c r="E5" s="1">
        <f t="shared" si="0"/>
        <v>1.32</v>
      </c>
      <c r="F5" s="2">
        <v>19.1</v>
      </c>
      <c r="G5" s="2">
        <v>20.43</v>
      </c>
      <c r="H5">
        <f t="shared" si="1"/>
        <v>1.33</v>
      </c>
      <c r="I5" s="2">
        <v>20.43</v>
      </c>
      <c r="J5" s="2">
        <v>21.65</v>
      </c>
      <c r="K5">
        <f t="shared" si="2"/>
        <v>1.22</v>
      </c>
      <c r="L5" s="2">
        <f t="shared" ref="L4:L11" si="7">(K5+H5+E5)/3</f>
        <v>1.29</v>
      </c>
      <c r="M5" s="2">
        <f t="shared" ref="M5:M10" si="8">($L$11-L5)/$E$12*8*1000/3</f>
        <v>17.4291938997823</v>
      </c>
      <c r="N5" s="5">
        <v>0.075</v>
      </c>
      <c r="O5" s="5">
        <v>0.075</v>
      </c>
      <c r="P5" s="5">
        <f t="shared" si="3"/>
        <v>0.075</v>
      </c>
      <c r="Q5" s="6">
        <f t="shared" si="4"/>
        <v>2.78441666666667</v>
      </c>
      <c r="R5" s="7">
        <v>0.037</v>
      </c>
      <c r="S5" s="7">
        <v>0.038</v>
      </c>
      <c r="T5" s="7">
        <f t="shared" si="5"/>
        <v>0.0375</v>
      </c>
      <c r="U5" s="7">
        <f t="shared" si="6"/>
        <v>3.78025</v>
      </c>
      <c r="V5" s="2">
        <v>6.46</v>
      </c>
      <c r="W5" s="2">
        <v>0.36</v>
      </c>
      <c r="X5" s="2"/>
      <c r="Y5" s="9">
        <v>26.7</v>
      </c>
    </row>
    <row r="6" ht="15.9" spans="1:25">
      <c r="A6" s="2" t="s">
        <v>17</v>
      </c>
      <c r="B6" s="2" t="s">
        <v>18</v>
      </c>
      <c r="C6" s="2">
        <v>21.65</v>
      </c>
      <c r="D6" s="2">
        <v>22.99</v>
      </c>
      <c r="E6" s="1">
        <f t="shared" si="0"/>
        <v>1.34</v>
      </c>
      <c r="F6" s="2">
        <v>22.99</v>
      </c>
      <c r="G6" s="2">
        <v>24.3</v>
      </c>
      <c r="H6">
        <f t="shared" si="1"/>
        <v>1.31</v>
      </c>
      <c r="I6" s="2">
        <v>2</v>
      </c>
      <c r="J6" s="2">
        <v>3.34</v>
      </c>
      <c r="K6">
        <f t="shared" si="2"/>
        <v>1.34</v>
      </c>
      <c r="L6" s="2">
        <f t="shared" si="7"/>
        <v>1.33</v>
      </c>
      <c r="M6" s="2">
        <f t="shared" si="8"/>
        <v>5.80973129992706</v>
      </c>
      <c r="N6" s="5">
        <v>0.049</v>
      </c>
      <c r="O6" s="5">
        <v>0.049</v>
      </c>
      <c r="P6" s="5">
        <f t="shared" si="3"/>
        <v>0.049</v>
      </c>
      <c r="Q6" s="6">
        <f t="shared" si="4"/>
        <v>0.413996666666666</v>
      </c>
      <c r="R6" s="7">
        <v>0.05</v>
      </c>
      <c r="S6" s="7">
        <v>0.049</v>
      </c>
      <c r="T6" s="7">
        <f t="shared" si="5"/>
        <v>0.0495</v>
      </c>
      <c r="U6" s="7">
        <f t="shared" si="6"/>
        <v>5.07745</v>
      </c>
      <c r="V6" s="2">
        <v>6.39</v>
      </c>
      <c r="W6" s="2">
        <v>0.36</v>
      </c>
      <c r="X6" s="2"/>
      <c r="Y6" s="9">
        <v>26.5</v>
      </c>
    </row>
    <row r="7" ht="15.9" spans="1:25">
      <c r="A7" s="2" t="s">
        <v>19</v>
      </c>
      <c r="B7" s="2" t="s">
        <v>20</v>
      </c>
      <c r="C7" s="2">
        <v>3.34</v>
      </c>
      <c r="D7" s="2">
        <v>4.7</v>
      </c>
      <c r="E7" s="1">
        <f t="shared" si="0"/>
        <v>1.36</v>
      </c>
      <c r="F7" s="2">
        <v>4.7</v>
      </c>
      <c r="G7" s="2">
        <v>6</v>
      </c>
      <c r="H7">
        <f t="shared" si="1"/>
        <v>1.3</v>
      </c>
      <c r="I7" s="2">
        <v>6</v>
      </c>
      <c r="J7" s="2">
        <v>7.3</v>
      </c>
      <c r="K7">
        <f t="shared" si="2"/>
        <v>1.3</v>
      </c>
      <c r="L7" s="2">
        <f t="shared" si="7"/>
        <v>1.32</v>
      </c>
      <c r="M7" s="2">
        <f t="shared" si="8"/>
        <v>8.71459694989095</v>
      </c>
      <c r="N7" s="5">
        <v>0.06</v>
      </c>
      <c r="O7" s="5">
        <v>0.058</v>
      </c>
      <c r="P7" s="5">
        <f t="shared" si="3"/>
        <v>0.059</v>
      </c>
      <c r="Q7" s="6">
        <f t="shared" si="4"/>
        <v>1.32569666666667</v>
      </c>
      <c r="R7" s="7">
        <v>0.08</v>
      </c>
      <c r="S7" s="7">
        <v>0.08</v>
      </c>
      <c r="T7" s="7">
        <f t="shared" si="5"/>
        <v>0.08</v>
      </c>
      <c r="U7" s="7">
        <f t="shared" si="6"/>
        <v>8.3745</v>
      </c>
      <c r="V7" s="2">
        <v>6.41</v>
      </c>
      <c r="W7" s="2">
        <v>0.36</v>
      </c>
      <c r="X7" s="2"/>
      <c r="Y7" s="9">
        <v>26.4</v>
      </c>
    </row>
    <row r="8" ht="30.3" spans="1:25">
      <c r="A8" s="2" t="s">
        <v>21</v>
      </c>
      <c r="B8" s="2" t="s">
        <v>22</v>
      </c>
      <c r="C8" s="2">
        <v>7.3</v>
      </c>
      <c r="D8" s="2">
        <v>8.62</v>
      </c>
      <c r="E8" s="1">
        <f t="shared" si="0"/>
        <v>1.32</v>
      </c>
      <c r="F8" s="2">
        <v>8.62</v>
      </c>
      <c r="G8" s="2">
        <v>9.98</v>
      </c>
      <c r="H8">
        <f t="shared" si="1"/>
        <v>1.36</v>
      </c>
      <c r="I8" s="2">
        <v>9.98</v>
      </c>
      <c r="J8" s="2">
        <v>11.28</v>
      </c>
      <c r="K8">
        <f t="shared" si="2"/>
        <v>1.3</v>
      </c>
      <c r="L8" s="2">
        <f t="shared" si="7"/>
        <v>1.32666666666667</v>
      </c>
      <c r="M8" s="2">
        <f t="shared" si="8"/>
        <v>6.77801984991524</v>
      </c>
      <c r="N8" s="5">
        <v>0.059</v>
      </c>
      <c r="O8" s="5">
        <v>0.058</v>
      </c>
      <c r="P8" s="5">
        <f t="shared" si="3"/>
        <v>0.0585</v>
      </c>
      <c r="Q8" s="6">
        <f t="shared" si="4"/>
        <v>1.28011166666667</v>
      </c>
      <c r="R8" s="7">
        <v>0.034</v>
      </c>
      <c r="S8" s="7">
        <v>0.034</v>
      </c>
      <c r="T8" s="7">
        <f t="shared" si="5"/>
        <v>0.034</v>
      </c>
      <c r="U8" s="7">
        <f t="shared" si="6"/>
        <v>3.4019</v>
      </c>
      <c r="V8" s="2">
        <v>6.55</v>
      </c>
      <c r="W8" s="2">
        <v>0.37</v>
      </c>
      <c r="X8" s="2"/>
      <c r="Y8" s="9">
        <v>26.4</v>
      </c>
    </row>
    <row r="9" ht="30.3" spans="1:25">
      <c r="A9" s="2" t="s">
        <v>23</v>
      </c>
      <c r="B9" s="2" t="s">
        <v>24</v>
      </c>
      <c r="C9" s="2">
        <v>11.28</v>
      </c>
      <c r="D9" s="2">
        <v>12.6</v>
      </c>
      <c r="E9" s="1">
        <f t="shared" si="0"/>
        <v>1.32</v>
      </c>
      <c r="F9" s="2">
        <v>12.6</v>
      </c>
      <c r="G9" s="2">
        <v>13.9</v>
      </c>
      <c r="H9">
        <f t="shared" si="1"/>
        <v>1.3</v>
      </c>
      <c r="I9" s="2">
        <v>13.9</v>
      </c>
      <c r="J9" s="2">
        <v>15.13</v>
      </c>
      <c r="K9">
        <f t="shared" si="2"/>
        <v>1.23</v>
      </c>
      <c r="L9" s="2">
        <f t="shared" si="7"/>
        <v>1.28333333333333</v>
      </c>
      <c r="M9" s="2">
        <f t="shared" si="8"/>
        <v>19.3657709997577</v>
      </c>
      <c r="N9" s="5">
        <v>0.104</v>
      </c>
      <c r="O9" s="5">
        <v>0.101</v>
      </c>
      <c r="P9" s="5">
        <f t="shared" si="3"/>
        <v>0.1025</v>
      </c>
      <c r="Q9" s="6">
        <f t="shared" si="4"/>
        <v>5.29159166666667</v>
      </c>
      <c r="R9" s="7">
        <v>0.043</v>
      </c>
      <c r="S9" s="7">
        <v>0.043</v>
      </c>
      <c r="T9" s="7">
        <f t="shared" si="5"/>
        <v>0.043</v>
      </c>
      <c r="U9" s="7">
        <f t="shared" si="6"/>
        <v>4.3748</v>
      </c>
      <c r="V9" s="2">
        <v>6.88</v>
      </c>
      <c r="W9" s="2">
        <v>0.37</v>
      </c>
      <c r="X9" s="2"/>
      <c r="Y9" s="9">
        <v>26.4</v>
      </c>
    </row>
    <row r="10" ht="30.3" spans="1:25">
      <c r="A10" s="2" t="s">
        <v>25</v>
      </c>
      <c r="B10" s="2" t="s">
        <v>26</v>
      </c>
      <c r="C10" s="2">
        <v>15.13</v>
      </c>
      <c r="D10" s="2">
        <v>16.49</v>
      </c>
      <c r="E10" s="1">
        <f>D10-C10</f>
        <v>1.36</v>
      </c>
      <c r="F10" s="2">
        <v>16.49</v>
      </c>
      <c r="G10" s="2">
        <v>17.78</v>
      </c>
      <c r="H10">
        <f t="shared" si="1"/>
        <v>1.29</v>
      </c>
      <c r="I10" s="2">
        <v>17.78</v>
      </c>
      <c r="J10" s="2">
        <v>19.1</v>
      </c>
      <c r="K10">
        <f t="shared" si="2"/>
        <v>1.32</v>
      </c>
      <c r="L10" s="2">
        <f t="shared" si="7"/>
        <v>1.32333333333333</v>
      </c>
      <c r="M10" s="2">
        <f t="shared" si="8"/>
        <v>7.74630839990303</v>
      </c>
      <c r="N10" s="5">
        <v>0.071</v>
      </c>
      <c r="O10" s="5">
        <v>0.069</v>
      </c>
      <c r="P10" s="5">
        <f t="shared" si="3"/>
        <v>0.07</v>
      </c>
      <c r="Q10" s="6">
        <f t="shared" si="4"/>
        <v>2.32856666666667</v>
      </c>
      <c r="R10" s="7">
        <v>0.059</v>
      </c>
      <c r="S10" s="7">
        <v>0.06</v>
      </c>
      <c r="T10" s="7">
        <f t="shared" si="5"/>
        <v>0.0595</v>
      </c>
      <c r="U10" s="7">
        <f t="shared" si="6"/>
        <v>6.15845</v>
      </c>
      <c r="V10" s="2">
        <v>6.82</v>
      </c>
      <c r="W10" s="2">
        <v>0.38</v>
      </c>
      <c r="X10" s="2"/>
      <c r="Y10" s="9">
        <v>26.4</v>
      </c>
    </row>
    <row r="11" ht="15.9" spans="1:25">
      <c r="A11" s="2"/>
      <c r="B11" s="2" t="s">
        <v>27</v>
      </c>
      <c r="C11" s="2">
        <v>19.1</v>
      </c>
      <c r="D11" s="2">
        <v>20.48</v>
      </c>
      <c r="E11" s="1">
        <f t="shared" si="0"/>
        <v>1.38</v>
      </c>
      <c r="F11" s="2">
        <v>20.48</v>
      </c>
      <c r="G11" s="2">
        <v>21.8</v>
      </c>
      <c r="H11">
        <f t="shared" si="1"/>
        <v>1.32</v>
      </c>
      <c r="I11" s="2">
        <v>21.8</v>
      </c>
      <c r="J11" s="2">
        <v>23.09</v>
      </c>
      <c r="K11">
        <f t="shared" si="2"/>
        <v>1.29</v>
      </c>
      <c r="L11" s="2">
        <f>(H11+E11)/2</f>
        <v>1.35</v>
      </c>
      <c r="M11" s="2"/>
      <c r="N11" s="5"/>
      <c r="O11" s="5"/>
      <c r="P11" s="5"/>
      <c r="Q11" s="5"/>
      <c r="R11" s="7"/>
      <c r="S11" s="7"/>
      <c r="T11" s="7"/>
      <c r="U11" s="7"/>
      <c r="V11" s="2"/>
      <c r="W11" s="2"/>
      <c r="X11" s="2"/>
      <c r="Y11" s="2"/>
    </row>
    <row r="12" ht="15.9" spans="1:25">
      <c r="A12" s="1" t="s">
        <v>28</v>
      </c>
      <c r="B12" s="1"/>
      <c r="C12" s="2">
        <v>1.32</v>
      </c>
      <c r="D12" s="2">
        <v>10.5</v>
      </c>
      <c r="E12" s="1">
        <f t="shared" si="0"/>
        <v>9.18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2017-04-22T04:18:00Z</dcterms:created>
  <dcterms:modified xsi:type="dcterms:W3CDTF">2017-05-05T11:10:18Z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