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515"/>
  </bookViews>
  <sheets>
    <sheet name="4-23" sheetId="1" r:id="rId1"/>
  </sheets>
  <calcPr calcId="144525"/>
</workbook>
</file>

<file path=xl/sharedStrings.xml><?xml version="1.0" encoding="utf-8"?>
<sst xmlns="http://schemas.openxmlformats.org/spreadsheetml/2006/main" count="29">
  <si>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</si>
  <si>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</si>
  <si>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</si>
  <si>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</si>
  <si>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</si>
  <si>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</si>
  <si>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</si>
  <si>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</si>
  <si>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</si>
  <si>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</si>
  <si>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平均值</t>
  </si>
  <si>
    <t>结果</t>
  </si>
  <si>
    <t>池子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</si>
  <si>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</si>
  <si>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</si>
  <si>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</si>
  <si>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</si>
  <si>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</si>
  <si>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</si>
  <si>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</si>
  <si>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</si>
  <si>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</si>
  <si>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</si>
  <si>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</si>
  <si>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</si>
  <si>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</si>
  <si>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</si>
  <si>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空白</t>
  </si>
  <si>
    <t>重铬酸钾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</si>
</sst>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_ "/>
    <numFmt numFmtId="177" formatCode="0.00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7" fontId="0" fillId="0" borderId="1" xfId="0" applyNumberForma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"/>
  <sheetViews>
    <sheetView tabSelected="1" workbookViewId="0">
      <selection activeCell="G5" sqref="G5"/>
    </sheetView>
  </sheetViews>
  <sheetFormatPr defaultColWidth="8.88888888888889" defaultRowHeight="14.4"/>
  <cols>
    <col min="13" max="13" width="9.66666666666667"/>
  </cols>
  <sheetData>
    <row r="1" ht="15.9" spans="1: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1</v>
      </c>
      <c r="O1" s="4"/>
      <c r="P1" s="4"/>
      <c r="Q1" s="1" t="s">
        <v>2</v>
      </c>
      <c r="R1" s="1"/>
      <c r="S1" s="1"/>
      <c r="T1" s="1"/>
      <c r="U1" s="1"/>
      <c r="V1" s="1" t="s">
        <v>3</v>
      </c>
      <c r="W1" s="1" t="s">
        <v>4</v>
      </c>
      <c r="X1" s="1" t="s">
        <v>5</v>
      </c>
      <c r="Y1" s="1" t="s">
        <v>6</v>
      </c>
    </row>
    <row r="2" ht="15.9" spans="1:25">
      <c r="A2" s="1"/>
      <c r="B2" s="1"/>
      <c r="C2" s="1" t="s">
        <v>7</v>
      </c>
      <c r="D2" s="1"/>
      <c r="E2" s="1"/>
      <c r="F2" s="1" t="s">
        <v>8</v>
      </c>
      <c r="G2" s="1"/>
      <c r="H2" s="1"/>
      <c r="I2" s="1" t="s">
        <v>9</v>
      </c>
      <c r="J2" s="1"/>
      <c r="K2" s="1"/>
      <c r="L2" s="1" t="s">
        <v>10</v>
      </c>
      <c r="M2" s="1" t="s">
        <v>11</v>
      </c>
      <c r="N2" s="5" t="s">
        <v>7</v>
      </c>
      <c r="O2" s="5" t="s">
        <v>8</v>
      </c>
      <c r="P2" s="5" t="s">
        <v>9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  <c r="V2" s="1"/>
      <c r="W2" s="1"/>
      <c r="X2" s="2"/>
      <c r="Y2" s="1"/>
    </row>
    <row r="3" ht="15.9" spans="1:25">
      <c r="A3" s="2"/>
      <c r="B3" s="2" t="s">
        <v>12</v>
      </c>
      <c r="C3" s="2">
        <v>10.12</v>
      </c>
      <c r="D3" s="2">
        <v>10.6</v>
      </c>
      <c r="E3" s="2">
        <f>D3-C3</f>
        <v>0.48</v>
      </c>
      <c r="F3" s="2">
        <v>10.6</v>
      </c>
      <c r="G3" s="2">
        <v>11</v>
      </c>
      <c r="H3" s="2">
        <f>G3-F3</f>
        <v>0.4</v>
      </c>
      <c r="I3" s="2">
        <v>11</v>
      </c>
      <c r="J3" s="2">
        <v>11.37</v>
      </c>
      <c r="K3" s="2">
        <f>J3-I3</f>
        <v>0.369999999999999</v>
      </c>
      <c r="L3" s="2">
        <f>(K3+H3+E3)/3</f>
        <v>0.416666666666667</v>
      </c>
      <c r="M3" s="2">
        <f>($L$11-L3)/$E$12*8*1000/3</f>
        <v>328.436911487759</v>
      </c>
      <c r="N3" s="5">
        <v>0.564</v>
      </c>
      <c r="O3" s="5"/>
      <c r="P3" s="5"/>
      <c r="Q3" s="6">
        <v>0.164</v>
      </c>
      <c r="R3" s="6">
        <v>0.159</v>
      </c>
      <c r="S3" s="6"/>
      <c r="T3" s="6">
        <f>(R3+Q3)/2</f>
        <v>0.1615</v>
      </c>
      <c r="U3" s="6">
        <f>(108.1*T3-0.2735)/5*5</f>
        <v>17.18465</v>
      </c>
      <c r="V3" s="2">
        <v>6.91</v>
      </c>
      <c r="W3" s="2">
        <v>0.62</v>
      </c>
      <c r="X3" s="2"/>
      <c r="Y3" s="8">
        <v>23.5</v>
      </c>
    </row>
    <row r="4" ht="15.9" spans="1:25">
      <c r="A4" s="2" t="s">
        <v>13</v>
      </c>
      <c r="B4" s="2" t="s">
        <v>14</v>
      </c>
      <c r="C4" s="2">
        <v>7</v>
      </c>
      <c r="D4" s="2">
        <v>7.98</v>
      </c>
      <c r="E4" s="2">
        <f t="shared" ref="E4:E12" si="0">D4-C4</f>
        <v>0.98</v>
      </c>
      <c r="F4" s="2">
        <v>7.98</v>
      </c>
      <c r="G4" s="2">
        <v>9.07</v>
      </c>
      <c r="H4" s="2">
        <f t="shared" ref="H4:H11" si="1">G4-F4</f>
        <v>1.09</v>
      </c>
      <c r="I4" s="2">
        <v>9.07</v>
      </c>
      <c r="J4" s="2">
        <v>10.12</v>
      </c>
      <c r="K4" s="2">
        <f t="shared" ref="K4:K11" si="2">J4-I4</f>
        <v>1.05</v>
      </c>
      <c r="L4" s="2">
        <f t="shared" ref="L4:L11" si="3">(K4+H4+E4)/3</f>
        <v>1.04</v>
      </c>
      <c r="M4" s="2">
        <f t="shared" ref="M4:M11" si="4">($L$11-L4)/$E$12*8*1000/3</f>
        <v>187.570621468927</v>
      </c>
      <c r="N4" s="5">
        <v>0.513</v>
      </c>
      <c r="O4" s="5"/>
      <c r="P4" s="5"/>
      <c r="Q4" s="7">
        <v>0.119</v>
      </c>
      <c r="R4" s="7">
        <v>0.124</v>
      </c>
      <c r="S4" s="7"/>
      <c r="T4" s="6">
        <f t="shared" ref="T4:T10" si="5">(R4+Q4)/2</f>
        <v>0.1215</v>
      </c>
      <c r="U4" s="6">
        <f t="shared" ref="U4:U10" si="6">(108.1*T4-0.2735)/5*5</f>
        <v>12.86065</v>
      </c>
      <c r="V4" s="2">
        <v>6.91</v>
      </c>
      <c r="W4" s="2">
        <v>0.64</v>
      </c>
      <c r="X4" s="2"/>
      <c r="Y4" s="8">
        <v>23.1</v>
      </c>
    </row>
    <row r="5" ht="15.9" spans="1:25">
      <c r="A5" s="2" t="s">
        <v>15</v>
      </c>
      <c r="B5" s="2" t="s">
        <v>16</v>
      </c>
      <c r="C5" s="2">
        <v>4.81</v>
      </c>
      <c r="D5" s="2">
        <v>5.68</v>
      </c>
      <c r="E5" s="2">
        <f t="shared" si="0"/>
        <v>0.87</v>
      </c>
      <c r="F5" s="2">
        <v>5.68</v>
      </c>
      <c r="G5" s="2">
        <v>6.85</v>
      </c>
      <c r="H5" s="2">
        <f t="shared" si="1"/>
        <v>1.17</v>
      </c>
      <c r="I5" s="2">
        <v>5.92</v>
      </c>
      <c r="J5" s="2">
        <v>7</v>
      </c>
      <c r="K5" s="2">
        <f t="shared" si="2"/>
        <v>1.08</v>
      </c>
      <c r="L5" s="2">
        <f t="shared" si="3"/>
        <v>1.04</v>
      </c>
      <c r="M5" s="2">
        <f t="shared" si="4"/>
        <v>187.570621468927</v>
      </c>
      <c r="N5" s="5">
        <v>0.498</v>
      </c>
      <c r="O5" s="5"/>
      <c r="P5" s="5"/>
      <c r="Q5" s="6">
        <v>0.086</v>
      </c>
      <c r="R5" s="6">
        <v>0.09</v>
      </c>
      <c r="S5" s="6"/>
      <c r="T5" s="6">
        <f t="shared" si="5"/>
        <v>0.088</v>
      </c>
      <c r="U5" s="6">
        <f t="shared" si="6"/>
        <v>9.2393</v>
      </c>
      <c r="V5" s="2">
        <v>6.92</v>
      </c>
      <c r="W5" s="2">
        <v>0.65</v>
      </c>
      <c r="X5" s="2"/>
      <c r="Y5" s="8">
        <v>23.1</v>
      </c>
    </row>
    <row r="6" ht="15.9" spans="1:25">
      <c r="A6" s="2" t="s">
        <v>17</v>
      </c>
      <c r="B6" s="2" t="s">
        <v>18</v>
      </c>
      <c r="C6" s="2">
        <v>15.6</v>
      </c>
      <c r="D6" s="2">
        <v>17.12</v>
      </c>
      <c r="E6" s="2">
        <f t="shared" si="0"/>
        <v>1.52</v>
      </c>
      <c r="F6" s="2">
        <v>17.12</v>
      </c>
      <c r="G6" s="2">
        <v>18.5</v>
      </c>
      <c r="H6" s="2">
        <f t="shared" si="1"/>
        <v>1.38</v>
      </c>
      <c r="I6" s="2">
        <v>18.5</v>
      </c>
      <c r="J6" s="2">
        <v>19.78</v>
      </c>
      <c r="K6" s="2">
        <f t="shared" si="2"/>
        <v>1.28</v>
      </c>
      <c r="L6" s="2">
        <f t="shared" si="3"/>
        <v>1.39333333333333</v>
      </c>
      <c r="M6" s="2">
        <f t="shared" si="4"/>
        <v>107.721280602637</v>
      </c>
      <c r="N6" s="5">
        <v>0.148</v>
      </c>
      <c r="O6" s="5"/>
      <c r="P6" s="5"/>
      <c r="Q6" s="6">
        <v>0.076</v>
      </c>
      <c r="R6" s="6">
        <v>0.075</v>
      </c>
      <c r="S6" s="6"/>
      <c r="T6" s="6">
        <f t="shared" si="5"/>
        <v>0.0755</v>
      </c>
      <c r="U6" s="6">
        <f t="shared" si="6"/>
        <v>7.88805</v>
      </c>
      <c r="V6" s="2">
        <v>6.93</v>
      </c>
      <c r="W6" s="2">
        <v>0.67</v>
      </c>
      <c r="X6" s="2"/>
      <c r="Y6" s="8">
        <v>23.1</v>
      </c>
    </row>
    <row r="7" ht="15.9" spans="1:25">
      <c r="A7" s="2" t="s">
        <v>19</v>
      </c>
      <c r="B7" s="2" t="s">
        <v>20</v>
      </c>
      <c r="C7" s="2">
        <v>12.56</v>
      </c>
      <c r="D7" s="2">
        <v>14</v>
      </c>
      <c r="E7" s="2">
        <f t="shared" si="0"/>
        <v>1.44</v>
      </c>
      <c r="F7" s="2">
        <v>12.9</v>
      </c>
      <c r="G7" s="2">
        <v>14.13</v>
      </c>
      <c r="H7" s="2">
        <f t="shared" si="1"/>
        <v>1.23</v>
      </c>
      <c r="I7" s="2">
        <v>14.13</v>
      </c>
      <c r="J7" s="2">
        <v>15.6</v>
      </c>
      <c r="K7" s="2">
        <f t="shared" si="2"/>
        <v>1.47</v>
      </c>
      <c r="L7" s="2">
        <f t="shared" si="3"/>
        <v>1.38</v>
      </c>
      <c r="M7" s="2">
        <f t="shared" si="4"/>
        <v>110.734463276836</v>
      </c>
      <c r="N7" s="5">
        <v>0.459</v>
      </c>
      <c r="O7" s="5"/>
      <c r="P7" s="5"/>
      <c r="Q7" s="6">
        <v>0.065</v>
      </c>
      <c r="R7" s="6">
        <v>0.07</v>
      </c>
      <c r="S7" s="6"/>
      <c r="T7" s="6">
        <f t="shared" si="5"/>
        <v>0.0675</v>
      </c>
      <c r="U7" s="6">
        <f t="shared" si="6"/>
        <v>7.02325</v>
      </c>
      <c r="V7" s="2">
        <v>6.94</v>
      </c>
      <c r="W7" s="2">
        <v>0.66</v>
      </c>
      <c r="X7" s="2"/>
      <c r="Y7" s="8">
        <v>22.9</v>
      </c>
    </row>
    <row r="8" ht="30.3" spans="1:25">
      <c r="A8" s="2" t="s">
        <v>21</v>
      </c>
      <c r="B8" s="2" t="s">
        <v>22</v>
      </c>
      <c r="C8" s="2">
        <v>7.73</v>
      </c>
      <c r="D8" s="2">
        <v>9.48</v>
      </c>
      <c r="E8" s="2">
        <f t="shared" si="0"/>
        <v>1.75</v>
      </c>
      <c r="F8" s="2">
        <v>9.48</v>
      </c>
      <c r="G8" s="2">
        <v>10.96</v>
      </c>
      <c r="H8" s="2">
        <f t="shared" si="1"/>
        <v>1.48</v>
      </c>
      <c r="I8" s="2">
        <v>10.96</v>
      </c>
      <c r="J8" s="2">
        <v>12.56</v>
      </c>
      <c r="K8" s="2">
        <f t="shared" si="2"/>
        <v>1.6</v>
      </c>
      <c r="L8" s="2">
        <f t="shared" si="3"/>
        <v>1.61</v>
      </c>
      <c r="M8" s="2">
        <f t="shared" si="4"/>
        <v>58.7570621468927</v>
      </c>
      <c r="N8" s="5">
        <v>0.18</v>
      </c>
      <c r="O8" s="5"/>
      <c r="P8" s="5"/>
      <c r="Q8" s="6">
        <v>0.029</v>
      </c>
      <c r="R8" s="6">
        <v>0.028</v>
      </c>
      <c r="S8" s="6"/>
      <c r="T8" s="6">
        <f t="shared" si="5"/>
        <v>0.0285</v>
      </c>
      <c r="U8" s="6">
        <f t="shared" si="6"/>
        <v>2.80735</v>
      </c>
      <c r="V8" s="2">
        <v>6.94</v>
      </c>
      <c r="W8" s="2">
        <v>0.67</v>
      </c>
      <c r="X8" s="2"/>
      <c r="Y8" s="8">
        <v>23</v>
      </c>
    </row>
    <row r="9" ht="30.3" spans="1:25">
      <c r="A9" s="2" t="s">
        <v>23</v>
      </c>
      <c r="B9" s="2" t="s">
        <v>24</v>
      </c>
      <c r="C9" s="2">
        <v>20.9</v>
      </c>
      <c r="D9" s="2">
        <v>22.48</v>
      </c>
      <c r="E9" s="2">
        <f t="shared" si="0"/>
        <v>1.58</v>
      </c>
      <c r="F9" s="2">
        <v>4.48</v>
      </c>
      <c r="G9" s="2">
        <v>6</v>
      </c>
      <c r="H9" s="2">
        <f t="shared" si="1"/>
        <v>1.52</v>
      </c>
      <c r="I9" s="2">
        <v>6</v>
      </c>
      <c r="J9" s="2">
        <v>7.73</v>
      </c>
      <c r="K9" s="2">
        <f t="shared" si="2"/>
        <v>1.73</v>
      </c>
      <c r="L9" s="2">
        <f t="shared" si="3"/>
        <v>1.61</v>
      </c>
      <c r="M9" s="2">
        <f t="shared" si="4"/>
        <v>58.7570621468926</v>
      </c>
      <c r="N9" s="5">
        <v>0.249</v>
      </c>
      <c r="O9" s="5"/>
      <c r="P9" s="5"/>
      <c r="Q9" s="6">
        <v>0.031</v>
      </c>
      <c r="R9" s="6">
        <v>0.031</v>
      </c>
      <c r="S9" s="6"/>
      <c r="T9" s="6">
        <f t="shared" si="5"/>
        <v>0.031</v>
      </c>
      <c r="U9" s="6">
        <f t="shared" si="6"/>
        <v>3.0776</v>
      </c>
      <c r="V9" s="2">
        <v>6.95</v>
      </c>
      <c r="W9" s="2">
        <v>0.69</v>
      </c>
      <c r="X9" s="2"/>
      <c r="Y9" s="8">
        <v>23</v>
      </c>
    </row>
    <row r="10" ht="30.3" spans="1:25">
      <c r="A10" s="2" t="s">
        <v>25</v>
      </c>
      <c r="B10" s="2" t="s">
        <v>26</v>
      </c>
      <c r="C10" s="2">
        <v>16.35</v>
      </c>
      <c r="D10" s="2">
        <v>17.95</v>
      </c>
      <c r="E10" s="2">
        <f t="shared" si="0"/>
        <v>1.6</v>
      </c>
      <c r="F10" s="2">
        <v>17.95</v>
      </c>
      <c r="G10" s="2">
        <v>19.4</v>
      </c>
      <c r="H10" s="2">
        <f t="shared" si="1"/>
        <v>1.45</v>
      </c>
      <c r="I10" s="2">
        <v>19.4</v>
      </c>
      <c r="J10" s="2">
        <v>20.9</v>
      </c>
      <c r="K10" s="2">
        <f t="shared" si="2"/>
        <v>1.5</v>
      </c>
      <c r="L10" s="2">
        <f t="shared" si="3"/>
        <v>1.51666666666667</v>
      </c>
      <c r="M10" s="2">
        <f t="shared" si="4"/>
        <v>79.8493408662903</v>
      </c>
      <c r="O10" s="5"/>
      <c r="P10" s="5"/>
      <c r="Q10" s="6">
        <v>0.077</v>
      </c>
      <c r="R10" s="6">
        <v>0.077</v>
      </c>
      <c r="S10" s="6"/>
      <c r="T10" s="6">
        <f t="shared" si="5"/>
        <v>0.077</v>
      </c>
      <c r="U10" s="6">
        <f t="shared" si="6"/>
        <v>8.0502</v>
      </c>
      <c r="V10" s="2">
        <v>6.95</v>
      </c>
      <c r="W10" s="2">
        <v>0.68</v>
      </c>
      <c r="X10" s="2"/>
      <c r="Y10" s="8">
        <v>23.1</v>
      </c>
    </row>
    <row r="11" ht="15.9" spans="1:25">
      <c r="A11" s="2"/>
      <c r="B11" s="2" t="s">
        <v>27</v>
      </c>
      <c r="C11" s="2">
        <v>11.37</v>
      </c>
      <c r="D11" s="2">
        <v>12.98</v>
      </c>
      <c r="E11" s="2">
        <f t="shared" si="0"/>
        <v>1.61</v>
      </c>
      <c r="F11" s="2">
        <v>12.98</v>
      </c>
      <c r="G11" s="2">
        <v>14.68</v>
      </c>
      <c r="H11" s="2">
        <f t="shared" si="1"/>
        <v>1.7</v>
      </c>
      <c r="I11" s="2">
        <v>14.68</v>
      </c>
      <c r="J11" s="2">
        <v>16.98</v>
      </c>
      <c r="K11" s="2">
        <f t="shared" si="2"/>
        <v>2.3</v>
      </c>
      <c r="L11" s="2">
        <f t="shared" si="3"/>
        <v>1.87</v>
      </c>
      <c r="M11" s="2"/>
      <c r="N11" s="5">
        <v>0.132</v>
      </c>
      <c r="O11" s="5"/>
      <c r="P11" s="5"/>
      <c r="Q11" s="6"/>
      <c r="R11" s="6"/>
      <c r="S11" s="6"/>
      <c r="T11" s="6"/>
      <c r="U11" s="6"/>
      <c r="V11" s="2"/>
      <c r="W11" s="2"/>
      <c r="X11" s="2"/>
      <c r="Y11" s="2"/>
    </row>
    <row r="12" ht="15.9" spans="1:25">
      <c r="A12" s="1" t="s">
        <v>28</v>
      </c>
      <c r="B12" s="1"/>
      <c r="C12" s="2">
        <v>8.7</v>
      </c>
      <c r="D12" s="2">
        <v>20.5</v>
      </c>
      <c r="E12" s="2">
        <f t="shared" si="0"/>
        <v>11.8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15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</sheetData>
  <mergeCells count="12">
    <mergeCell ref="C1:J1"/>
    <mergeCell ref="N1:P1"/>
    <mergeCell ref="Q1:S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4-23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2017-04-20T12:18:00Z</dcterms:created>
  <dcterms:modified xsi:type="dcterms:W3CDTF">2017-04-23T08:59:56Z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