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<sst xmlns="http://schemas.openxmlformats.org/spreadsheetml/2006/main" count="30">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</sst>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_ "/>
    <numFmt numFmtId="177" formatCode="0.0000_ "/>
    <numFmt numFmtId="178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workbookViewId="0">
      <selection activeCell="P26" sqref="P26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10.2</v>
      </c>
      <c r="D3" s="2">
        <v>11.1</v>
      </c>
      <c r="E3" s="1">
        <f>D3-C3</f>
        <v>0.9</v>
      </c>
      <c r="F3" s="2">
        <v>11.1</v>
      </c>
      <c r="G3" s="2">
        <v>11.94</v>
      </c>
      <c r="H3">
        <f>(G3-F3)</f>
        <v>0.84</v>
      </c>
      <c r="I3" s="2">
        <v>11.94</v>
      </c>
      <c r="J3" s="2">
        <v>12.89</v>
      </c>
      <c r="K3">
        <f>J3-I3</f>
        <v>0.950000000000001</v>
      </c>
      <c r="L3" s="2">
        <f>(K3+H3+E3)/3</f>
        <v>0.896666666666667</v>
      </c>
      <c r="M3" s="2">
        <f>($L$12-L3)/$E$13*8*1000/3</f>
        <v>134.249713631157</v>
      </c>
      <c r="N3" s="5">
        <v>0.335</v>
      </c>
      <c r="O3" s="5">
        <v>0.362</v>
      </c>
      <c r="P3" s="5">
        <f>(O3+N3)/2</f>
        <v>0.3485</v>
      </c>
      <c r="Q3" s="6">
        <f>(P3*0.27351-0.01216)/3*1000</f>
        <v>27.7194116666667</v>
      </c>
      <c r="R3" s="7">
        <v>0.105</v>
      </c>
      <c r="S3" s="7">
        <v>0.103</v>
      </c>
      <c r="T3" s="7">
        <f>(S3+R3)/2</f>
        <v>0.104</v>
      </c>
      <c r="U3" s="7">
        <f>(108.1*T3-0.2735)/1</f>
        <v>10.9689</v>
      </c>
      <c r="V3" s="2">
        <v>6.62</v>
      </c>
      <c r="W3" s="2">
        <v>0.77</v>
      </c>
      <c r="X3" s="2"/>
      <c r="Y3" s="9">
        <v>27.7</v>
      </c>
    </row>
    <row r="4" ht="15.9" spans="1:25">
      <c r="A4" s="2" t="s">
        <v>13</v>
      </c>
      <c r="B4" s="2" t="s">
        <v>14</v>
      </c>
      <c r="C4" s="2">
        <v>12.89</v>
      </c>
      <c r="D4" s="2">
        <v>13.9</v>
      </c>
      <c r="E4" s="1">
        <f t="shared" ref="E4:E13" si="0">D4-C4</f>
        <v>1.01</v>
      </c>
      <c r="F4" s="2">
        <v>13.9</v>
      </c>
      <c r="G4" s="2">
        <v>15.2</v>
      </c>
      <c r="H4">
        <f t="shared" ref="H4:H12" si="1">(G4-F4)</f>
        <v>1.3</v>
      </c>
      <c r="I4" s="2">
        <v>15.2</v>
      </c>
      <c r="J4" s="2">
        <v>16.3</v>
      </c>
      <c r="K4">
        <f t="shared" ref="K4:K12" si="2">J4-I4</f>
        <v>1.1</v>
      </c>
      <c r="L4" s="2">
        <f t="shared" ref="L4:L12" si="3">(K4+H4+E4)/3</f>
        <v>1.13666666666667</v>
      </c>
      <c r="M4" s="2">
        <f t="shared" ref="M4:M11" si="4">($L$12-L4)/$E$13*8*1000/3</f>
        <v>68.2703321878579</v>
      </c>
      <c r="N4" s="5">
        <v>0.269</v>
      </c>
      <c r="O4" s="5">
        <v>0.275</v>
      </c>
      <c r="P4" s="5">
        <f t="shared" ref="P4:P11" si="5">(O4+N4)/2</f>
        <v>0.272</v>
      </c>
      <c r="Q4" s="6">
        <f t="shared" ref="Q4:Q11" si="6">(P4*0.27351-0.01216)/3*1000</f>
        <v>20.7449066666667</v>
      </c>
      <c r="R4" s="8">
        <v>0.081</v>
      </c>
      <c r="S4" s="8">
        <v>0.082</v>
      </c>
      <c r="T4" s="7">
        <f t="shared" ref="T4:T11" si="7">(S4+R4)/2</f>
        <v>0.0815</v>
      </c>
      <c r="U4" s="7">
        <f t="shared" ref="U4:U11" si="8">(108.1*T4-0.2735)/1</f>
        <v>8.53665</v>
      </c>
      <c r="V4" s="2">
        <v>7.05</v>
      </c>
      <c r="W4" s="2">
        <v>0.9</v>
      </c>
      <c r="X4" s="2"/>
      <c r="Y4" s="9">
        <v>27.6</v>
      </c>
    </row>
    <row r="5" ht="15.9" spans="1:25">
      <c r="A5" s="2" t="s">
        <v>15</v>
      </c>
      <c r="B5" s="2" t="s">
        <v>16</v>
      </c>
      <c r="C5" s="2">
        <v>16.3</v>
      </c>
      <c r="D5" s="2">
        <v>17.6</v>
      </c>
      <c r="E5" s="1">
        <f t="shared" si="0"/>
        <v>1.3</v>
      </c>
      <c r="F5" s="2">
        <v>17.6</v>
      </c>
      <c r="G5" s="2">
        <v>18.7</v>
      </c>
      <c r="H5">
        <f t="shared" si="1"/>
        <v>1.1</v>
      </c>
      <c r="I5" s="2">
        <v>18.7</v>
      </c>
      <c r="J5" s="2">
        <v>20</v>
      </c>
      <c r="K5">
        <f t="shared" si="2"/>
        <v>1.3</v>
      </c>
      <c r="L5" s="2">
        <f t="shared" si="3"/>
        <v>1.23333333333333</v>
      </c>
      <c r="M5" s="2">
        <f t="shared" si="4"/>
        <v>41.6953035509736</v>
      </c>
      <c r="N5" s="5">
        <v>0.083</v>
      </c>
      <c r="O5" s="5">
        <v>0.083</v>
      </c>
      <c r="P5" s="5">
        <f t="shared" si="5"/>
        <v>0.083</v>
      </c>
      <c r="Q5" s="6">
        <f t="shared" si="6"/>
        <v>3.51377666666667</v>
      </c>
      <c r="R5" s="7">
        <v>0.049</v>
      </c>
      <c r="S5" s="7">
        <v>0.05</v>
      </c>
      <c r="T5" s="7">
        <f t="shared" si="7"/>
        <v>0.0495</v>
      </c>
      <c r="U5" s="7">
        <f t="shared" si="8"/>
        <v>5.07745</v>
      </c>
      <c r="V5" s="2">
        <v>7</v>
      </c>
      <c r="W5" s="2">
        <v>0.86</v>
      </c>
      <c r="X5" s="2"/>
      <c r="Y5" s="9">
        <v>27.6</v>
      </c>
    </row>
    <row r="6" ht="15.9" spans="1:25">
      <c r="A6" s="2" t="s">
        <v>17</v>
      </c>
      <c r="B6" s="2" t="s">
        <v>18</v>
      </c>
      <c r="C6" s="2">
        <v>20</v>
      </c>
      <c r="D6" s="2">
        <v>21.2</v>
      </c>
      <c r="E6" s="1">
        <f t="shared" si="0"/>
        <v>1.2</v>
      </c>
      <c r="F6" s="2">
        <v>21.2</v>
      </c>
      <c r="G6" s="2">
        <v>22.44</v>
      </c>
      <c r="H6">
        <f t="shared" si="1"/>
        <v>1.24</v>
      </c>
      <c r="I6" s="2">
        <v>22.44</v>
      </c>
      <c r="J6" s="2">
        <v>23.7</v>
      </c>
      <c r="K6">
        <f t="shared" si="2"/>
        <v>1.26</v>
      </c>
      <c r="L6" s="2">
        <f t="shared" si="3"/>
        <v>1.23333333333333</v>
      </c>
      <c r="M6" s="2">
        <f t="shared" si="4"/>
        <v>41.6953035509736</v>
      </c>
      <c r="N6" s="5">
        <v>0.153</v>
      </c>
      <c r="O6" s="5">
        <v>0.156</v>
      </c>
      <c r="P6" s="5">
        <f t="shared" si="5"/>
        <v>0.1545</v>
      </c>
      <c r="Q6" s="6">
        <f t="shared" si="6"/>
        <v>10.0324316666667</v>
      </c>
      <c r="R6" s="7">
        <v>0.07</v>
      </c>
      <c r="S6" s="7">
        <v>0.071</v>
      </c>
      <c r="T6" s="7">
        <f t="shared" si="7"/>
        <v>0.0705</v>
      </c>
      <c r="U6" s="7">
        <f t="shared" si="8"/>
        <v>7.34755</v>
      </c>
      <c r="V6" s="2">
        <v>6.88</v>
      </c>
      <c r="W6" s="2">
        <v>0.9</v>
      </c>
      <c r="X6" s="2"/>
      <c r="Y6" s="9">
        <v>27.4</v>
      </c>
    </row>
    <row r="7" ht="15.9" spans="1:25">
      <c r="A7" s="2" t="s">
        <v>19</v>
      </c>
      <c r="B7" s="2" t="s">
        <v>20</v>
      </c>
      <c r="C7" s="2">
        <v>0.6</v>
      </c>
      <c r="D7" s="2">
        <v>1.8</v>
      </c>
      <c r="E7" s="1">
        <f t="shared" si="0"/>
        <v>1.2</v>
      </c>
      <c r="F7" s="2">
        <v>1.8</v>
      </c>
      <c r="G7" s="2">
        <v>2.95</v>
      </c>
      <c r="H7">
        <f t="shared" si="1"/>
        <v>1.15</v>
      </c>
      <c r="I7" s="2">
        <v>2.95</v>
      </c>
      <c r="J7" s="2">
        <v>4.1</v>
      </c>
      <c r="K7">
        <f t="shared" si="2"/>
        <v>1.15</v>
      </c>
      <c r="L7" s="2">
        <f t="shared" si="3"/>
        <v>1.16666666666667</v>
      </c>
      <c r="M7" s="2">
        <f t="shared" si="4"/>
        <v>60.0229095074455</v>
      </c>
      <c r="N7" s="5">
        <v>0.209</v>
      </c>
      <c r="O7" s="5">
        <v>0.213</v>
      </c>
      <c r="P7" s="5">
        <f t="shared" si="5"/>
        <v>0.211</v>
      </c>
      <c r="Q7" s="6">
        <f t="shared" si="6"/>
        <v>15.1835366666667</v>
      </c>
      <c r="R7" s="7">
        <v>0.078</v>
      </c>
      <c r="S7" s="7">
        <v>0.077</v>
      </c>
      <c r="T7" s="7">
        <f>(S7+R7)/2</f>
        <v>0.0775</v>
      </c>
      <c r="U7" s="7">
        <f t="shared" si="8"/>
        <v>8.10425</v>
      </c>
      <c r="V7" s="2">
        <v>7.11</v>
      </c>
      <c r="W7" s="2">
        <v>0.95</v>
      </c>
      <c r="X7" s="2"/>
      <c r="Y7" s="9">
        <v>27.4</v>
      </c>
    </row>
    <row r="8" ht="30.3" spans="1:25">
      <c r="A8" s="2" t="s">
        <v>21</v>
      </c>
      <c r="B8" s="2" t="s">
        <v>22</v>
      </c>
      <c r="C8" s="2">
        <v>4.1</v>
      </c>
      <c r="D8" s="2">
        <v>5.33</v>
      </c>
      <c r="E8" s="1">
        <f t="shared" si="0"/>
        <v>1.23</v>
      </c>
      <c r="F8" s="2">
        <v>5.33</v>
      </c>
      <c r="G8" s="2">
        <v>6.7</v>
      </c>
      <c r="H8">
        <f t="shared" si="1"/>
        <v>1.37</v>
      </c>
      <c r="I8" s="2">
        <v>6.7</v>
      </c>
      <c r="J8" s="2">
        <v>8.1</v>
      </c>
      <c r="K8">
        <f t="shared" si="2"/>
        <v>1.4</v>
      </c>
      <c r="L8" s="2">
        <f t="shared" si="3"/>
        <v>1.33333333333333</v>
      </c>
      <c r="M8" s="2">
        <f t="shared" si="4"/>
        <v>14.2038946162657</v>
      </c>
      <c r="N8" s="5">
        <v>0.044</v>
      </c>
      <c r="O8" s="5">
        <v>0.046</v>
      </c>
      <c r="P8" s="5">
        <f t="shared" si="5"/>
        <v>0.045</v>
      </c>
      <c r="Q8" s="6">
        <f t="shared" si="6"/>
        <v>0.0493166666666658</v>
      </c>
      <c r="R8" s="7">
        <v>0.024</v>
      </c>
      <c r="S8" s="7">
        <v>0.023</v>
      </c>
      <c r="T8" s="7">
        <f t="shared" si="7"/>
        <v>0.0235</v>
      </c>
      <c r="U8" s="7">
        <f t="shared" si="8"/>
        <v>2.26685</v>
      </c>
      <c r="V8" s="2">
        <v>6.95</v>
      </c>
      <c r="W8" s="2">
        <v>0.89</v>
      </c>
      <c r="X8" s="2"/>
      <c r="Y8" s="9">
        <v>27.4</v>
      </c>
    </row>
    <row r="9" ht="30.3" spans="1:25">
      <c r="A9" s="2" t="s">
        <v>23</v>
      </c>
      <c r="B9" s="2" t="s">
        <v>24</v>
      </c>
      <c r="C9" s="2">
        <v>8.1</v>
      </c>
      <c r="D9" s="2">
        <v>9.35</v>
      </c>
      <c r="E9" s="1">
        <f t="shared" si="0"/>
        <v>1.25</v>
      </c>
      <c r="F9" s="2">
        <v>9.35</v>
      </c>
      <c r="G9" s="2">
        <v>10.6</v>
      </c>
      <c r="H9">
        <f t="shared" si="1"/>
        <v>1.25</v>
      </c>
      <c r="I9" s="2">
        <v>10.6</v>
      </c>
      <c r="J9" s="2">
        <v>11.81</v>
      </c>
      <c r="K9">
        <f t="shared" si="2"/>
        <v>1.21</v>
      </c>
      <c r="L9" s="2">
        <f t="shared" si="3"/>
        <v>1.23666666666667</v>
      </c>
      <c r="M9" s="2">
        <f t="shared" si="4"/>
        <v>40.7789232531499</v>
      </c>
      <c r="N9" s="5">
        <v>0.175</v>
      </c>
      <c r="O9" s="5">
        <v>0.177</v>
      </c>
      <c r="P9" s="5">
        <f t="shared" si="5"/>
        <v>0.176</v>
      </c>
      <c r="Q9" s="6">
        <f t="shared" si="6"/>
        <v>11.9925866666667</v>
      </c>
      <c r="R9" s="7">
        <v>0.072</v>
      </c>
      <c r="S9" s="7">
        <v>0.072</v>
      </c>
      <c r="T9" s="7">
        <f t="shared" si="7"/>
        <v>0.072</v>
      </c>
      <c r="U9" s="7">
        <f t="shared" si="8"/>
        <v>7.5097</v>
      </c>
      <c r="V9" s="2">
        <v>7.09</v>
      </c>
      <c r="W9" s="2">
        <v>0.95</v>
      </c>
      <c r="X9" s="2"/>
      <c r="Y9" s="9">
        <v>27.4</v>
      </c>
    </row>
    <row r="10" ht="30.3" spans="1:25">
      <c r="A10" s="2" t="s">
        <v>25</v>
      </c>
      <c r="B10" s="2" t="s">
        <v>26</v>
      </c>
      <c r="C10" s="2">
        <v>11.81</v>
      </c>
      <c r="D10" s="2">
        <v>13.15</v>
      </c>
      <c r="E10" s="1">
        <f t="shared" si="0"/>
        <v>1.34</v>
      </c>
      <c r="F10" s="2">
        <v>13.15</v>
      </c>
      <c r="G10" s="2">
        <v>14.5</v>
      </c>
      <c r="H10">
        <f t="shared" si="1"/>
        <v>1.35</v>
      </c>
      <c r="I10" s="2">
        <v>14.5</v>
      </c>
      <c r="J10" s="2">
        <v>15.72</v>
      </c>
      <c r="K10">
        <f t="shared" si="2"/>
        <v>1.22</v>
      </c>
      <c r="L10" s="2">
        <f t="shared" si="3"/>
        <v>1.30333333333333</v>
      </c>
      <c r="M10" s="2">
        <f t="shared" si="4"/>
        <v>22.451317296678</v>
      </c>
      <c r="N10" s="5">
        <v>0.068</v>
      </c>
      <c r="O10" s="5">
        <v>0.074</v>
      </c>
      <c r="P10" s="5">
        <f t="shared" si="5"/>
        <v>0.071</v>
      </c>
      <c r="Q10" s="6">
        <f t="shared" si="6"/>
        <v>2.41973666666667</v>
      </c>
      <c r="R10" s="7">
        <v>0.051</v>
      </c>
      <c r="S10" s="7">
        <v>0.051</v>
      </c>
      <c r="T10" s="7">
        <f t="shared" si="7"/>
        <v>0.051</v>
      </c>
      <c r="U10" s="7">
        <f t="shared" si="8"/>
        <v>5.2396</v>
      </c>
      <c r="V10" s="2">
        <v>7.04</v>
      </c>
      <c r="W10" s="2">
        <v>0.99</v>
      </c>
      <c r="X10" s="2"/>
      <c r="Y10" s="9">
        <v>27.4</v>
      </c>
    </row>
    <row r="11" ht="15.9" spans="1:25">
      <c r="A11" s="2"/>
      <c r="B11" s="2" t="s">
        <v>27</v>
      </c>
      <c r="C11" s="2">
        <v>15.72</v>
      </c>
      <c r="D11" s="2">
        <v>17</v>
      </c>
      <c r="E11" s="1">
        <f t="shared" si="0"/>
        <v>1.28</v>
      </c>
      <c r="F11" s="2">
        <v>17</v>
      </c>
      <c r="G11" s="2">
        <v>18.3</v>
      </c>
      <c r="H11">
        <f t="shared" si="1"/>
        <v>1.3</v>
      </c>
      <c r="I11" s="2">
        <v>18.3</v>
      </c>
      <c r="J11" s="2">
        <v>19.54</v>
      </c>
      <c r="K11">
        <f t="shared" si="2"/>
        <v>1.24</v>
      </c>
      <c r="L11" s="2">
        <f t="shared" si="3"/>
        <v>1.27333333333333</v>
      </c>
      <c r="M11" s="2">
        <f t="shared" si="4"/>
        <v>30.6987399770906</v>
      </c>
      <c r="N11" s="5">
        <v>0.108</v>
      </c>
      <c r="O11" s="5">
        <v>0.104</v>
      </c>
      <c r="P11" s="5">
        <f t="shared" si="5"/>
        <v>0.106</v>
      </c>
      <c r="Q11" s="6">
        <f t="shared" si="6"/>
        <v>5.61068666666667</v>
      </c>
      <c r="R11" s="7">
        <v>0.005</v>
      </c>
      <c r="S11" s="7">
        <v>0.005</v>
      </c>
      <c r="T11" s="7">
        <f t="shared" si="7"/>
        <v>0.005</v>
      </c>
      <c r="U11" s="7">
        <f t="shared" si="8"/>
        <v>0.267</v>
      </c>
      <c r="V11" s="2">
        <v>7.2</v>
      </c>
      <c r="W11" s="2">
        <v>0.99</v>
      </c>
      <c r="X11" s="2"/>
      <c r="Y11" s="9">
        <v>27.3</v>
      </c>
    </row>
    <row r="12" ht="15.9" spans="1:25">
      <c r="A12" s="2"/>
      <c r="B12" s="2" t="s">
        <v>28</v>
      </c>
      <c r="C12" s="2">
        <v>19.54</v>
      </c>
      <c r="D12" s="2">
        <v>20.9</v>
      </c>
      <c r="E12" s="1">
        <f t="shared" si="0"/>
        <v>1.36</v>
      </c>
      <c r="F12" s="2">
        <v>20.9</v>
      </c>
      <c r="G12" s="2">
        <v>20.98</v>
      </c>
      <c r="H12">
        <f t="shared" si="1"/>
        <v>0.0800000000000018</v>
      </c>
      <c r="I12" s="2">
        <v>20.98</v>
      </c>
      <c r="J12" s="2">
        <v>22.39</v>
      </c>
      <c r="K12">
        <f t="shared" si="2"/>
        <v>1.41</v>
      </c>
      <c r="L12" s="2">
        <f>(K12+E12)/2</f>
        <v>1.385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0.5</v>
      </c>
      <c r="D13" s="2">
        <v>10.2</v>
      </c>
      <c r="E13" s="1">
        <f t="shared" si="0"/>
        <v>9.7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2017-05-17T12:04:34Z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