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3050"/>
  </bookViews>
  <sheets>
    <sheet name="菜品属性表" sheetId="1" r:id="rId1"/>
    <sheet name="导表（食材）" sheetId="3" r:id="rId2"/>
    <sheet name="备注" sheetId="2" r:id="rId3"/>
    <sheet name="资源" sheetId="4" r:id="rId4"/>
  </sheets>
  <calcPr calcId="144525"/>
</workbook>
</file>

<file path=xl/sharedStrings.xml><?xml version="1.0" encoding="utf-8"?>
<sst xmlns="http://schemas.openxmlformats.org/spreadsheetml/2006/main" count="209">
  <si>
    <t>菜品ID</t>
  </si>
  <si>
    <t>菜品名称</t>
  </si>
  <si>
    <t>菜品图标</t>
  </si>
  <si>
    <t>菜品等级</t>
  </si>
  <si>
    <t>菜品类型</t>
  </si>
  <si>
    <t>菜品品质</t>
  </si>
  <si>
    <t>制作时间（秒）</t>
  </si>
  <si>
    <t>制作食材</t>
  </si>
  <si>
    <t>厨力需求</t>
  </si>
  <si>
    <t>菜品售价</t>
  </si>
  <si>
    <t>激活道具ID</t>
  </si>
  <si>
    <t>图纸激活数量</t>
  </si>
  <si>
    <t>101001</t>
  </si>
  <si>
    <t>葡式蛋挞</t>
  </si>
  <si>
    <t>food_101001</t>
  </si>
  <si>
    <t>101002</t>
  </si>
  <si>
    <t>瑞士卷</t>
  </si>
  <si>
    <t>food_101002</t>
  </si>
  <si>
    <t>101003</t>
  </si>
  <si>
    <t>慕斯蛋糕</t>
  </si>
  <si>
    <t>food_101003</t>
  </si>
  <si>
    <t>101004</t>
  </si>
  <si>
    <t>提拉米苏</t>
  </si>
  <si>
    <t>food_101004</t>
  </si>
  <si>
    <t>101005</t>
  </si>
  <si>
    <t>舒芙蕾</t>
  </si>
  <si>
    <t>food_101005</t>
  </si>
  <si>
    <t>101006</t>
  </si>
  <si>
    <t>糖浆松糕布丁</t>
  </si>
  <si>
    <t>food_101007</t>
  </si>
  <si>
    <t>101007</t>
  </si>
  <si>
    <t>史多伦甜点</t>
  </si>
  <si>
    <t>food_101008</t>
  </si>
  <si>
    <t>101008</t>
  </si>
  <si>
    <t>长崎蜂蜜蛋糕</t>
  </si>
  <si>
    <t>food_101009</t>
  </si>
  <si>
    <t>101009</t>
  </si>
  <si>
    <t>玛德莲贝壳甜点</t>
  </si>
  <si>
    <t>food_101006</t>
  </si>
  <si>
    <t>101010</t>
  </si>
  <si>
    <t>彩虹果冻</t>
  </si>
  <si>
    <t>food_106001</t>
  </si>
  <si>
    <t>饺子</t>
  </si>
  <si>
    <t>food_102003</t>
  </si>
  <si>
    <t>番茄炒鸡蛋</t>
  </si>
  <si>
    <t>food_102002</t>
  </si>
  <si>
    <t>麻婆豆腐</t>
  </si>
  <si>
    <t>food_102001</t>
  </si>
  <si>
    <t>玲珑玉心</t>
  </si>
  <si>
    <t>food_106005</t>
  </si>
  <si>
    <t>东坡肉</t>
  </si>
  <si>
    <t>food_102004</t>
  </si>
  <si>
    <t>油焖大虾</t>
  </si>
  <si>
    <t>food_102005</t>
  </si>
  <si>
    <t>美极鱿鱼筒</t>
  </si>
  <si>
    <t>food_102006</t>
  </si>
  <si>
    <t>白切贵妃鸡</t>
  </si>
  <si>
    <t>food_102007</t>
  </si>
  <si>
    <t>什锦冬瓜帽</t>
  </si>
  <si>
    <t>food_102008</t>
  </si>
  <si>
    <t>罗汉斋</t>
  </si>
  <si>
    <t>food_102009</t>
  </si>
  <si>
    <t>剁椒鱼头</t>
  </si>
  <si>
    <t>food_102010</t>
  </si>
  <si>
    <t>红烧狮子头</t>
  </si>
  <si>
    <t>food_102011</t>
  </si>
  <si>
    <t>四喜饺</t>
  </si>
  <si>
    <t>food_106002</t>
  </si>
  <si>
    <t>芙蓉虾</t>
  </si>
  <si>
    <t>food_106004</t>
  </si>
  <si>
    <t>孔雀开屏鱼</t>
  </si>
  <si>
    <t>food_106006</t>
  </si>
  <si>
    <t>海棠酥</t>
  </si>
  <si>
    <t>food_106003</t>
  </si>
  <si>
    <t>松鼠桂鱼</t>
  </si>
  <si>
    <t>food_102012</t>
  </si>
  <si>
    <t>鸳鸯蟹膏</t>
  </si>
  <si>
    <t>food_102013</t>
  </si>
  <si>
    <t>鲍汁扣辽参</t>
  </si>
  <si>
    <t>food_102014</t>
  </si>
  <si>
    <t>佛跳墙</t>
  </si>
  <si>
    <t>food_102015</t>
  </si>
  <si>
    <t>103001</t>
  </si>
  <si>
    <t xml:space="preserve">炸薯条 </t>
  </si>
  <si>
    <t>food_103001</t>
  </si>
  <si>
    <t>103002</t>
  </si>
  <si>
    <t xml:space="preserve">双层辣鸡堡 </t>
  </si>
  <si>
    <t>food_103002</t>
  </si>
  <si>
    <t>103003</t>
  </si>
  <si>
    <t xml:space="preserve">凯撒沙拉 </t>
  </si>
  <si>
    <t>food_103003</t>
  </si>
  <si>
    <t>103004</t>
  </si>
  <si>
    <t xml:space="preserve">海鲜茄汁意粉 </t>
  </si>
  <si>
    <t>food_103004</t>
  </si>
  <si>
    <t>103005</t>
  </si>
  <si>
    <t xml:space="preserve">培根比萨 </t>
  </si>
  <si>
    <t>food_103005</t>
  </si>
  <si>
    <t>103006</t>
  </si>
  <si>
    <t>法式焗蜗牛</t>
  </si>
  <si>
    <t>food_103006</t>
  </si>
  <si>
    <t>103007</t>
  </si>
  <si>
    <t>菲力牛排</t>
  </si>
  <si>
    <t>food_103007</t>
  </si>
  <si>
    <t>103008</t>
  </si>
  <si>
    <t>香煎三文鱼扒</t>
  </si>
  <si>
    <t>food_103008</t>
  </si>
  <si>
    <t>103009</t>
  </si>
  <si>
    <t>红酒煎鹅肝</t>
  </si>
  <si>
    <t>food_103009</t>
  </si>
  <si>
    <t>103010</t>
  </si>
  <si>
    <t>焗烤波士顿龙虾</t>
  </si>
  <si>
    <t>food_103010</t>
  </si>
  <si>
    <t>104001</t>
  </si>
  <si>
    <t>香甜烤玉米</t>
  </si>
  <si>
    <t>food_104001</t>
  </si>
  <si>
    <t>104002</t>
  </si>
  <si>
    <t>辣烤茄子</t>
  </si>
  <si>
    <t>food_104002</t>
  </si>
  <si>
    <t>104003</t>
  </si>
  <si>
    <t>奶酪烤红薯</t>
  </si>
  <si>
    <t>food_104004</t>
  </si>
  <si>
    <t>104004</t>
  </si>
  <si>
    <t>香烤鸡胗</t>
  </si>
  <si>
    <t>food_104005</t>
  </si>
  <si>
    <t>104005</t>
  </si>
  <si>
    <t>香烤秋刀鱼</t>
  </si>
  <si>
    <t>food_104008</t>
  </si>
  <si>
    <t>104006</t>
  </si>
  <si>
    <t>乳香鸡腿</t>
  </si>
  <si>
    <t>food_104003</t>
  </si>
  <si>
    <t>104007</t>
  </si>
  <si>
    <t>泰式烤鱿鱼</t>
  </si>
  <si>
    <t>food_104006</t>
  </si>
  <si>
    <t>104008</t>
  </si>
  <si>
    <t>蒜香烤扇贝</t>
  </si>
  <si>
    <t>food_104007</t>
  </si>
  <si>
    <t>104009</t>
  </si>
  <si>
    <t>孜然烤羊排</t>
  </si>
  <si>
    <t>food_104009</t>
  </si>
  <si>
    <t>104010</t>
  </si>
  <si>
    <t>烤乳猪</t>
  </si>
  <si>
    <t>food_104010</t>
  </si>
  <si>
    <t>105001</t>
  </si>
  <si>
    <t>茉莉花茶</t>
  </si>
  <si>
    <t>food_105001</t>
  </si>
  <si>
    <t>105002</t>
  </si>
  <si>
    <t>奇异果汁</t>
  </si>
  <si>
    <t>food_105002</t>
  </si>
  <si>
    <t>105003</t>
  </si>
  <si>
    <t>杨枝甘露</t>
  </si>
  <si>
    <t>food_105003</t>
  </si>
  <si>
    <t>105004</t>
  </si>
  <si>
    <t>草莓奶昔</t>
  </si>
  <si>
    <t>food_105004</t>
  </si>
  <si>
    <t>105005</t>
  </si>
  <si>
    <t>柳橙雪泡</t>
  </si>
  <si>
    <t>food_105005</t>
  </si>
  <si>
    <t>105006</t>
  </si>
  <si>
    <t>彩虹冰沙</t>
  </si>
  <si>
    <t>food_105006</t>
  </si>
  <si>
    <t>105007</t>
  </si>
  <si>
    <t>浓缩咖啡</t>
  </si>
  <si>
    <t>food_105007</t>
  </si>
  <si>
    <t>105008</t>
  </si>
  <si>
    <t>抹茶拿铁</t>
  </si>
  <si>
    <t>food_105008</t>
  </si>
  <si>
    <t>105009</t>
  </si>
  <si>
    <t>阿芙佳朵</t>
  </si>
  <si>
    <t>food_105009</t>
  </si>
  <si>
    <t>105010</t>
  </si>
  <si>
    <t>卡布奇诺</t>
  </si>
  <si>
    <t>food_105010</t>
  </si>
  <si>
    <t>食材需求</t>
  </si>
  <si>
    <t>错误报警</t>
  </si>
  <si>
    <t>谷物</t>
  </si>
  <si>
    <t>水果</t>
  </si>
  <si>
    <t>蔬菜</t>
  </si>
  <si>
    <t>肉类</t>
  </si>
  <si>
    <t>鱼虾</t>
  </si>
  <si>
    <t>4,1,36;10,101001,1;4,3,0;4,4,0;4,5,0</t>
  </si>
  <si>
    <t>甜点</t>
  </si>
  <si>
    <t>菜系</t>
  </si>
  <si>
    <t>主材料</t>
  </si>
  <si>
    <t>副材料1</t>
  </si>
  <si>
    <t>副材料2</t>
  </si>
  <si>
    <t>副材料3</t>
  </si>
  <si>
    <t>中餐</t>
  </si>
  <si>
    <t>鱼类</t>
  </si>
  <si>
    <t>粮食</t>
  </si>
  <si>
    <t>烧烤</t>
  </si>
  <si>
    <t>西餐</t>
  </si>
  <si>
    <t>饮品</t>
  </si>
  <si>
    <t>糕点</t>
  </si>
  <si>
    <t>4,1,0;30,30001,1;4,3,0;4,4,0;4,5,30</t>
  </si>
  <si>
    <t>字段名</t>
  </si>
  <si>
    <t>说明</t>
  </si>
  <si>
    <t>ID</t>
  </si>
  <si>
    <t>菜品的唯一标示，游戏中不会被改变</t>
  </si>
  <si>
    <t>菜品的名称，游戏中不会被改变</t>
  </si>
  <si>
    <t>游戏中不会被改变</t>
  </si>
  <si>
    <t>饮料</t>
  </si>
  <si>
    <t>初始品质</t>
  </si>
  <si>
    <t>制作时间</t>
  </si>
  <si>
    <t>默认制作时间</t>
  </si>
  <si>
    <t>数组，格式为类型_数量</t>
  </si>
  <si>
    <t>制作该菜品需求的厨力</t>
  </si>
  <si>
    <t>原始售价</t>
  </si>
  <si>
    <t>填写顺序</t>
  </si>
  <si>
    <t>食材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</si>
</sst>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11"/>
      <color theme="0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6" tint="0.799951170384838"/>
        <bgColor indexed="64"/>
      </patternFill>
    </fill>
    <fill>
      <patternFill patternType="solid">
        <fgColor theme="8" tint="0.79995117038483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8" fillId="11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5" fillId="0" borderId="5" applyNumberFormat="0" applyFill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2" fillId="9" borderId="3" applyNumberFormat="0" applyAlignment="0" applyProtection="0">
      <alignment vertical="center"/>
    </xf>
    <xf numFmtId="0" fontId="14" fillId="9" borderId="6" applyNumberFormat="0" applyAlignment="0" applyProtection="0">
      <alignment vertical="center"/>
    </xf>
    <xf numFmtId="0" fontId="19" fillId="22" borderId="9" applyNumberFormat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2" borderId="1" xfId="2" applyBorder="1">
      <alignment vertical="center"/>
    </xf>
    <xf numFmtId="0" fontId="0" fillId="3" borderId="1" xfId="33" applyBorder="1">
      <alignment vertical="center"/>
    </xf>
    <xf numFmtId="0" fontId="0" fillId="0" borderId="1" xfId="0" applyBorder="1">
      <alignment vertical="center"/>
    </xf>
    <xf numFmtId="0" fontId="0" fillId="3" borderId="1" xfId="33" applyFont="1" applyBorder="1">
      <alignment vertical="center"/>
    </xf>
    <xf numFmtId="0" fontId="0" fillId="4" borderId="2" xfId="13" applyFont="1">
      <alignment vertical="center"/>
    </xf>
    <xf numFmtId="0" fontId="1" fillId="5" borderId="2" xfId="28" applyBorder="1">
      <alignment vertical="center"/>
    </xf>
    <xf numFmtId="0" fontId="0" fillId="6" borderId="1" xfId="36" applyFont="1" applyBorder="1">
      <alignment vertical="center"/>
    </xf>
    <xf numFmtId="0" fontId="0" fillId="7" borderId="0" xfId="0" applyFill="1">
      <alignment vertical="center"/>
    </xf>
    <xf numFmtId="0" fontId="0" fillId="8" borderId="0" xfId="0" applyFill="1">
      <alignment vertical="center"/>
    </xf>
    <xf numFmtId="0" fontId="0" fillId="2" borderId="1" xfId="2" applyFont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ill>
        <patternFill patternType="solid">
          <bgColor theme="0" tint="-0.149937437055574"/>
        </patternFill>
      </fill>
    </dxf>
    <dxf>
      <fill>
        <patternFill patternType="solid"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61"/>
  <sheetViews>
    <sheetView tabSelected="1" workbookViewId="0">
      <pane xSplit="2" ySplit="1" topLeftCell="C2" activePane="bottomRight" state="frozenSplit"/>
      <selection/>
      <selection pane="topRight"/>
      <selection pane="bottomLeft"/>
      <selection pane="bottomRight" activeCell="K14" sqref="K14"/>
    </sheetView>
  </sheetViews>
  <sheetFormatPr defaultColWidth="9" defaultRowHeight="13.5"/>
  <cols>
    <col min="1" max="1" width="10.875" customWidth="1"/>
    <col min="2" max="2" width="15.125" customWidth="1"/>
    <col min="3" max="3" width="12.75" customWidth="1"/>
    <col min="4" max="6" width="10.875" customWidth="1"/>
    <col min="7" max="7" width="15.125" customWidth="1"/>
    <col min="8" max="8" width="14.875" customWidth="1"/>
    <col min="9" max="10" width="10.875" customWidth="1"/>
    <col min="11" max="11" width="11" customWidth="1"/>
    <col min="12" max="12" width="12.875" customWidth="1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0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>
      <c r="A2" t="s">
        <v>12</v>
      </c>
      <c r="B2" t="s">
        <v>13</v>
      </c>
      <c r="C2" t="s">
        <v>14</v>
      </c>
      <c r="D2">
        <v>1</v>
      </c>
      <c r="E2">
        <v>1</v>
      </c>
      <c r="F2">
        <v>1</v>
      </c>
      <c r="G2">
        <v>10</v>
      </c>
      <c r="H2" t="str">
        <f>'导表（食材）'!E2</f>
        <v>4,1,30;4,2,0;4,3,0;4,4,0;4,5,0</v>
      </c>
      <c r="I2">
        <v>0</v>
      </c>
      <c r="J2">
        <v>36</v>
      </c>
      <c r="K2">
        <v>0</v>
      </c>
      <c r="L2">
        <v>0</v>
      </c>
    </row>
    <row r="3" spans="1:12">
      <c r="A3" t="s">
        <v>15</v>
      </c>
      <c r="B3" t="s">
        <v>16</v>
      </c>
      <c r="C3" t="s">
        <v>17</v>
      </c>
      <c r="D3">
        <v>2</v>
      </c>
      <c r="E3">
        <v>1</v>
      </c>
      <c r="F3">
        <v>1</v>
      </c>
      <c r="G3">
        <v>20</v>
      </c>
      <c r="H3" t="str">
        <f>'导表（食材）'!E3</f>
        <v>4,1,36;10,101001,1;4,3,0;4,4,0;4,5,0</v>
      </c>
      <c r="I3">
        <v>100</v>
      </c>
      <c r="J3">
        <v>84</v>
      </c>
      <c r="K3">
        <v>0</v>
      </c>
      <c r="L3">
        <v>0</v>
      </c>
    </row>
    <row r="4" spans="1:12">
      <c r="A4" t="s">
        <v>18</v>
      </c>
      <c r="B4" t="s">
        <v>19</v>
      </c>
      <c r="C4" t="s">
        <v>20</v>
      </c>
      <c r="D4">
        <v>3</v>
      </c>
      <c r="E4">
        <v>1</v>
      </c>
      <c r="F4">
        <v>1</v>
      </c>
      <c r="G4">
        <v>30</v>
      </c>
      <c r="H4" t="str">
        <f>'导表（食材）'!E4</f>
        <v>4,1,54;4,2,36;4,3,0;4,4,0;4,5,0</v>
      </c>
      <c r="I4">
        <v>200</v>
      </c>
      <c r="J4">
        <v>144</v>
      </c>
      <c r="K4">
        <v>31001</v>
      </c>
      <c r="L4">
        <v>1</v>
      </c>
    </row>
    <row r="5" spans="1:12">
      <c r="A5" t="s">
        <v>21</v>
      </c>
      <c r="B5" t="s">
        <v>22</v>
      </c>
      <c r="C5" t="s">
        <v>23</v>
      </c>
      <c r="D5">
        <v>4</v>
      </c>
      <c r="E5">
        <v>1</v>
      </c>
      <c r="F5">
        <v>1</v>
      </c>
      <c r="G5">
        <v>40</v>
      </c>
      <c r="H5" t="str">
        <f>'导表（食材）'!E5</f>
        <v>4,1,72;4,2,48;4,3,0;4,4,0;4,5,0</v>
      </c>
      <c r="I5">
        <v>300</v>
      </c>
      <c r="J5">
        <v>216</v>
      </c>
      <c r="K5">
        <v>0</v>
      </c>
      <c r="L5">
        <v>0</v>
      </c>
    </row>
    <row r="6" spans="1:12">
      <c r="A6" t="s">
        <v>24</v>
      </c>
      <c r="B6" t="s">
        <v>25</v>
      </c>
      <c r="C6" t="s">
        <v>26</v>
      </c>
      <c r="D6">
        <v>5</v>
      </c>
      <c r="E6">
        <v>1</v>
      </c>
      <c r="F6">
        <v>1</v>
      </c>
      <c r="G6">
        <v>50</v>
      </c>
      <c r="H6" t="str">
        <f>'导表（食材）'!E6</f>
        <v>4,1,75;4,2,75;4,3,0;4,4,0;4,5,0</v>
      </c>
      <c r="I6">
        <v>400</v>
      </c>
      <c r="J6">
        <v>300</v>
      </c>
      <c r="K6">
        <v>0</v>
      </c>
      <c r="L6">
        <v>0</v>
      </c>
    </row>
    <row r="7" spans="1:12">
      <c r="A7" t="s">
        <v>27</v>
      </c>
      <c r="B7" t="s">
        <v>28</v>
      </c>
      <c r="C7" t="s">
        <v>29</v>
      </c>
      <c r="D7">
        <v>6</v>
      </c>
      <c r="E7">
        <v>1</v>
      </c>
      <c r="F7">
        <v>1</v>
      </c>
      <c r="G7">
        <v>60</v>
      </c>
      <c r="H7" t="str">
        <f>'导表（食材）'!E7</f>
        <v>4,1,90;4,2,45;4,3,0;4,4,45;4,5,0</v>
      </c>
      <c r="I7">
        <v>500</v>
      </c>
      <c r="J7">
        <v>396</v>
      </c>
      <c r="K7">
        <v>0</v>
      </c>
      <c r="L7">
        <v>0</v>
      </c>
    </row>
    <row r="8" spans="1:12">
      <c r="A8" t="s">
        <v>30</v>
      </c>
      <c r="B8" t="s">
        <v>31</v>
      </c>
      <c r="C8" t="s">
        <v>32</v>
      </c>
      <c r="D8">
        <v>7</v>
      </c>
      <c r="E8">
        <v>1</v>
      </c>
      <c r="F8">
        <v>1</v>
      </c>
      <c r="G8">
        <v>70</v>
      </c>
      <c r="H8" t="str">
        <f>'导表（食材）'!E8</f>
        <v>4,1,105;4,2,53;4,3,0;4,4,53;4,5,0</v>
      </c>
      <c r="I8">
        <v>600</v>
      </c>
      <c r="J8">
        <v>504</v>
      </c>
      <c r="K8">
        <v>0</v>
      </c>
      <c r="L8">
        <v>0</v>
      </c>
    </row>
    <row r="9" spans="1:12">
      <c r="A9" t="s">
        <v>33</v>
      </c>
      <c r="B9" t="s">
        <v>34</v>
      </c>
      <c r="C9" t="s">
        <v>35</v>
      </c>
      <c r="D9">
        <v>8</v>
      </c>
      <c r="E9">
        <v>1</v>
      </c>
      <c r="F9">
        <v>1</v>
      </c>
      <c r="G9">
        <v>80</v>
      </c>
      <c r="H9" t="str">
        <f>'导表（食材）'!E9</f>
        <v>4,1,120;4,2,60;4,3,0;4,4,60;4,5,0</v>
      </c>
      <c r="I9">
        <v>700</v>
      </c>
      <c r="J9">
        <v>624</v>
      </c>
      <c r="K9">
        <v>0</v>
      </c>
      <c r="L9">
        <v>0</v>
      </c>
    </row>
    <row r="10" spans="1:12">
      <c r="A10" t="s">
        <v>36</v>
      </c>
      <c r="B10" t="s">
        <v>37</v>
      </c>
      <c r="C10" t="s">
        <v>38</v>
      </c>
      <c r="D10">
        <v>9</v>
      </c>
      <c r="E10">
        <v>1</v>
      </c>
      <c r="F10">
        <v>1</v>
      </c>
      <c r="G10">
        <v>90</v>
      </c>
      <c r="H10" t="str">
        <f>'导表（食材）'!E10</f>
        <v>4,1,135;4,2,68;4,3,0;4,4,68;4,5,0</v>
      </c>
      <c r="I10">
        <v>800</v>
      </c>
      <c r="J10">
        <v>756</v>
      </c>
      <c r="K10">
        <v>0</v>
      </c>
      <c r="L10">
        <v>0</v>
      </c>
    </row>
    <row r="11" spans="1:12">
      <c r="A11" t="s">
        <v>39</v>
      </c>
      <c r="B11" t="s">
        <v>40</v>
      </c>
      <c r="C11" t="s">
        <v>41</v>
      </c>
      <c r="D11">
        <v>10</v>
      </c>
      <c r="E11">
        <v>1</v>
      </c>
      <c r="F11">
        <v>1</v>
      </c>
      <c r="G11">
        <v>100</v>
      </c>
      <c r="H11" t="str">
        <f>'导表（食材）'!E11</f>
        <v>4,1,120;4,2,90;4,3,0;4,4,90;4,5,0</v>
      </c>
      <c r="I11">
        <v>900</v>
      </c>
      <c r="J11">
        <v>900</v>
      </c>
      <c r="K11">
        <v>32000</v>
      </c>
      <c r="L11">
        <v>10</v>
      </c>
    </row>
    <row r="12" spans="1:12">
      <c r="A12">
        <v>102001</v>
      </c>
      <c r="B12" t="s">
        <v>42</v>
      </c>
      <c r="C12" t="s">
        <v>43</v>
      </c>
      <c r="D12">
        <v>1</v>
      </c>
      <c r="E12">
        <v>2</v>
      </c>
      <c r="F12">
        <v>1</v>
      </c>
      <c r="G12">
        <v>10</v>
      </c>
      <c r="H12" t="str">
        <f>'导表（食材）'!E12</f>
        <v>4,1,0;30,30001,1;4,3,0;4,4,0;4,5,30</v>
      </c>
      <c r="I12">
        <v>0</v>
      </c>
      <c r="J12">
        <v>36</v>
      </c>
      <c r="K12">
        <v>0</v>
      </c>
      <c r="L12">
        <v>0</v>
      </c>
    </row>
    <row r="13" spans="1:12">
      <c r="A13">
        <v>102002</v>
      </c>
      <c r="B13" t="s">
        <v>44</v>
      </c>
      <c r="C13" t="s">
        <v>45</v>
      </c>
      <c r="D13">
        <v>2</v>
      </c>
      <c r="E13">
        <v>2</v>
      </c>
      <c r="F13">
        <v>1</v>
      </c>
      <c r="G13">
        <v>20</v>
      </c>
      <c r="H13" t="str">
        <f>'导表（食材）'!E13</f>
        <v>4,1,0;4,2,0;4,3,0;4,4,0;4,5,36</v>
      </c>
      <c r="I13">
        <v>100</v>
      </c>
      <c r="J13">
        <v>84</v>
      </c>
      <c r="K13">
        <v>0</v>
      </c>
      <c r="L13">
        <v>0</v>
      </c>
    </row>
    <row r="14" spans="1:12">
      <c r="A14">
        <v>102003</v>
      </c>
      <c r="B14" t="s">
        <v>46</v>
      </c>
      <c r="C14" t="s">
        <v>47</v>
      </c>
      <c r="D14">
        <v>3</v>
      </c>
      <c r="E14">
        <v>2</v>
      </c>
      <c r="F14">
        <v>1</v>
      </c>
      <c r="G14">
        <v>30</v>
      </c>
      <c r="H14" t="str">
        <f>'导表（食材）'!E14</f>
        <v>4,1,0;4,2,0;4,3,0;4,4,36;4,5,54</v>
      </c>
      <c r="I14">
        <v>200</v>
      </c>
      <c r="J14">
        <v>144</v>
      </c>
      <c r="K14">
        <v>0</v>
      </c>
      <c r="L14">
        <v>0</v>
      </c>
    </row>
    <row r="15" spans="1:12">
      <c r="A15">
        <v>102004</v>
      </c>
      <c r="B15" t="s">
        <v>48</v>
      </c>
      <c r="C15" t="s">
        <v>49</v>
      </c>
      <c r="D15">
        <v>4</v>
      </c>
      <c r="E15">
        <v>2</v>
      </c>
      <c r="F15">
        <v>1</v>
      </c>
      <c r="G15">
        <v>40</v>
      </c>
      <c r="H15" t="str">
        <f>'导表（食材）'!E15</f>
        <v>4,1,0;4,2,0;4,3,0;4,4,48;4,5,72</v>
      </c>
      <c r="I15">
        <v>300</v>
      </c>
      <c r="J15">
        <v>216</v>
      </c>
      <c r="K15">
        <v>0</v>
      </c>
      <c r="L15">
        <v>0</v>
      </c>
    </row>
    <row r="16" spans="1:12">
      <c r="A16">
        <v>102005</v>
      </c>
      <c r="B16" t="s">
        <v>50</v>
      </c>
      <c r="C16" t="s">
        <v>51</v>
      </c>
      <c r="D16">
        <v>5</v>
      </c>
      <c r="E16">
        <v>2</v>
      </c>
      <c r="F16">
        <v>1</v>
      </c>
      <c r="G16">
        <v>50</v>
      </c>
      <c r="H16" t="str">
        <f>'导表（食材）'!E16</f>
        <v>4,1,0;4,2,0;4,3,0;4,4,75;4,5,75</v>
      </c>
      <c r="I16">
        <v>400</v>
      </c>
      <c r="J16">
        <v>300</v>
      </c>
      <c r="K16">
        <v>0</v>
      </c>
      <c r="L16">
        <v>0</v>
      </c>
    </row>
    <row r="17" spans="1:12">
      <c r="A17">
        <v>102006</v>
      </c>
      <c r="B17" t="s">
        <v>52</v>
      </c>
      <c r="C17" t="s">
        <v>53</v>
      </c>
      <c r="D17">
        <v>6</v>
      </c>
      <c r="E17">
        <v>2</v>
      </c>
      <c r="F17">
        <v>1</v>
      </c>
      <c r="G17">
        <v>60</v>
      </c>
      <c r="H17" t="str">
        <f>'导表（食材）'!E17</f>
        <v>4,1,0;4,2,0;4,3,45;4,4,45;4,5,90</v>
      </c>
      <c r="I17">
        <v>500</v>
      </c>
      <c r="J17">
        <v>396</v>
      </c>
      <c r="K17">
        <v>0</v>
      </c>
      <c r="L17">
        <v>0</v>
      </c>
    </row>
    <row r="18" spans="1:12">
      <c r="A18">
        <v>102007</v>
      </c>
      <c r="B18" t="s">
        <v>54</v>
      </c>
      <c r="C18" t="s">
        <v>55</v>
      </c>
      <c r="D18">
        <v>7</v>
      </c>
      <c r="E18">
        <v>2</v>
      </c>
      <c r="F18">
        <v>1</v>
      </c>
      <c r="G18">
        <v>70</v>
      </c>
      <c r="H18" t="str">
        <f>'导表（食材）'!E18</f>
        <v>4,1,0;4,2,0;4,3,53;4,4,53;4,5,105</v>
      </c>
      <c r="I18">
        <v>600</v>
      </c>
      <c r="J18">
        <v>504</v>
      </c>
      <c r="K18">
        <v>0</v>
      </c>
      <c r="L18">
        <v>0</v>
      </c>
    </row>
    <row r="19" spans="1:12">
      <c r="A19">
        <v>102008</v>
      </c>
      <c r="B19" t="s">
        <v>56</v>
      </c>
      <c r="C19" t="s">
        <v>57</v>
      </c>
      <c r="D19">
        <v>8</v>
      </c>
      <c r="E19">
        <v>2</v>
      </c>
      <c r="F19">
        <v>1</v>
      </c>
      <c r="G19">
        <v>80</v>
      </c>
      <c r="H19" t="str">
        <f>'导表（食材）'!E19</f>
        <v>4,1,0;4,2,0;4,3,60;4,4,60;4,5,120</v>
      </c>
      <c r="I19">
        <v>700</v>
      </c>
      <c r="J19">
        <v>624</v>
      </c>
      <c r="K19">
        <v>0</v>
      </c>
      <c r="L19">
        <v>0</v>
      </c>
    </row>
    <row r="20" spans="1:12">
      <c r="A20">
        <v>102009</v>
      </c>
      <c r="B20" t="s">
        <v>58</v>
      </c>
      <c r="C20" t="s">
        <v>59</v>
      </c>
      <c r="D20">
        <v>9</v>
      </c>
      <c r="E20">
        <v>2</v>
      </c>
      <c r="F20">
        <v>1</v>
      </c>
      <c r="G20">
        <v>90</v>
      </c>
      <c r="H20" t="str">
        <f>'导表（食材）'!E20</f>
        <v>4,1,0;4,2,0;4,3,68;4,4,68;4,5,135</v>
      </c>
      <c r="I20">
        <v>800</v>
      </c>
      <c r="J20">
        <v>756</v>
      </c>
      <c r="K20">
        <v>0</v>
      </c>
      <c r="L20">
        <v>0</v>
      </c>
    </row>
    <row r="21" spans="1:12">
      <c r="A21">
        <v>102010</v>
      </c>
      <c r="B21" t="s">
        <v>60</v>
      </c>
      <c r="C21" t="s">
        <v>61</v>
      </c>
      <c r="D21">
        <v>10</v>
      </c>
      <c r="E21">
        <v>2</v>
      </c>
      <c r="F21">
        <v>1</v>
      </c>
      <c r="G21">
        <v>100</v>
      </c>
      <c r="H21" t="str">
        <f>'导表（食材）'!E21</f>
        <v>4,1,0;4,2,0;4,3,90;4,4,90;4,5,120</v>
      </c>
      <c r="I21">
        <v>900</v>
      </c>
      <c r="J21">
        <v>900</v>
      </c>
      <c r="K21">
        <v>0</v>
      </c>
      <c r="L21">
        <v>0</v>
      </c>
    </row>
    <row r="22" spans="1:12">
      <c r="A22">
        <v>102011</v>
      </c>
      <c r="B22" t="s">
        <v>62</v>
      </c>
      <c r="C22" t="s">
        <v>63</v>
      </c>
      <c r="D22">
        <v>11</v>
      </c>
      <c r="E22">
        <v>2</v>
      </c>
      <c r="F22">
        <v>1</v>
      </c>
      <c r="G22">
        <v>110</v>
      </c>
      <c r="H22" t="str">
        <f>'导表（食材）'!E22</f>
        <v>4,1,66;4,2,0;4,3,66;4,4,66;4,5,132</v>
      </c>
      <c r="I22">
        <v>1000</v>
      </c>
      <c r="J22">
        <v>1056</v>
      </c>
      <c r="K22">
        <v>0</v>
      </c>
      <c r="L22">
        <v>0</v>
      </c>
    </row>
    <row r="23" spans="1:12">
      <c r="A23">
        <v>102012</v>
      </c>
      <c r="B23" t="s">
        <v>64</v>
      </c>
      <c r="C23" t="s">
        <v>65</v>
      </c>
      <c r="D23">
        <v>12</v>
      </c>
      <c r="E23">
        <v>2</v>
      </c>
      <c r="F23">
        <v>1</v>
      </c>
      <c r="G23">
        <v>120</v>
      </c>
      <c r="H23" t="str">
        <f>'导表（食材）'!E23</f>
        <v>4,1,72;4,2,0;4,3,72;4,4,72;4,5,144</v>
      </c>
      <c r="I23">
        <v>1100</v>
      </c>
      <c r="J23">
        <v>1224</v>
      </c>
      <c r="K23">
        <v>0</v>
      </c>
      <c r="L23">
        <v>0</v>
      </c>
    </row>
    <row r="24" spans="1:12">
      <c r="A24">
        <v>102013</v>
      </c>
      <c r="B24" t="s">
        <v>66</v>
      </c>
      <c r="C24" t="s">
        <v>67</v>
      </c>
      <c r="D24">
        <v>13</v>
      </c>
      <c r="E24">
        <v>2</v>
      </c>
      <c r="F24">
        <v>1</v>
      </c>
      <c r="G24">
        <v>130</v>
      </c>
      <c r="H24" t="str">
        <f>'导表（食材）'!E24</f>
        <v>4,1,78;4,2,0;4,3,78;4,4,78;4,5,156</v>
      </c>
      <c r="I24">
        <v>1200</v>
      </c>
      <c r="J24">
        <v>1404</v>
      </c>
      <c r="K24">
        <v>0</v>
      </c>
      <c r="L24">
        <v>0</v>
      </c>
    </row>
    <row r="25" spans="1:12">
      <c r="A25">
        <v>102014</v>
      </c>
      <c r="B25" t="s">
        <v>68</v>
      </c>
      <c r="C25" t="s">
        <v>69</v>
      </c>
      <c r="D25">
        <v>14</v>
      </c>
      <c r="E25">
        <v>2</v>
      </c>
      <c r="F25">
        <v>1</v>
      </c>
      <c r="G25">
        <v>140</v>
      </c>
      <c r="H25" t="str">
        <f>'导表（食材）'!E25</f>
        <v>4,1,84;4,2,0;4,3,84;4,4,84;4,5,168</v>
      </c>
      <c r="I25">
        <v>1300</v>
      </c>
      <c r="J25">
        <v>1596</v>
      </c>
      <c r="K25">
        <v>0</v>
      </c>
      <c r="L25">
        <v>0</v>
      </c>
    </row>
    <row r="26" spans="1:12">
      <c r="A26">
        <v>102015</v>
      </c>
      <c r="B26" t="s">
        <v>70</v>
      </c>
      <c r="C26" t="s">
        <v>71</v>
      </c>
      <c r="D26">
        <v>15</v>
      </c>
      <c r="E26">
        <v>2</v>
      </c>
      <c r="F26">
        <v>1</v>
      </c>
      <c r="G26">
        <v>150</v>
      </c>
      <c r="H26" t="str">
        <f>'导表（食材）'!E26</f>
        <v>4,1,90;4,2,0;4,3,90;4,4,90;4,5,180</v>
      </c>
      <c r="I26">
        <v>1400</v>
      </c>
      <c r="J26">
        <v>1800</v>
      </c>
      <c r="K26">
        <v>0</v>
      </c>
      <c r="L26">
        <v>0</v>
      </c>
    </row>
    <row r="27" spans="1:12">
      <c r="A27">
        <v>102016</v>
      </c>
      <c r="B27" t="s">
        <v>72</v>
      </c>
      <c r="C27" t="s">
        <v>73</v>
      </c>
      <c r="D27">
        <v>16</v>
      </c>
      <c r="E27">
        <v>2</v>
      </c>
      <c r="F27">
        <v>1</v>
      </c>
      <c r="G27">
        <v>160</v>
      </c>
      <c r="H27" t="str">
        <f>'导表（食材）'!E27</f>
        <v>4,1,96;4,2,0;4,3,96;4,4,96;4,5,192</v>
      </c>
      <c r="I27">
        <v>1500</v>
      </c>
      <c r="J27">
        <v>2016</v>
      </c>
      <c r="K27">
        <v>0</v>
      </c>
      <c r="L27">
        <v>0</v>
      </c>
    </row>
    <row r="28" spans="1:12">
      <c r="A28">
        <v>102017</v>
      </c>
      <c r="B28" t="s">
        <v>74</v>
      </c>
      <c r="C28" t="s">
        <v>75</v>
      </c>
      <c r="D28">
        <v>17</v>
      </c>
      <c r="E28">
        <v>2</v>
      </c>
      <c r="F28">
        <v>1</v>
      </c>
      <c r="G28">
        <v>170</v>
      </c>
      <c r="H28" t="str">
        <f>'导表（食材）'!E28</f>
        <v>4,1,102;4,2,0;4,3,102;4,4,102;4,5,204</v>
      </c>
      <c r="I28">
        <v>1600</v>
      </c>
      <c r="J28">
        <v>2244</v>
      </c>
      <c r="K28">
        <v>0</v>
      </c>
      <c r="L28">
        <v>0</v>
      </c>
    </row>
    <row r="29" spans="1:12">
      <c r="A29">
        <v>102018</v>
      </c>
      <c r="B29" t="s">
        <v>76</v>
      </c>
      <c r="C29" t="s">
        <v>77</v>
      </c>
      <c r="D29">
        <v>18</v>
      </c>
      <c r="E29">
        <v>2</v>
      </c>
      <c r="F29">
        <v>1</v>
      </c>
      <c r="G29">
        <v>180</v>
      </c>
      <c r="H29" t="str">
        <f>'导表（食材）'!E29</f>
        <v>4,1,108;4,2,0;4,3,108;4,4,108;4,5,216</v>
      </c>
      <c r="I29">
        <v>1700</v>
      </c>
      <c r="J29">
        <v>2484</v>
      </c>
      <c r="K29">
        <v>0</v>
      </c>
      <c r="L29">
        <v>0</v>
      </c>
    </row>
    <row r="30" spans="1:12">
      <c r="A30">
        <v>102019</v>
      </c>
      <c r="B30" t="s">
        <v>78</v>
      </c>
      <c r="C30" t="s">
        <v>79</v>
      </c>
      <c r="D30">
        <v>19</v>
      </c>
      <c r="E30">
        <v>2</v>
      </c>
      <c r="F30">
        <v>1</v>
      </c>
      <c r="G30">
        <v>190</v>
      </c>
      <c r="H30" t="str">
        <f>'导表（食材）'!E30</f>
        <v>4,1,114;4,2,0;4,3,114;4,4,114;4,5,228</v>
      </c>
      <c r="I30">
        <v>1800</v>
      </c>
      <c r="J30">
        <v>2736</v>
      </c>
      <c r="K30">
        <v>0</v>
      </c>
      <c r="L30">
        <v>0</v>
      </c>
    </row>
    <row r="31" spans="1:12">
      <c r="A31">
        <v>102020</v>
      </c>
      <c r="B31" t="s">
        <v>80</v>
      </c>
      <c r="C31" t="s">
        <v>81</v>
      </c>
      <c r="D31">
        <v>20</v>
      </c>
      <c r="E31">
        <v>2</v>
      </c>
      <c r="F31">
        <v>1</v>
      </c>
      <c r="G31">
        <v>200</v>
      </c>
      <c r="H31" t="str">
        <f>'导表（食材）'!E31</f>
        <v>4,1,120;4,2,0;4,3,120;4,4,120;4,5,240</v>
      </c>
      <c r="I31">
        <v>1900</v>
      </c>
      <c r="J31">
        <v>3000</v>
      </c>
      <c r="K31">
        <v>0</v>
      </c>
      <c r="L31">
        <v>0</v>
      </c>
    </row>
    <row r="32" spans="1:12">
      <c r="A32" t="s">
        <v>82</v>
      </c>
      <c r="B32" t="s">
        <v>83</v>
      </c>
      <c r="C32" t="s">
        <v>84</v>
      </c>
      <c r="D32">
        <v>1</v>
      </c>
      <c r="E32">
        <v>3</v>
      </c>
      <c r="F32">
        <v>1</v>
      </c>
      <c r="G32">
        <v>10</v>
      </c>
      <c r="H32" t="str">
        <f>'导表（食材）'!E32</f>
        <v>4,1,0;4,2,0;4,3,30;4,4,0;4,5,0</v>
      </c>
      <c r="I32">
        <v>0</v>
      </c>
      <c r="J32">
        <v>36</v>
      </c>
      <c r="K32">
        <v>0</v>
      </c>
      <c r="L32">
        <v>0</v>
      </c>
    </row>
    <row r="33" spans="1:12">
      <c r="A33" t="s">
        <v>85</v>
      </c>
      <c r="B33" t="s">
        <v>86</v>
      </c>
      <c r="C33" t="s">
        <v>87</v>
      </c>
      <c r="D33">
        <v>2</v>
      </c>
      <c r="E33">
        <v>3</v>
      </c>
      <c r="F33">
        <v>1</v>
      </c>
      <c r="G33">
        <v>20</v>
      </c>
      <c r="H33" t="str">
        <f>'导表（食材）'!E33</f>
        <v>4,1,0;4,2,0;4,3,36;4,4,0;4,5,0</v>
      </c>
      <c r="I33">
        <v>100</v>
      </c>
      <c r="J33">
        <v>84</v>
      </c>
      <c r="K33">
        <v>0</v>
      </c>
      <c r="L33">
        <v>0</v>
      </c>
    </row>
    <row r="34" spans="1:12">
      <c r="A34" t="s">
        <v>88</v>
      </c>
      <c r="B34" t="s">
        <v>89</v>
      </c>
      <c r="C34" t="s">
        <v>90</v>
      </c>
      <c r="D34">
        <v>3</v>
      </c>
      <c r="E34">
        <v>3</v>
      </c>
      <c r="F34">
        <v>1</v>
      </c>
      <c r="G34">
        <v>30</v>
      </c>
      <c r="H34" t="str">
        <f>'导表（食材）'!E34</f>
        <v>4,1,0;4,2,0;4,3,54;4,4,0;4,5,36</v>
      </c>
      <c r="I34">
        <v>200</v>
      </c>
      <c r="J34">
        <v>144</v>
      </c>
      <c r="K34">
        <v>0</v>
      </c>
      <c r="L34">
        <v>0</v>
      </c>
    </row>
    <row r="35" spans="1:12">
      <c r="A35" t="s">
        <v>91</v>
      </c>
      <c r="B35" t="s">
        <v>92</v>
      </c>
      <c r="C35" t="s">
        <v>93</v>
      </c>
      <c r="D35">
        <v>4</v>
      </c>
      <c r="E35">
        <v>3</v>
      </c>
      <c r="F35">
        <v>1</v>
      </c>
      <c r="G35">
        <v>40</v>
      </c>
      <c r="H35" t="str">
        <f>'导表（食材）'!E35</f>
        <v>4,1,0;4,2,0;4,3,72;4,4,0;4,5,48</v>
      </c>
      <c r="I35">
        <v>300</v>
      </c>
      <c r="J35">
        <v>216</v>
      </c>
      <c r="K35">
        <v>0</v>
      </c>
      <c r="L35">
        <v>0</v>
      </c>
    </row>
    <row r="36" spans="1:12">
      <c r="A36" t="s">
        <v>94</v>
      </c>
      <c r="B36" t="s">
        <v>95</v>
      </c>
      <c r="C36" t="s">
        <v>96</v>
      </c>
      <c r="D36">
        <v>5</v>
      </c>
      <c r="E36">
        <v>3</v>
      </c>
      <c r="F36">
        <v>1</v>
      </c>
      <c r="G36">
        <v>50</v>
      </c>
      <c r="H36" t="str">
        <f>'导表（食材）'!E36</f>
        <v>4,1,0;4,2,0;4,3,75;4,4,0;4,5,75</v>
      </c>
      <c r="I36">
        <v>400</v>
      </c>
      <c r="J36">
        <v>300</v>
      </c>
      <c r="K36">
        <v>0</v>
      </c>
      <c r="L36">
        <v>0</v>
      </c>
    </row>
    <row r="37" spans="1:12">
      <c r="A37" t="s">
        <v>97</v>
      </c>
      <c r="B37" t="s">
        <v>98</v>
      </c>
      <c r="C37" t="s">
        <v>99</v>
      </c>
      <c r="D37">
        <v>6</v>
      </c>
      <c r="E37">
        <v>3</v>
      </c>
      <c r="F37">
        <v>1</v>
      </c>
      <c r="G37">
        <v>60</v>
      </c>
      <c r="H37" t="str">
        <f>'导表（食材）'!E37</f>
        <v>4,1,0;4,2,45;4,3,90;4,4,0;4,5,45</v>
      </c>
      <c r="I37">
        <v>500</v>
      </c>
      <c r="J37">
        <v>396</v>
      </c>
      <c r="K37">
        <v>0</v>
      </c>
      <c r="L37">
        <v>0</v>
      </c>
    </row>
    <row r="38" spans="1:12">
      <c r="A38" t="s">
        <v>100</v>
      </c>
      <c r="B38" t="s">
        <v>101</v>
      </c>
      <c r="C38" t="s">
        <v>102</v>
      </c>
      <c r="D38">
        <v>7</v>
      </c>
      <c r="E38">
        <v>3</v>
      </c>
      <c r="F38">
        <v>1</v>
      </c>
      <c r="G38">
        <v>70</v>
      </c>
      <c r="H38" t="str">
        <f>'导表（食材）'!E38</f>
        <v>4,1,0;4,2,53;4,3,105;4,4,0;4,5,53</v>
      </c>
      <c r="I38">
        <v>600</v>
      </c>
      <c r="J38">
        <v>504</v>
      </c>
      <c r="K38">
        <v>0</v>
      </c>
      <c r="L38">
        <v>0</v>
      </c>
    </row>
    <row r="39" spans="1:12">
      <c r="A39" t="s">
        <v>103</v>
      </c>
      <c r="B39" t="s">
        <v>104</v>
      </c>
      <c r="C39" t="s">
        <v>105</v>
      </c>
      <c r="D39">
        <v>8</v>
      </c>
      <c r="E39">
        <v>3</v>
      </c>
      <c r="F39">
        <v>1</v>
      </c>
      <c r="G39">
        <v>80</v>
      </c>
      <c r="H39" t="str">
        <f>'导表（食材）'!E39</f>
        <v>4,1,0;4,2,60;4,3,120;4,4,0;4,5,60</v>
      </c>
      <c r="I39">
        <v>700</v>
      </c>
      <c r="J39">
        <v>624</v>
      </c>
      <c r="K39">
        <v>0</v>
      </c>
      <c r="L39">
        <v>0</v>
      </c>
    </row>
    <row r="40" spans="1:12">
      <c r="A40" t="s">
        <v>106</v>
      </c>
      <c r="B40" t="s">
        <v>107</v>
      </c>
      <c r="C40" t="s">
        <v>108</v>
      </c>
      <c r="D40">
        <v>9</v>
      </c>
      <c r="E40">
        <v>3</v>
      </c>
      <c r="F40">
        <v>1</v>
      </c>
      <c r="G40">
        <v>90</v>
      </c>
      <c r="H40" t="str">
        <f>'导表（食材）'!E40</f>
        <v>4,1,0;4,2,68;4,3,135;4,4,0;4,5,68</v>
      </c>
      <c r="I40">
        <v>800</v>
      </c>
      <c r="J40">
        <v>756</v>
      </c>
      <c r="K40">
        <v>0</v>
      </c>
      <c r="L40">
        <v>0</v>
      </c>
    </row>
    <row r="41" spans="1:12">
      <c r="A41" t="s">
        <v>109</v>
      </c>
      <c r="B41" t="s">
        <v>110</v>
      </c>
      <c r="C41" t="s">
        <v>111</v>
      </c>
      <c r="D41">
        <v>10</v>
      </c>
      <c r="E41">
        <v>3</v>
      </c>
      <c r="F41">
        <v>1</v>
      </c>
      <c r="G41">
        <v>100</v>
      </c>
      <c r="H41" t="str">
        <f>'导表（食材）'!E41</f>
        <v>4,1,0;4,2,90;4,3,120;4,4,0;4,5,90</v>
      </c>
      <c r="I41">
        <v>900</v>
      </c>
      <c r="J41">
        <v>900</v>
      </c>
      <c r="K41">
        <v>0</v>
      </c>
      <c r="L41">
        <v>0</v>
      </c>
    </row>
    <row r="42" spans="1:12">
      <c r="A42" t="s">
        <v>112</v>
      </c>
      <c r="B42" t="s">
        <v>113</v>
      </c>
      <c r="C42" t="s">
        <v>114</v>
      </c>
      <c r="D42">
        <v>1</v>
      </c>
      <c r="E42">
        <v>4</v>
      </c>
      <c r="F42">
        <v>1</v>
      </c>
      <c r="G42">
        <v>10</v>
      </c>
      <c r="H42" t="str">
        <f>'导表（食材）'!E42</f>
        <v>4,1,0;4,2,0;4,3,0;4,4,30;4,5,0</v>
      </c>
      <c r="I42">
        <v>0</v>
      </c>
      <c r="J42">
        <v>36</v>
      </c>
      <c r="K42">
        <v>0</v>
      </c>
      <c r="L42">
        <v>0</v>
      </c>
    </row>
    <row r="43" spans="1:12">
      <c r="A43" t="s">
        <v>115</v>
      </c>
      <c r="B43" t="s">
        <v>116</v>
      </c>
      <c r="C43" t="s">
        <v>117</v>
      </c>
      <c r="D43">
        <v>2</v>
      </c>
      <c r="E43">
        <v>4</v>
      </c>
      <c r="F43">
        <v>1</v>
      </c>
      <c r="G43">
        <v>20</v>
      </c>
      <c r="H43" t="str">
        <f>'导表（食材）'!E43</f>
        <v>4,1,0;4,2,0;4,3,0;4,4,36;4,5,0</v>
      </c>
      <c r="I43">
        <v>100</v>
      </c>
      <c r="J43">
        <v>84</v>
      </c>
      <c r="K43">
        <v>0</v>
      </c>
      <c r="L43">
        <v>0</v>
      </c>
    </row>
    <row r="44" spans="1:12">
      <c r="A44" t="s">
        <v>118</v>
      </c>
      <c r="B44" t="s">
        <v>119</v>
      </c>
      <c r="C44" t="s">
        <v>120</v>
      </c>
      <c r="D44">
        <v>3</v>
      </c>
      <c r="E44">
        <v>4</v>
      </c>
      <c r="F44">
        <v>1</v>
      </c>
      <c r="G44">
        <v>30</v>
      </c>
      <c r="H44" t="str">
        <f>'导表（食材）'!E44</f>
        <v>4,1,36;4,2,0;4,3,0;4,4,54;4,5,0</v>
      </c>
      <c r="I44">
        <v>200</v>
      </c>
      <c r="J44">
        <v>144</v>
      </c>
      <c r="K44">
        <v>0</v>
      </c>
      <c r="L44">
        <v>0</v>
      </c>
    </row>
    <row r="45" spans="1:12">
      <c r="A45" t="s">
        <v>121</v>
      </c>
      <c r="B45" t="s">
        <v>122</v>
      </c>
      <c r="C45" t="s">
        <v>123</v>
      </c>
      <c r="D45">
        <v>4</v>
      </c>
      <c r="E45">
        <v>4</v>
      </c>
      <c r="F45">
        <v>1</v>
      </c>
      <c r="G45">
        <v>40</v>
      </c>
      <c r="H45" t="str">
        <f>'导表（食材）'!E45</f>
        <v>4,1,48;4,2,0;4,3,0;4,4,72;4,5,0</v>
      </c>
      <c r="I45">
        <v>300</v>
      </c>
      <c r="J45">
        <v>216</v>
      </c>
      <c r="K45">
        <v>0</v>
      </c>
      <c r="L45">
        <v>0</v>
      </c>
    </row>
    <row r="46" spans="1:12">
      <c r="A46" t="s">
        <v>124</v>
      </c>
      <c r="B46" t="s">
        <v>125</v>
      </c>
      <c r="C46" t="s">
        <v>126</v>
      </c>
      <c r="D46">
        <v>5</v>
      </c>
      <c r="E46">
        <v>4</v>
      </c>
      <c r="F46">
        <v>1</v>
      </c>
      <c r="G46">
        <v>50</v>
      </c>
      <c r="H46" t="str">
        <f>'导表（食材）'!E46</f>
        <v>4,1,75;4,2,0;4,3,0;4,4,75;4,5,0</v>
      </c>
      <c r="I46">
        <v>400</v>
      </c>
      <c r="J46">
        <v>300</v>
      </c>
      <c r="K46">
        <v>0</v>
      </c>
      <c r="L46">
        <v>0</v>
      </c>
    </row>
    <row r="47" spans="1:12">
      <c r="A47" t="s">
        <v>127</v>
      </c>
      <c r="B47" t="s">
        <v>128</v>
      </c>
      <c r="C47" t="s">
        <v>129</v>
      </c>
      <c r="D47">
        <v>6</v>
      </c>
      <c r="E47">
        <v>4</v>
      </c>
      <c r="F47">
        <v>1</v>
      </c>
      <c r="G47">
        <v>60</v>
      </c>
      <c r="H47" t="str">
        <f>'导表（食材）'!E47</f>
        <v>4,1,45;4,2,0;4,3,0;4,4,90;4,5,45</v>
      </c>
      <c r="I47">
        <v>500</v>
      </c>
      <c r="J47">
        <v>396</v>
      </c>
      <c r="K47">
        <v>0</v>
      </c>
      <c r="L47">
        <v>0</v>
      </c>
    </row>
    <row r="48" spans="1:12">
      <c r="A48" t="s">
        <v>130</v>
      </c>
      <c r="B48" t="s">
        <v>131</v>
      </c>
      <c r="C48" t="s">
        <v>132</v>
      </c>
      <c r="D48">
        <v>7</v>
      </c>
      <c r="E48">
        <v>4</v>
      </c>
      <c r="F48">
        <v>1</v>
      </c>
      <c r="G48">
        <v>70</v>
      </c>
      <c r="H48" t="str">
        <f>'导表（食材）'!E48</f>
        <v>4,1,53;4,2,0;4,3,0;4,4,105;4,5,53</v>
      </c>
      <c r="I48">
        <v>600</v>
      </c>
      <c r="J48">
        <v>504</v>
      </c>
      <c r="K48">
        <v>0</v>
      </c>
      <c r="L48">
        <v>0</v>
      </c>
    </row>
    <row r="49" spans="1:12">
      <c r="A49" t="s">
        <v>133</v>
      </c>
      <c r="B49" t="s">
        <v>134</v>
      </c>
      <c r="C49" t="s">
        <v>135</v>
      </c>
      <c r="D49">
        <v>8</v>
      </c>
      <c r="E49">
        <v>4</v>
      </c>
      <c r="F49">
        <v>1</v>
      </c>
      <c r="G49">
        <v>80</v>
      </c>
      <c r="H49" t="str">
        <f>'导表（食材）'!E49</f>
        <v>4,1,60;4,2,0;4,3,0;4,4,120;4,5,60</v>
      </c>
      <c r="I49">
        <v>700</v>
      </c>
      <c r="J49">
        <v>624</v>
      </c>
      <c r="K49">
        <v>0</v>
      </c>
      <c r="L49">
        <v>0</v>
      </c>
    </row>
    <row r="50" spans="1:12">
      <c r="A50" t="s">
        <v>136</v>
      </c>
      <c r="B50" t="s">
        <v>137</v>
      </c>
      <c r="C50" t="s">
        <v>138</v>
      </c>
      <c r="D50">
        <v>9</v>
      </c>
      <c r="E50">
        <v>4</v>
      </c>
      <c r="F50">
        <v>1</v>
      </c>
      <c r="G50">
        <v>90</v>
      </c>
      <c r="H50" t="str">
        <f>'导表（食材）'!E50</f>
        <v>4,1,68;4,2,0;4,3,0;4,4,135;4,5,68</v>
      </c>
      <c r="I50">
        <v>800</v>
      </c>
      <c r="J50">
        <v>756</v>
      </c>
      <c r="K50">
        <v>0</v>
      </c>
      <c r="L50">
        <v>0</v>
      </c>
    </row>
    <row r="51" spans="1:12">
      <c r="A51" t="s">
        <v>139</v>
      </c>
      <c r="B51" t="s">
        <v>140</v>
      </c>
      <c r="C51" t="s">
        <v>141</v>
      </c>
      <c r="D51">
        <v>10</v>
      </c>
      <c r="E51">
        <v>4</v>
      </c>
      <c r="F51">
        <v>1</v>
      </c>
      <c r="G51">
        <v>100</v>
      </c>
      <c r="H51" t="str">
        <f>'导表（食材）'!E51</f>
        <v>4,1,90;4,2,0;4,3,0;4,4,120;4,5,90</v>
      </c>
      <c r="I51">
        <v>900</v>
      </c>
      <c r="J51">
        <v>900</v>
      </c>
      <c r="K51">
        <v>0</v>
      </c>
      <c r="L51">
        <v>0</v>
      </c>
    </row>
    <row r="52" spans="1:12">
      <c r="A52" t="s">
        <v>142</v>
      </c>
      <c r="B52" t="s">
        <v>143</v>
      </c>
      <c r="C52" t="s">
        <v>144</v>
      </c>
      <c r="D52">
        <v>1</v>
      </c>
      <c r="E52">
        <v>5</v>
      </c>
      <c r="F52">
        <v>1</v>
      </c>
      <c r="G52">
        <v>10</v>
      </c>
      <c r="H52" t="str">
        <f>'导表（食材）'!E52</f>
        <v>4,1,0;4,2,30;4,3,0;4,4,0;4,5,0</v>
      </c>
      <c r="I52">
        <v>0</v>
      </c>
      <c r="J52">
        <v>36</v>
      </c>
      <c r="K52">
        <v>0</v>
      </c>
      <c r="L52">
        <v>0</v>
      </c>
    </row>
    <row r="53" spans="1:12">
      <c r="A53" t="s">
        <v>145</v>
      </c>
      <c r="B53" t="s">
        <v>146</v>
      </c>
      <c r="C53" t="s">
        <v>147</v>
      </c>
      <c r="D53">
        <v>2</v>
      </c>
      <c r="E53">
        <v>5</v>
      </c>
      <c r="F53">
        <v>1</v>
      </c>
      <c r="G53">
        <v>20</v>
      </c>
      <c r="H53" t="str">
        <f>'导表（食材）'!E53</f>
        <v>4,1,0;4,2,36;4,3,0;4,4,0;4,5,0</v>
      </c>
      <c r="I53">
        <v>100</v>
      </c>
      <c r="J53">
        <v>84</v>
      </c>
      <c r="K53">
        <v>0</v>
      </c>
      <c r="L53">
        <v>0</v>
      </c>
    </row>
    <row r="54" spans="1:12">
      <c r="A54" t="s">
        <v>148</v>
      </c>
      <c r="B54" t="s">
        <v>149</v>
      </c>
      <c r="C54" t="s">
        <v>150</v>
      </c>
      <c r="D54">
        <v>3</v>
      </c>
      <c r="E54">
        <v>5</v>
      </c>
      <c r="F54">
        <v>1</v>
      </c>
      <c r="G54">
        <v>30</v>
      </c>
      <c r="H54" t="str">
        <f>'导表（食材）'!E54</f>
        <v>4,1,0;4,2,54;4,3,36;4,4,0;4,5,0</v>
      </c>
      <c r="I54">
        <v>200</v>
      </c>
      <c r="J54">
        <v>144</v>
      </c>
      <c r="K54">
        <v>0</v>
      </c>
      <c r="L54">
        <v>0</v>
      </c>
    </row>
    <row r="55" spans="1:12">
      <c r="A55" t="s">
        <v>151</v>
      </c>
      <c r="B55" t="s">
        <v>152</v>
      </c>
      <c r="C55" t="s">
        <v>153</v>
      </c>
      <c r="D55">
        <v>4</v>
      </c>
      <c r="E55">
        <v>5</v>
      </c>
      <c r="F55">
        <v>1</v>
      </c>
      <c r="G55">
        <v>40</v>
      </c>
      <c r="H55" t="str">
        <f>'导表（食材）'!E55</f>
        <v>4,1,0;4,2,72;4,3,48;4,4,0;4,5,0</v>
      </c>
      <c r="I55">
        <v>300</v>
      </c>
      <c r="J55">
        <v>216</v>
      </c>
      <c r="K55">
        <v>0</v>
      </c>
      <c r="L55">
        <v>0</v>
      </c>
    </row>
    <row r="56" spans="1:12">
      <c r="A56" t="s">
        <v>154</v>
      </c>
      <c r="B56" t="s">
        <v>155</v>
      </c>
      <c r="C56" t="s">
        <v>156</v>
      </c>
      <c r="D56">
        <v>5</v>
      </c>
      <c r="E56">
        <v>5</v>
      </c>
      <c r="F56">
        <v>1</v>
      </c>
      <c r="G56">
        <v>50</v>
      </c>
      <c r="H56" t="str">
        <f>'导表（食材）'!E56</f>
        <v>4,1,0;4,2,75;4,3,75;4,4,0;4,5,0</v>
      </c>
      <c r="I56">
        <v>400</v>
      </c>
      <c r="J56">
        <v>300</v>
      </c>
      <c r="K56">
        <v>0</v>
      </c>
      <c r="L56">
        <v>0</v>
      </c>
    </row>
    <row r="57" spans="1:12">
      <c r="A57" t="s">
        <v>157</v>
      </c>
      <c r="B57" t="s">
        <v>158</v>
      </c>
      <c r="C57" t="s">
        <v>159</v>
      </c>
      <c r="D57">
        <v>6</v>
      </c>
      <c r="E57">
        <v>5</v>
      </c>
      <c r="F57">
        <v>1</v>
      </c>
      <c r="G57">
        <v>60</v>
      </c>
      <c r="H57" t="str">
        <f>'导表（食材）'!E57</f>
        <v>4,1,45;4,2,90;4,3,45;4,4,0;4,5,0</v>
      </c>
      <c r="I57">
        <v>500</v>
      </c>
      <c r="J57">
        <v>396</v>
      </c>
      <c r="K57">
        <v>0</v>
      </c>
      <c r="L57">
        <v>0</v>
      </c>
    </row>
    <row r="58" spans="1:12">
      <c r="A58" t="s">
        <v>160</v>
      </c>
      <c r="B58" t="s">
        <v>161</v>
      </c>
      <c r="C58" t="s">
        <v>162</v>
      </c>
      <c r="D58">
        <v>7</v>
      </c>
      <c r="E58">
        <v>5</v>
      </c>
      <c r="F58">
        <v>1</v>
      </c>
      <c r="G58">
        <v>70</v>
      </c>
      <c r="H58" t="str">
        <f>'导表（食材）'!E58</f>
        <v>4,1,53;4,2,105;4,3,53;4,4,0;4,5,0</v>
      </c>
      <c r="I58">
        <v>600</v>
      </c>
      <c r="J58">
        <v>504</v>
      </c>
      <c r="K58">
        <v>0</v>
      </c>
      <c r="L58">
        <v>0</v>
      </c>
    </row>
    <row r="59" spans="1:12">
      <c r="A59" t="s">
        <v>163</v>
      </c>
      <c r="B59" t="s">
        <v>164</v>
      </c>
      <c r="C59" t="s">
        <v>165</v>
      </c>
      <c r="D59">
        <v>8</v>
      </c>
      <c r="E59">
        <v>5</v>
      </c>
      <c r="F59">
        <v>1</v>
      </c>
      <c r="G59">
        <v>80</v>
      </c>
      <c r="H59" t="str">
        <f>'导表（食材）'!E59</f>
        <v>4,1,60;4,2,120;4,3,60;4,4,0;4,5,0</v>
      </c>
      <c r="I59">
        <v>700</v>
      </c>
      <c r="J59">
        <v>624</v>
      </c>
      <c r="K59">
        <v>0</v>
      </c>
      <c r="L59">
        <v>0</v>
      </c>
    </row>
    <row r="60" spans="1:12">
      <c r="A60" t="s">
        <v>166</v>
      </c>
      <c r="B60" t="s">
        <v>167</v>
      </c>
      <c r="C60" t="s">
        <v>168</v>
      </c>
      <c r="D60">
        <v>9</v>
      </c>
      <c r="E60">
        <v>5</v>
      </c>
      <c r="F60">
        <v>1</v>
      </c>
      <c r="G60">
        <v>90</v>
      </c>
      <c r="H60" t="str">
        <f>'导表（食材）'!E60</f>
        <v>4,1,68;4,2,135;4,3,68;4,4,0;4,5,0</v>
      </c>
      <c r="I60">
        <v>800</v>
      </c>
      <c r="J60">
        <v>756</v>
      </c>
      <c r="K60">
        <v>0</v>
      </c>
      <c r="L60">
        <v>0</v>
      </c>
    </row>
    <row r="61" spans="1:12">
      <c r="A61" t="s">
        <v>169</v>
      </c>
      <c r="B61" t="s">
        <v>170</v>
      </c>
      <c r="C61" t="s">
        <v>171</v>
      </c>
      <c r="D61">
        <v>10</v>
      </c>
      <c r="E61">
        <v>5</v>
      </c>
      <c r="F61">
        <v>1</v>
      </c>
      <c r="G61">
        <v>100</v>
      </c>
      <c r="H61" t="str">
        <f>'导表（食材）'!E61</f>
        <v>4,1,90;4,2,120;4,3,90;4,4,0;4,5,0</v>
      </c>
      <c r="I61">
        <v>900</v>
      </c>
      <c r="J61">
        <v>900</v>
      </c>
      <c r="K61">
        <v>0</v>
      </c>
      <c r="L61">
        <v>0</v>
      </c>
    </row>
  </sheetData>
  <sortState ref="A3:J62">
    <sortCondition ref="E3"/>
  </sortState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61"/>
  <sheetViews>
    <sheetView workbookViewId="0">
      <pane xSplit="4" ySplit="1" topLeftCell="E2" activePane="bottomRight" state="frozenSplit"/>
      <selection/>
      <selection pane="topRight"/>
      <selection pane="bottomLeft"/>
      <selection pane="bottomRight" activeCell="L2" sqref="L2:M2"/>
    </sheetView>
  </sheetViews>
  <sheetFormatPr defaultColWidth="9" defaultRowHeight="13.5"/>
  <cols>
    <col min="1" max="1" width="10.875" customWidth="1"/>
    <col min="2" max="2" width="15.125" customWidth="1"/>
    <col min="3" max="3" width="8" customWidth="1"/>
    <col min="4" max="4" width="8.625" customWidth="1"/>
    <col min="5" max="5" width="33.75" customWidth="1"/>
    <col min="6" max="6" width="11.125" customWidth="1"/>
    <col min="7" max="11" width="12" customWidth="1"/>
  </cols>
  <sheetData>
    <row r="1" spans="1:19">
      <c r="A1" s="1" t="s">
        <v>0</v>
      </c>
      <c r="B1" s="1" t="s">
        <v>1</v>
      </c>
      <c r="C1" s="1" t="s">
        <v>4</v>
      </c>
      <c r="D1" s="1" t="s">
        <v>3</v>
      </c>
      <c r="E1" s="5" t="s">
        <v>172</v>
      </c>
      <c r="F1" s="6" t="s">
        <v>173</v>
      </c>
      <c r="G1" s="7" t="s">
        <v>174</v>
      </c>
      <c r="H1" s="7" t="s">
        <v>175</v>
      </c>
      <c r="I1" s="7" t="s">
        <v>176</v>
      </c>
      <c r="J1" s="7" t="s">
        <v>177</v>
      </c>
      <c r="K1" s="7" t="s">
        <v>178</v>
      </c>
      <c r="O1" s="7" t="s">
        <v>174</v>
      </c>
      <c r="P1" s="7" t="s">
        <v>175</v>
      </c>
      <c r="Q1" s="7" t="s">
        <v>176</v>
      </c>
      <c r="R1" s="7" t="s">
        <v>177</v>
      </c>
      <c r="S1" s="7" t="s">
        <v>178</v>
      </c>
    </row>
    <row r="2" spans="1:13">
      <c r="A2" t="s">
        <v>12</v>
      </c>
      <c r="B2" t="str">
        <f>菜品属性表!B2</f>
        <v>葡式蛋挞</v>
      </c>
      <c r="C2">
        <f>菜品属性表!E2</f>
        <v>1</v>
      </c>
      <c r="D2">
        <f>菜品属性表!D2</f>
        <v>1</v>
      </c>
      <c r="E2" t="str">
        <f>4&amp;","&amp;"1"&amp;","&amp;G2&amp;";"&amp;4&amp;","&amp;"2"&amp;","&amp;H2&amp;";"&amp;4&amp;","&amp;"3"&amp;","&amp;I2&amp;";"&amp;4&amp;","&amp;"4"&amp;","&amp;J2&amp;";"&amp;4&amp;","&amp;"5"&amp;","&amp;K2</f>
        <v>4,1,30;4,2,0;4,3,0;4,4,0;4,5,0</v>
      </c>
      <c r="F2" t="str">
        <f t="shared" ref="F2:F33" si="0">IF(COUNT(G2:K2)&lt;5,"错误",IF(COUNTIF(G2:K2,"＞0")&gt;4,"错误","正确"))</f>
        <v>正确</v>
      </c>
      <c r="G2">
        <v>30</v>
      </c>
      <c r="H2">
        <v>0</v>
      </c>
      <c r="I2">
        <v>0</v>
      </c>
      <c r="J2">
        <v>0</v>
      </c>
      <c r="K2">
        <v>0</v>
      </c>
      <c r="M2" t="str">
        <f>O2&amp;","&amp;P2&amp;","&amp;Q2&amp;","&amp;R2&amp;","&amp;S2</f>
        <v>,,,,</v>
      </c>
    </row>
    <row r="3" spans="1:11">
      <c r="A3" t="s">
        <v>15</v>
      </c>
      <c r="B3" t="str">
        <f>菜品属性表!B3</f>
        <v>瑞士卷</v>
      </c>
      <c r="C3">
        <f>菜品属性表!E3</f>
        <v>1</v>
      </c>
      <c r="D3">
        <f>菜品属性表!D3</f>
        <v>2</v>
      </c>
      <c r="E3" t="s">
        <v>179</v>
      </c>
      <c r="F3" t="str">
        <f t="shared" si="0"/>
        <v>正确</v>
      </c>
      <c r="G3">
        <v>36</v>
      </c>
      <c r="H3">
        <v>0</v>
      </c>
      <c r="I3">
        <v>0</v>
      </c>
      <c r="J3">
        <v>0</v>
      </c>
      <c r="K3">
        <v>0</v>
      </c>
    </row>
    <row r="4" spans="1:11">
      <c r="A4" t="s">
        <v>18</v>
      </c>
      <c r="B4" t="str">
        <f>菜品属性表!B4</f>
        <v>慕斯蛋糕</v>
      </c>
      <c r="C4">
        <f>菜品属性表!E4</f>
        <v>1</v>
      </c>
      <c r="D4">
        <f>菜品属性表!D4</f>
        <v>3</v>
      </c>
      <c r="E4" t="str">
        <f t="shared" ref="E3:E34" si="1">4&amp;","&amp;"1"&amp;","&amp;G4&amp;";"&amp;4&amp;","&amp;"2"&amp;","&amp;H4&amp;";"&amp;4&amp;","&amp;"3"&amp;","&amp;I4&amp;";"&amp;4&amp;","&amp;"4"&amp;","&amp;J4&amp;";"&amp;4&amp;","&amp;"5"&amp;","&amp;K4</f>
        <v>4,1,54;4,2,36;4,3,0;4,4,0;4,5,0</v>
      </c>
      <c r="F4" t="str">
        <f t="shared" si="0"/>
        <v>正确</v>
      </c>
      <c r="G4">
        <v>54</v>
      </c>
      <c r="H4">
        <v>36</v>
      </c>
      <c r="I4">
        <v>0</v>
      </c>
      <c r="J4">
        <v>0</v>
      </c>
      <c r="K4">
        <v>0</v>
      </c>
    </row>
    <row r="5" spans="1:11">
      <c r="A5" t="s">
        <v>21</v>
      </c>
      <c r="B5" t="str">
        <f>菜品属性表!B5</f>
        <v>提拉米苏</v>
      </c>
      <c r="C5">
        <f>菜品属性表!E5</f>
        <v>1</v>
      </c>
      <c r="D5">
        <f>菜品属性表!D5</f>
        <v>4</v>
      </c>
      <c r="E5" t="str">
        <f t="shared" si="1"/>
        <v>4,1,72;4,2,48;4,3,0;4,4,0;4,5,0</v>
      </c>
      <c r="F5" t="str">
        <f t="shared" si="0"/>
        <v>正确</v>
      </c>
      <c r="G5">
        <v>72</v>
      </c>
      <c r="H5">
        <v>48</v>
      </c>
      <c r="I5">
        <v>0</v>
      </c>
      <c r="J5">
        <v>0</v>
      </c>
      <c r="K5">
        <v>0</v>
      </c>
    </row>
    <row r="6" spans="1:19">
      <c r="A6" t="s">
        <v>24</v>
      </c>
      <c r="B6" t="str">
        <f>菜品属性表!B6</f>
        <v>舒芙蕾</v>
      </c>
      <c r="C6">
        <f>菜品属性表!E6</f>
        <v>1</v>
      </c>
      <c r="D6">
        <f>菜品属性表!D6</f>
        <v>5</v>
      </c>
      <c r="E6" t="str">
        <f t="shared" si="1"/>
        <v>4,1,75;4,2,75;4,3,0;4,4,0;4,5,0</v>
      </c>
      <c r="F6" t="str">
        <f t="shared" si="0"/>
        <v>正确</v>
      </c>
      <c r="G6">
        <v>75</v>
      </c>
      <c r="H6">
        <v>75</v>
      </c>
      <c r="I6">
        <v>0</v>
      </c>
      <c r="J6">
        <v>0</v>
      </c>
      <c r="K6">
        <v>0</v>
      </c>
      <c r="M6">
        <v>1</v>
      </c>
      <c r="N6" t="s">
        <v>180</v>
      </c>
      <c r="O6" t="s">
        <v>181</v>
      </c>
      <c r="P6" s="8" t="s">
        <v>182</v>
      </c>
      <c r="Q6" s="9" t="s">
        <v>183</v>
      </c>
      <c r="R6" s="9" t="s">
        <v>184</v>
      </c>
      <c r="S6" s="9" t="s">
        <v>185</v>
      </c>
    </row>
    <row r="7" spans="1:19">
      <c r="A7" t="s">
        <v>27</v>
      </c>
      <c r="B7" t="str">
        <f>菜品属性表!B7</f>
        <v>糖浆松糕布丁</v>
      </c>
      <c r="C7">
        <f>菜品属性表!E7</f>
        <v>1</v>
      </c>
      <c r="D7">
        <f>菜品属性表!D7</f>
        <v>6</v>
      </c>
      <c r="E7" t="str">
        <f t="shared" si="1"/>
        <v>4,1,90;4,2,45;4,3,0;4,4,45;4,5,0</v>
      </c>
      <c r="F7" t="str">
        <f t="shared" si="0"/>
        <v>正确</v>
      </c>
      <c r="G7">
        <v>90</v>
      </c>
      <c r="H7">
        <v>45</v>
      </c>
      <c r="I7">
        <v>0</v>
      </c>
      <c r="J7">
        <v>45</v>
      </c>
      <c r="K7">
        <v>0</v>
      </c>
      <c r="M7">
        <v>2</v>
      </c>
      <c r="N7" t="s">
        <v>186</v>
      </c>
      <c r="O7" t="s">
        <v>186</v>
      </c>
      <c r="P7" s="8" t="s">
        <v>187</v>
      </c>
      <c r="Q7" s="9" t="s">
        <v>177</v>
      </c>
      <c r="R7" s="9" t="s">
        <v>176</v>
      </c>
      <c r="S7" s="9" t="s">
        <v>188</v>
      </c>
    </row>
    <row r="8" spans="1:19">
      <c r="A8" t="s">
        <v>30</v>
      </c>
      <c r="B8" t="str">
        <f>菜品属性表!B8</f>
        <v>史多伦甜点</v>
      </c>
      <c r="C8">
        <f>菜品属性表!E8</f>
        <v>1</v>
      </c>
      <c r="D8">
        <f>菜品属性表!D8</f>
        <v>7</v>
      </c>
      <c r="E8" t="str">
        <f t="shared" si="1"/>
        <v>4,1,105;4,2,53;4,3,0;4,4,53;4,5,0</v>
      </c>
      <c r="F8" t="str">
        <f t="shared" si="0"/>
        <v>正确</v>
      </c>
      <c r="G8">
        <v>105</v>
      </c>
      <c r="H8">
        <v>53</v>
      </c>
      <c r="I8">
        <v>0</v>
      </c>
      <c r="J8">
        <v>53</v>
      </c>
      <c r="K8">
        <v>0</v>
      </c>
      <c r="M8">
        <v>3</v>
      </c>
      <c r="N8" t="s">
        <v>189</v>
      </c>
      <c r="O8" t="s">
        <v>190</v>
      </c>
      <c r="P8" s="8" t="s">
        <v>176</v>
      </c>
      <c r="Q8" s="9" t="s">
        <v>187</v>
      </c>
      <c r="R8" s="9" t="s">
        <v>175</v>
      </c>
      <c r="S8" s="9" t="s">
        <v>177</v>
      </c>
    </row>
    <row r="9" spans="1:19">
      <c r="A9" t="s">
        <v>33</v>
      </c>
      <c r="B9" t="str">
        <f>菜品属性表!B9</f>
        <v>长崎蜂蜜蛋糕</v>
      </c>
      <c r="C9">
        <f>菜品属性表!E9</f>
        <v>1</v>
      </c>
      <c r="D9">
        <f>菜品属性表!D9</f>
        <v>8</v>
      </c>
      <c r="E9" t="str">
        <f t="shared" si="1"/>
        <v>4,1,120;4,2,60;4,3,0;4,4,60;4,5,0</v>
      </c>
      <c r="F9" t="str">
        <f t="shared" si="0"/>
        <v>正确</v>
      </c>
      <c r="G9">
        <v>120</v>
      </c>
      <c r="H9">
        <v>60</v>
      </c>
      <c r="I9">
        <v>0</v>
      </c>
      <c r="J9">
        <v>60</v>
      </c>
      <c r="K9">
        <v>0</v>
      </c>
      <c r="M9">
        <v>4</v>
      </c>
      <c r="N9" t="s">
        <v>190</v>
      </c>
      <c r="O9" t="s">
        <v>189</v>
      </c>
      <c r="P9" s="8" t="s">
        <v>177</v>
      </c>
      <c r="Q9" s="9" t="s">
        <v>188</v>
      </c>
      <c r="R9" s="9" t="s">
        <v>187</v>
      </c>
      <c r="S9" s="9" t="s">
        <v>175</v>
      </c>
    </row>
    <row r="10" spans="1:19">
      <c r="A10" t="s">
        <v>36</v>
      </c>
      <c r="B10" t="str">
        <f>菜品属性表!B10</f>
        <v>玛德莲贝壳甜点</v>
      </c>
      <c r="C10">
        <f>菜品属性表!E10</f>
        <v>1</v>
      </c>
      <c r="D10">
        <f>菜品属性表!D10</f>
        <v>9</v>
      </c>
      <c r="E10" t="str">
        <f t="shared" si="1"/>
        <v>4,1,135;4,2,68;4,3,0;4,4,68;4,5,0</v>
      </c>
      <c r="F10" t="str">
        <f t="shared" si="0"/>
        <v>正确</v>
      </c>
      <c r="G10">
        <v>135</v>
      </c>
      <c r="H10">
        <v>68</v>
      </c>
      <c r="I10">
        <v>0</v>
      </c>
      <c r="J10">
        <v>68</v>
      </c>
      <c r="K10">
        <v>0</v>
      </c>
      <c r="M10">
        <v>5</v>
      </c>
      <c r="N10" t="s">
        <v>191</v>
      </c>
      <c r="O10" t="s">
        <v>192</v>
      </c>
      <c r="P10" s="8" t="s">
        <v>188</v>
      </c>
      <c r="Q10" s="9" t="s">
        <v>175</v>
      </c>
      <c r="R10" s="9" t="s">
        <v>177</v>
      </c>
      <c r="S10" s="9" t="s">
        <v>176</v>
      </c>
    </row>
    <row r="11" spans="1:19">
      <c r="A11" t="s">
        <v>39</v>
      </c>
      <c r="B11" t="str">
        <f>菜品属性表!B11</f>
        <v>彩虹果冻</v>
      </c>
      <c r="C11">
        <f>菜品属性表!E11</f>
        <v>1</v>
      </c>
      <c r="D11">
        <f>菜品属性表!D11</f>
        <v>10</v>
      </c>
      <c r="E11" t="str">
        <f t="shared" si="1"/>
        <v>4,1,120;4,2,90;4,3,0;4,4,90;4,5,0</v>
      </c>
      <c r="F11" t="str">
        <f t="shared" si="0"/>
        <v>正确</v>
      </c>
      <c r="G11">
        <v>120</v>
      </c>
      <c r="H11">
        <v>90</v>
      </c>
      <c r="I11">
        <v>0</v>
      </c>
      <c r="J11">
        <v>90</v>
      </c>
      <c r="K11">
        <v>0</v>
      </c>
      <c r="O11" t="s">
        <v>191</v>
      </c>
      <c r="P11" s="8" t="s">
        <v>175</v>
      </c>
      <c r="Q11" s="9" t="s">
        <v>176</v>
      </c>
      <c r="R11" s="9" t="s">
        <v>188</v>
      </c>
      <c r="S11" s="9" t="s">
        <v>187</v>
      </c>
    </row>
    <row r="12" spans="1:11">
      <c r="A12">
        <v>102001</v>
      </c>
      <c r="B12" t="str">
        <f>菜品属性表!B12</f>
        <v>饺子</v>
      </c>
      <c r="C12">
        <f>菜品属性表!E12</f>
        <v>2</v>
      </c>
      <c r="D12">
        <f>菜品属性表!D12</f>
        <v>1</v>
      </c>
      <c r="E12" t="s">
        <v>193</v>
      </c>
      <c r="F12" t="str">
        <f t="shared" si="0"/>
        <v>正确</v>
      </c>
      <c r="G12">
        <v>0</v>
      </c>
      <c r="H12">
        <v>0</v>
      </c>
      <c r="I12">
        <v>0</v>
      </c>
      <c r="J12">
        <v>0</v>
      </c>
      <c r="K12">
        <v>30</v>
      </c>
    </row>
    <row r="13" spans="1:11">
      <c r="A13">
        <v>102002</v>
      </c>
      <c r="B13" t="str">
        <f>菜品属性表!B13</f>
        <v>番茄炒鸡蛋</v>
      </c>
      <c r="C13">
        <f>菜品属性表!E13</f>
        <v>2</v>
      </c>
      <c r="D13">
        <f>菜品属性表!D13</f>
        <v>2</v>
      </c>
      <c r="E13" t="str">
        <f t="shared" si="1"/>
        <v>4,1,0;4,2,0;4,3,0;4,4,0;4,5,36</v>
      </c>
      <c r="F13" t="str">
        <f t="shared" si="0"/>
        <v>正确</v>
      </c>
      <c r="G13">
        <v>0</v>
      </c>
      <c r="H13">
        <v>0</v>
      </c>
      <c r="I13">
        <v>0</v>
      </c>
      <c r="J13">
        <v>0</v>
      </c>
      <c r="K13">
        <v>36</v>
      </c>
    </row>
    <row r="14" spans="1:11">
      <c r="A14">
        <v>102003</v>
      </c>
      <c r="B14" t="str">
        <f>菜品属性表!B14</f>
        <v>麻婆豆腐</v>
      </c>
      <c r="C14">
        <f>菜品属性表!E14</f>
        <v>2</v>
      </c>
      <c r="D14">
        <f>菜品属性表!D14</f>
        <v>3</v>
      </c>
      <c r="E14" t="str">
        <f t="shared" si="1"/>
        <v>4,1,0;4,2,0;4,3,0;4,4,36;4,5,54</v>
      </c>
      <c r="F14" t="str">
        <f t="shared" si="0"/>
        <v>正确</v>
      </c>
      <c r="G14">
        <v>0</v>
      </c>
      <c r="H14">
        <v>0</v>
      </c>
      <c r="I14">
        <v>0</v>
      </c>
      <c r="J14">
        <v>36</v>
      </c>
      <c r="K14">
        <v>54</v>
      </c>
    </row>
    <row r="15" spans="1:11">
      <c r="A15">
        <v>102004</v>
      </c>
      <c r="B15" t="str">
        <f>菜品属性表!B15</f>
        <v>玲珑玉心</v>
      </c>
      <c r="C15">
        <f>菜品属性表!E15</f>
        <v>2</v>
      </c>
      <c r="D15">
        <f>菜品属性表!D15</f>
        <v>4</v>
      </c>
      <c r="E15" t="str">
        <f t="shared" si="1"/>
        <v>4,1,0;4,2,0;4,3,0;4,4,48;4,5,72</v>
      </c>
      <c r="F15" t="str">
        <f t="shared" si="0"/>
        <v>正确</v>
      </c>
      <c r="G15">
        <v>0</v>
      </c>
      <c r="H15">
        <v>0</v>
      </c>
      <c r="I15">
        <v>0</v>
      </c>
      <c r="J15">
        <v>48</v>
      </c>
      <c r="K15">
        <v>72</v>
      </c>
    </row>
    <row r="16" spans="1:11">
      <c r="A16">
        <v>102005</v>
      </c>
      <c r="B16" t="str">
        <f>菜品属性表!B16</f>
        <v>东坡肉</v>
      </c>
      <c r="C16">
        <f>菜品属性表!E16</f>
        <v>2</v>
      </c>
      <c r="D16">
        <f>菜品属性表!D16</f>
        <v>5</v>
      </c>
      <c r="E16" t="str">
        <f t="shared" si="1"/>
        <v>4,1,0;4,2,0;4,3,0;4,4,75;4,5,75</v>
      </c>
      <c r="F16" t="str">
        <f t="shared" si="0"/>
        <v>正确</v>
      </c>
      <c r="G16">
        <v>0</v>
      </c>
      <c r="H16">
        <v>0</v>
      </c>
      <c r="I16">
        <v>0</v>
      </c>
      <c r="J16">
        <v>75</v>
      </c>
      <c r="K16">
        <v>75</v>
      </c>
    </row>
    <row r="17" spans="1:11">
      <c r="A17">
        <v>102006</v>
      </c>
      <c r="B17" t="str">
        <f>菜品属性表!B17</f>
        <v>油焖大虾</v>
      </c>
      <c r="C17">
        <f>菜品属性表!E17</f>
        <v>2</v>
      </c>
      <c r="D17">
        <f>菜品属性表!D17</f>
        <v>6</v>
      </c>
      <c r="E17" t="str">
        <f t="shared" si="1"/>
        <v>4,1,0;4,2,0;4,3,45;4,4,45;4,5,90</v>
      </c>
      <c r="F17" t="str">
        <f t="shared" si="0"/>
        <v>正确</v>
      </c>
      <c r="G17">
        <v>0</v>
      </c>
      <c r="H17">
        <v>0</v>
      </c>
      <c r="I17">
        <v>45</v>
      </c>
      <c r="J17">
        <v>45</v>
      </c>
      <c r="K17">
        <v>90</v>
      </c>
    </row>
    <row r="18" spans="1:11">
      <c r="A18">
        <v>102007</v>
      </c>
      <c r="B18" t="str">
        <f>菜品属性表!B18</f>
        <v>美极鱿鱼筒</v>
      </c>
      <c r="C18">
        <f>菜品属性表!E18</f>
        <v>2</v>
      </c>
      <c r="D18">
        <f>菜品属性表!D18</f>
        <v>7</v>
      </c>
      <c r="E18" t="str">
        <f t="shared" si="1"/>
        <v>4,1,0;4,2,0;4,3,53;4,4,53;4,5,105</v>
      </c>
      <c r="F18" t="str">
        <f t="shared" si="0"/>
        <v>正确</v>
      </c>
      <c r="G18">
        <v>0</v>
      </c>
      <c r="H18">
        <v>0</v>
      </c>
      <c r="I18">
        <v>53</v>
      </c>
      <c r="J18">
        <v>53</v>
      </c>
      <c r="K18">
        <v>105</v>
      </c>
    </row>
    <row r="19" spans="1:11">
      <c r="A19">
        <v>102008</v>
      </c>
      <c r="B19" t="str">
        <f>菜品属性表!B19</f>
        <v>白切贵妃鸡</v>
      </c>
      <c r="C19">
        <f>菜品属性表!E19</f>
        <v>2</v>
      </c>
      <c r="D19">
        <f>菜品属性表!D19</f>
        <v>8</v>
      </c>
      <c r="E19" t="str">
        <f t="shared" si="1"/>
        <v>4,1,0;4,2,0;4,3,60;4,4,60;4,5,120</v>
      </c>
      <c r="F19" t="str">
        <f t="shared" si="0"/>
        <v>正确</v>
      </c>
      <c r="G19">
        <v>0</v>
      </c>
      <c r="H19">
        <v>0</v>
      </c>
      <c r="I19">
        <v>60</v>
      </c>
      <c r="J19">
        <v>60</v>
      </c>
      <c r="K19">
        <v>120</v>
      </c>
    </row>
    <row r="20" spans="1:11">
      <c r="A20">
        <v>102009</v>
      </c>
      <c r="B20" t="str">
        <f>菜品属性表!B20</f>
        <v>什锦冬瓜帽</v>
      </c>
      <c r="C20">
        <f>菜品属性表!E20</f>
        <v>2</v>
      </c>
      <c r="D20">
        <f>菜品属性表!D20</f>
        <v>9</v>
      </c>
      <c r="E20" t="str">
        <f t="shared" si="1"/>
        <v>4,1,0;4,2,0;4,3,68;4,4,68;4,5,135</v>
      </c>
      <c r="F20" t="str">
        <f t="shared" si="0"/>
        <v>正确</v>
      </c>
      <c r="G20">
        <v>0</v>
      </c>
      <c r="H20">
        <v>0</v>
      </c>
      <c r="I20">
        <v>68</v>
      </c>
      <c r="J20">
        <v>68</v>
      </c>
      <c r="K20">
        <v>135</v>
      </c>
    </row>
    <row r="21" spans="1:11">
      <c r="A21">
        <v>102010</v>
      </c>
      <c r="B21" t="str">
        <f>菜品属性表!B21</f>
        <v>罗汉斋</v>
      </c>
      <c r="C21">
        <f>菜品属性表!E21</f>
        <v>2</v>
      </c>
      <c r="D21">
        <f>菜品属性表!D21</f>
        <v>10</v>
      </c>
      <c r="E21" t="str">
        <f t="shared" si="1"/>
        <v>4,1,0;4,2,0;4,3,90;4,4,90;4,5,120</v>
      </c>
      <c r="F21" t="str">
        <f t="shared" si="0"/>
        <v>正确</v>
      </c>
      <c r="G21">
        <v>0</v>
      </c>
      <c r="H21">
        <v>0</v>
      </c>
      <c r="I21">
        <v>90</v>
      </c>
      <c r="J21">
        <v>90</v>
      </c>
      <c r="K21">
        <v>120</v>
      </c>
    </row>
    <row r="22" spans="1:11">
      <c r="A22">
        <v>102011</v>
      </c>
      <c r="B22" t="str">
        <f>菜品属性表!B22</f>
        <v>剁椒鱼头</v>
      </c>
      <c r="C22">
        <f>菜品属性表!E22</f>
        <v>2</v>
      </c>
      <c r="D22">
        <f>菜品属性表!D22</f>
        <v>11</v>
      </c>
      <c r="E22" t="str">
        <f t="shared" si="1"/>
        <v>4,1,66;4,2,0;4,3,66;4,4,66;4,5,132</v>
      </c>
      <c r="F22" t="str">
        <f t="shared" si="0"/>
        <v>正确</v>
      </c>
      <c r="G22">
        <v>66</v>
      </c>
      <c r="H22">
        <v>0</v>
      </c>
      <c r="I22">
        <v>66</v>
      </c>
      <c r="J22">
        <v>66</v>
      </c>
      <c r="K22">
        <v>132</v>
      </c>
    </row>
    <row r="23" spans="1:11">
      <c r="A23">
        <v>102012</v>
      </c>
      <c r="B23" t="str">
        <f>菜品属性表!B23</f>
        <v>红烧狮子头</v>
      </c>
      <c r="C23">
        <f>菜品属性表!E23</f>
        <v>2</v>
      </c>
      <c r="D23">
        <f>菜品属性表!D23</f>
        <v>12</v>
      </c>
      <c r="E23" t="str">
        <f t="shared" si="1"/>
        <v>4,1,72;4,2,0;4,3,72;4,4,72;4,5,144</v>
      </c>
      <c r="F23" t="str">
        <f t="shared" si="0"/>
        <v>正确</v>
      </c>
      <c r="G23">
        <v>72</v>
      </c>
      <c r="H23">
        <v>0</v>
      </c>
      <c r="I23">
        <v>72</v>
      </c>
      <c r="J23">
        <v>72</v>
      </c>
      <c r="K23">
        <v>144</v>
      </c>
    </row>
    <row r="24" spans="1:11">
      <c r="A24">
        <v>102013</v>
      </c>
      <c r="B24" t="str">
        <f>菜品属性表!B24</f>
        <v>四喜饺</v>
      </c>
      <c r="C24">
        <f>菜品属性表!E24</f>
        <v>2</v>
      </c>
      <c r="D24">
        <f>菜品属性表!D24</f>
        <v>13</v>
      </c>
      <c r="E24" t="str">
        <f t="shared" si="1"/>
        <v>4,1,78;4,2,0;4,3,78;4,4,78;4,5,156</v>
      </c>
      <c r="F24" t="str">
        <f t="shared" si="0"/>
        <v>正确</v>
      </c>
      <c r="G24">
        <v>78</v>
      </c>
      <c r="H24">
        <v>0</v>
      </c>
      <c r="I24">
        <v>78</v>
      </c>
      <c r="J24">
        <v>78</v>
      </c>
      <c r="K24">
        <v>156</v>
      </c>
    </row>
    <row r="25" spans="1:11">
      <c r="A25">
        <v>102014</v>
      </c>
      <c r="B25" t="str">
        <f>菜品属性表!B25</f>
        <v>芙蓉虾</v>
      </c>
      <c r="C25">
        <f>菜品属性表!E25</f>
        <v>2</v>
      </c>
      <c r="D25">
        <f>菜品属性表!D25</f>
        <v>14</v>
      </c>
      <c r="E25" t="str">
        <f t="shared" si="1"/>
        <v>4,1,84;4,2,0;4,3,84;4,4,84;4,5,168</v>
      </c>
      <c r="F25" t="str">
        <f t="shared" si="0"/>
        <v>正确</v>
      </c>
      <c r="G25">
        <v>84</v>
      </c>
      <c r="H25">
        <v>0</v>
      </c>
      <c r="I25">
        <v>84</v>
      </c>
      <c r="J25">
        <v>84</v>
      </c>
      <c r="K25">
        <v>168</v>
      </c>
    </row>
    <row r="26" spans="1:11">
      <c r="A26">
        <v>102015</v>
      </c>
      <c r="B26" t="str">
        <f>菜品属性表!B26</f>
        <v>孔雀开屏鱼</v>
      </c>
      <c r="C26">
        <f>菜品属性表!E26</f>
        <v>2</v>
      </c>
      <c r="D26">
        <f>菜品属性表!D26</f>
        <v>15</v>
      </c>
      <c r="E26" t="str">
        <f t="shared" si="1"/>
        <v>4,1,90;4,2,0;4,3,90;4,4,90;4,5,180</v>
      </c>
      <c r="F26" t="str">
        <f t="shared" si="0"/>
        <v>正确</v>
      </c>
      <c r="G26">
        <v>90</v>
      </c>
      <c r="H26">
        <v>0</v>
      </c>
      <c r="I26">
        <v>90</v>
      </c>
      <c r="J26">
        <v>90</v>
      </c>
      <c r="K26">
        <v>180</v>
      </c>
    </row>
    <row r="27" spans="1:11">
      <c r="A27">
        <v>102016</v>
      </c>
      <c r="B27" t="str">
        <f>菜品属性表!B27</f>
        <v>海棠酥</v>
      </c>
      <c r="C27">
        <f>菜品属性表!E27</f>
        <v>2</v>
      </c>
      <c r="D27">
        <f>菜品属性表!D27</f>
        <v>16</v>
      </c>
      <c r="E27" t="str">
        <f t="shared" si="1"/>
        <v>4,1,96;4,2,0;4,3,96;4,4,96;4,5,192</v>
      </c>
      <c r="F27" t="str">
        <f t="shared" si="0"/>
        <v>正确</v>
      </c>
      <c r="G27">
        <v>96</v>
      </c>
      <c r="H27">
        <v>0</v>
      </c>
      <c r="I27">
        <v>96</v>
      </c>
      <c r="J27">
        <v>96</v>
      </c>
      <c r="K27">
        <v>192</v>
      </c>
    </row>
    <row r="28" spans="1:11">
      <c r="A28">
        <v>102017</v>
      </c>
      <c r="B28" t="str">
        <f>菜品属性表!B28</f>
        <v>松鼠桂鱼</v>
      </c>
      <c r="C28">
        <f>菜品属性表!E28</f>
        <v>2</v>
      </c>
      <c r="D28">
        <f>菜品属性表!D28</f>
        <v>17</v>
      </c>
      <c r="E28" t="str">
        <f t="shared" si="1"/>
        <v>4,1,102;4,2,0;4,3,102;4,4,102;4,5,204</v>
      </c>
      <c r="F28" t="str">
        <f t="shared" si="0"/>
        <v>正确</v>
      </c>
      <c r="G28">
        <v>102</v>
      </c>
      <c r="H28">
        <v>0</v>
      </c>
      <c r="I28">
        <v>102</v>
      </c>
      <c r="J28">
        <v>102</v>
      </c>
      <c r="K28">
        <v>204</v>
      </c>
    </row>
    <row r="29" spans="1:11">
      <c r="A29">
        <v>102018</v>
      </c>
      <c r="B29" t="str">
        <f>菜品属性表!B29</f>
        <v>鸳鸯蟹膏</v>
      </c>
      <c r="C29">
        <f>菜品属性表!E29</f>
        <v>2</v>
      </c>
      <c r="D29">
        <f>菜品属性表!D29</f>
        <v>18</v>
      </c>
      <c r="E29" t="str">
        <f t="shared" si="1"/>
        <v>4,1,108;4,2,0;4,3,108;4,4,108;4,5,216</v>
      </c>
      <c r="F29" t="str">
        <f t="shared" si="0"/>
        <v>正确</v>
      </c>
      <c r="G29">
        <v>108</v>
      </c>
      <c r="H29">
        <v>0</v>
      </c>
      <c r="I29">
        <v>108</v>
      </c>
      <c r="J29">
        <v>108</v>
      </c>
      <c r="K29">
        <v>216</v>
      </c>
    </row>
    <row r="30" spans="1:11">
      <c r="A30">
        <v>102019</v>
      </c>
      <c r="B30" t="str">
        <f>菜品属性表!B30</f>
        <v>鲍汁扣辽参</v>
      </c>
      <c r="C30">
        <f>菜品属性表!E30</f>
        <v>2</v>
      </c>
      <c r="D30">
        <f>菜品属性表!D30</f>
        <v>19</v>
      </c>
      <c r="E30" t="str">
        <f t="shared" si="1"/>
        <v>4,1,114;4,2,0;4,3,114;4,4,114;4,5,228</v>
      </c>
      <c r="F30" t="str">
        <f t="shared" si="0"/>
        <v>正确</v>
      </c>
      <c r="G30">
        <v>114</v>
      </c>
      <c r="H30">
        <v>0</v>
      </c>
      <c r="I30">
        <v>114</v>
      </c>
      <c r="J30">
        <v>114</v>
      </c>
      <c r="K30">
        <v>228</v>
      </c>
    </row>
    <row r="31" spans="1:11">
      <c r="A31">
        <v>102020</v>
      </c>
      <c r="B31" t="str">
        <f>菜品属性表!B31</f>
        <v>佛跳墙</v>
      </c>
      <c r="C31">
        <f>菜品属性表!E31</f>
        <v>2</v>
      </c>
      <c r="D31">
        <f>菜品属性表!D31</f>
        <v>20</v>
      </c>
      <c r="E31" t="str">
        <f t="shared" si="1"/>
        <v>4,1,120;4,2,0;4,3,120;4,4,120;4,5,240</v>
      </c>
      <c r="F31" t="str">
        <f t="shared" si="0"/>
        <v>正确</v>
      </c>
      <c r="G31">
        <v>120</v>
      </c>
      <c r="H31">
        <v>0</v>
      </c>
      <c r="I31">
        <v>120</v>
      </c>
      <c r="J31">
        <v>120</v>
      </c>
      <c r="K31">
        <v>240</v>
      </c>
    </row>
    <row r="32" spans="1:11">
      <c r="A32" t="s">
        <v>82</v>
      </c>
      <c r="B32" t="str">
        <f>菜品属性表!B32</f>
        <v>炸薯条 </v>
      </c>
      <c r="C32">
        <f>菜品属性表!E32</f>
        <v>3</v>
      </c>
      <c r="D32">
        <f>菜品属性表!D32</f>
        <v>1</v>
      </c>
      <c r="E32" t="str">
        <f t="shared" si="1"/>
        <v>4,1,0;4,2,0;4,3,30;4,4,0;4,5,0</v>
      </c>
      <c r="F32" t="str">
        <f t="shared" si="0"/>
        <v>正确</v>
      </c>
      <c r="G32">
        <v>0</v>
      </c>
      <c r="H32">
        <v>0</v>
      </c>
      <c r="I32">
        <v>30</v>
      </c>
      <c r="J32">
        <v>0</v>
      </c>
      <c r="K32">
        <v>0</v>
      </c>
    </row>
    <row r="33" spans="1:11">
      <c r="A33" t="s">
        <v>85</v>
      </c>
      <c r="B33" t="str">
        <f>菜品属性表!B33</f>
        <v>双层辣鸡堡 </v>
      </c>
      <c r="C33">
        <f>菜品属性表!E33</f>
        <v>3</v>
      </c>
      <c r="D33">
        <f>菜品属性表!D33</f>
        <v>2</v>
      </c>
      <c r="E33" t="str">
        <f t="shared" si="1"/>
        <v>4,1,0;4,2,0;4,3,36;4,4,0;4,5,0</v>
      </c>
      <c r="F33" t="str">
        <f t="shared" si="0"/>
        <v>正确</v>
      </c>
      <c r="G33">
        <v>0</v>
      </c>
      <c r="H33">
        <v>0</v>
      </c>
      <c r="I33">
        <v>36</v>
      </c>
      <c r="J33">
        <v>0</v>
      </c>
      <c r="K33">
        <v>0</v>
      </c>
    </row>
    <row r="34" spans="1:11">
      <c r="A34" t="s">
        <v>88</v>
      </c>
      <c r="B34" t="str">
        <f>菜品属性表!B34</f>
        <v>凯撒沙拉 </v>
      </c>
      <c r="C34">
        <f>菜品属性表!E34</f>
        <v>3</v>
      </c>
      <c r="D34">
        <f>菜品属性表!D34</f>
        <v>3</v>
      </c>
      <c r="E34" t="str">
        <f t="shared" si="1"/>
        <v>4,1,0;4,2,0;4,3,54;4,4,0;4,5,36</v>
      </c>
      <c r="F34" t="str">
        <f t="shared" ref="F34:F65" si="2">IF(COUNT(G34:K34)&lt;5,"错误",IF(COUNTIF(G34:K34,"＞0")&gt;4,"错误","正确"))</f>
        <v>正确</v>
      </c>
      <c r="G34">
        <v>0</v>
      </c>
      <c r="H34">
        <v>0</v>
      </c>
      <c r="I34">
        <v>54</v>
      </c>
      <c r="J34">
        <v>0</v>
      </c>
      <c r="K34">
        <v>36</v>
      </c>
    </row>
    <row r="35" spans="1:11">
      <c r="A35" t="s">
        <v>91</v>
      </c>
      <c r="B35" t="str">
        <f>菜品属性表!B35</f>
        <v>海鲜茄汁意粉 </v>
      </c>
      <c r="C35">
        <f>菜品属性表!E35</f>
        <v>3</v>
      </c>
      <c r="D35">
        <f>菜品属性表!D35</f>
        <v>4</v>
      </c>
      <c r="E35" t="str">
        <f t="shared" ref="E35:E61" si="3">4&amp;","&amp;"1"&amp;","&amp;G35&amp;";"&amp;4&amp;","&amp;"2"&amp;","&amp;H35&amp;";"&amp;4&amp;","&amp;"3"&amp;","&amp;I35&amp;";"&amp;4&amp;","&amp;"4"&amp;","&amp;J35&amp;";"&amp;4&amp;","&amp;"5"&amp;","&amp;K35</f>
        <v>4,1,0;4,2,0;4,3,72;4,4,0;4,5,48</v>
      </c>
      <c r="F35" t="str">
        <f t="shared" si="2"/>
        <v>正确</v>
      </c>
      <c r="G35">
        <v>0</v>
      </c>
      <c r="H35">
        <v>0</v>
      </c>
      <c r="I35">
        <v>72</v>
      </c>
      <c r="J35">
        <v>0</v>
      </c>
      <c r="K35">
        <v>48</v>
      </c>
    </row>
    <row r="36" spans="1:11">
      <c r="A36" t="s">
        <v>94</v>
      </c>
      <c r="B36" t="str">
        <f>菜品属性表!B36</f>
        <v>培根比萨 </v>
      </c>
      <c r="C36">
        <f>菜品属性表!E36</f>
        <v>3</v>
      </c>
      <c r="D36">
        <f>菜品属性表!D36</f>
        <v>5</v>
      </c>
      <c r="E36" t="str">
        <f t="shared" si="3"/>
        <v>4,1,0;4,2,0;4,3,75;4,4,0;4,5,75</v>
      </c>
      <c r="F36" t="str">
        <f t="shared" si="2"/>
        <v>正确</v>
      </c>
      <c r="G36">
        <v>0</v>
      </c>
      <c r="H36">
        <v>0</v>
      </c>
      <c r="I36">
        <v>75</v>
      </c>
      <c r="J36">
        <v>0</v>
      </c>
      <c r="K36">
        <v>75</v>
      </c>
    </row>
    <row r="37" spans="1:11">
      <c r="A37" t="s">
        <v>97</v>
      </c>
      <c r="B37" t="str">
        <f>菜品属性表!B37</f>
        <v>法式焗蜗牛</v>
      </c>
      <c r="C37">
        <f>菜品属性表!E37</f>
        <v>3</v>
      </c>
      <c r="D37">
        <f>菜品属性表!D37</f>
        <v>6</v>
      </c>
      <c r="E37" t="str">
        <f t="shared" si="3"/>
        <v>4,1,0;4,2,45;4,3,90;4,4,0;4,5,45</v>
      </c>
      <c r="F37" t="str">
        <f t="shared" si="2"/>
        <v>正确</v>
      </c>
      <c r="G37">
        <v>0</v>
      </c>
      <c r="H37">
        <v>45</v>
      </c>
      <c r="I37">
        <v>90</v>
      </c>
      <c r="J37">
        <v>0</v>
      </c>
      <c r="K37">
        <v>45</v>
      </c>
    </row>
    <row r="38" spans="1:11">
      <c r="A38" t="s">
        <v>100</v>
      </c>
      <c r="B38" t="str">
        <f>菜品属性表!B38</f>
        <v>菲力牛排</v>
      </c>
      <c r="C38">
        <f>菜品属性表!E38</f>
        <v>3</v>
      </c>
      <c r="D38">
        <f>菜品属性表!D38</f>
        <v>7</v>
      </c>
      <c r="E38" t="str">
        <f t="shared" si="3"/>
        <v>4,1,0;4,2,53;4,3,105;4,4,0;4,5,53</v>
      </c>
      <c r="F38" t="str">
        <f t="shared" si="2"/>
        <v>正确</v>
      </c>
      <c r="G38">
        <v>0</v>
      </c>
      <c r="H38">
        <v>53</v>
      </c>
      <c r="I38">
        <v>105</v>
      </c>
      <c r="J38">
        <v>0</v>
      </c>
      <c r="K38">
        <v>53</v>
      </c>
    </row>
    <row r="39" spans="1:11">
      <c r="A39" t="s">
        <v>103</v>
      </c>
      <c r="B39" t="str">
        <f>菜品属性表!B39</f>
        <v>香煎三文鱼扒</v>
      </c>
      <c r="C39">
        <f>菜品属性表!E39</f>
        <v>3</v>
      </c>
      <c r="D39">
        <f>菜品属性表!D39</f>
        <v>8</v>
      </c>
      <c r="E39" t="str">
        <f t="shared" si="3"/>
        <v>4,1,0;4,2,60;4,3,120;4,4,0;4,5,60</v>
      </c>
      <c r="F39" t="str">
        <f t="shared" si="2"/>
        <v>正确</v>
      </c>
      <c r="G39">
        <v>0</v>
      </c>
      <c r="H39">
        <v>60</v>
      </c>
      <c r="I39">
        <v>120</v>
      </c>
      <c r="J39">
        <v>0</v>
      </c>
      <c r="K39">
        <v>60</v>
      </c>
    </row>
    <row r="40" spans="1:11">
      <c r="A40" t="s">
        <v>106</v>
      </c>
      <c r="B40" t="str">
        <f>菜品属性表!B40</f>
        <v>红酒煎鹅肝</v>
      </c>
      <c r="C40">
        <f>菜品属性表!E40</f>
        <v>3</v>
      </c>
      <c r="D40">
        <f>菜品属性表!D40</f>
        <v>9</v>
      </c>
      <c r="E40" t="str">
        <f t="shared" si="3"/>
        <v>4,1,0;4,2,68;4,3,135;4,4,0;4,5,68</v>
      </c>
      <c r="F40" t="str">
        <f t="shared" si="2"/>
        <v>正确</v>
      </c>
      <c r="G40">
        <v>0</v>
      </c>
      <c r="H40">
        <v>68</v>
      </c>
      <c r="I40">
        <v>135</v>
      </c>
      <c r="J40">
        <v>0</v>
      </c>
      <c r="K40">
        <v>68</v>
      </c>
    </row>
    <row r="41" spans="1:11">
      <c r="A41" t="s">
        <v>109</v>
      </c>
      <c r="B41" t="str">
        <f>菜品属性表!B41</f>
        <v>焗烤波士顿龙虾</v>
      </c>
      <c r="C41">
        <f>菜品属性表!E41</f>
        <v>3</v>
      </c>
      <c r="D41">
        <f>菜品属性表!D41</f>
        <v>10</v>
      </c>
      <c r="E41" t="str">
        <f t="shared" si="3"/>
        <v>4,1,0;4,2,90;4,3,120;4,4,0;4,5,90</v>
      </c>
      <c r="F41" t="str">
        <f t="shared" si="2"/>
        <v>正确</v>
      </c>
      <c r="G41">
        <v>0</v>
      </c>
      <c r="H41">
        <v>90</v>
      </c>
      <c r="I41">
        <v>120</v>
      </c>
      <c r="J41">
        <v>0</v>
      </c>
      <c r="K41">
        <v>90</v>
      </c>
    </row>
    <row r="42" spans="1:11">
      <c r="A42" t="s">
        <v>112</v>
      </c>
      <c r="B42" t="str">
        <f>菜品属性表!B42</f>
        <v>香甜烤玉米</v>
      </c>
      <c r="C42">
        <f>菜品属性表!E42</f>
        <v>4</v>
      </c>
      <c r="D42">
        <f>菜品属性表!D42</f>
        <v>1</v>
      </c>
      <c r="E42" t="str">
        <f t="shared" si="3"/>
        <v>4,1,0;4,2,0;4,3,0;4,4,30;4,5,0</v>
      </c>
      <c r="F42" t="str">
        <f t="shared" si="2"/>
        <v>正确</v>
      </c>
      <c r="G42">
        <v>0</v>
      </c>
      <c r="H42">
        <v>0</v>
      </c>
      <c r="I42">
        <v>0</v>
      </c>
      <c r="J42">
        <v>30</v>
      </c>
      <c r="K42">
        <v>0</v>
      </c>
    </row>
    <row r="43" spans="1:11">
      <c r="A43" t="s">
        <v>115</v>
      </c>
      <c r="B43" t="str">
        <f>菜品属性表!B43</f>
        <v>辣烤茄子</v>
      </c>
      <c r="C43">
        <f>菜品属性表!E43</f>
        <v>4</v>
      </c>
      <c r="D43">
        <f>菜品属性表!D43</f>
        <v>2</v>
      </c>
      <c r="E43" t="str">
        <f t="shared" si="3"/>
        <v>4,1,0;4,2,0;4,3,0;4,4,36;4,5,0</v>
      </c>
      <c r="F43" t="str">
        <f t="shared" si="2"/>
        <v>正确</v>
      </c>
      <c r="G43">
        <v>0</v>
      </c>
      <c r="H43">
        <v>0</v>
      </c>
      <c r="I43">
        <v>0</v>
      </c>
      <c r="J43">
        <v>36</v>
      </c>
      <c r="K43">
        <v>0</v>
      </c>
    </row>
    <row r="44" spans="1:11">
      <c r="A44" t="s">
        <v>118</v>
      </c>
      <c r="B44" t="str">
        <f>菜品属性表!B44</f>
        <v>奶酪烤红薯</v>
      </c>
      <c r="C44">
        <f>菜品属性表!E44</f>
        <v>4</v>
      </c>
      <c r="D44">
        <f>菜品属性表!D44</f>
        <v>3</v>
      </c>
      <c r="E44" t="str">
        <f t="shared" si="3"/>
        <v>4,1,36;4,2,0;4,3,0;4,4,54;4,5,0</v>
      </c>
      <c r="F44" t="str">
        <f t="shared" si="2"/>
        <v>正确</v>
      </c>
      <c r="G44">
        <v>36</v>
      </c>
      <c r="H44">
        <v>0</v>
      </c>
      <c r="I44">
        <v>0</v>
      </c>
      <c r="J44">
        <v>54</v>
      </c>
      <c r="K44">
        <v>0</v>
      </c>
    </row>
    <row r="45" spans="1:11">
      <c r="A45" t="s">
        <v>121</v>
      </c>
      <c r="B45" t="str">
        <f>菜品属性表!B45</f>
        <v>香烤鸡胗</v>
      </c>
      <c r="C45">
        <f>菜品属性表!E45</f>
        <v>4</v>
      </c>
      <c r="D45">
        <f>菜品属性表!D45</f>
        <v>4</v>
      </c>
      <c r="E45" t="str">
        <f t="shared" si="3"/>
        <v>4,1,48;4,2,0;4,3,0;4,4,72;4,5,0</v>
      </c>
      <c r="F45" t="str">
        <f t="shared" si="2"/>
        <v>正确</v>
      </c>
      <c r="G45">
        <v>48</v>
      </c>
      <c r="H45">
        <v>0</v>
      </c>
      <c r="I45">
        <v>0</v>
      </c>
      <c r="J45">
        <v>72</v>
      </c>
      <c r="K45">
        <v>0</v>
      </c>
    </row>
    <row r="46" spans="1:11">
      <c r="A46" t="s">
        <v>124</v>
      </c>
      <c r="B46" t="str">
        <f>菜品属性表!B46</f>
        <v>香烤秋刀鱼</v>
      </c>
      <c r="C46">
        <f>菜品属性表!E46</f>
        <v>4</v>
      </c>
      <c r="D46">
        <f>菜品属性表!D46</f>
        <v>5</v>
      </c>
      <c r="E46" t="str">
        <f t="shared" si="3"/>
        <v>4,1,75;4,2,0;4,3,0;4,4,75;4,5,0</v>
      </c>
      <c r="F46" t="str">
        <f t="shared" si="2"/>
        <v>正确</v>
      </c>
      <c r="G46">
        <v>75</v>
      </c>
      <c r="H46">
        <v>0</v>
      </c>
      <c r="I46">
        <v>0</v>
      </c>
      <c r="J46">
        <v>75</v>
      </c>
      <c r="K46">
        <v>0</v>
      </c>
    </row>
    <row r="47" spans="1:11">
      <c r="A47" t="s">
        <v>127</v>
      </c>
      <c r="B47" t="str">
        <f>菜品属性表!B47</f>
        <v>乳香鸡腿</v>
      </c>
      <c r="C47">
        <f>菜品属性表!E47</f>
        <v>4</v>
      </c>
      <c r="D47">
        <f>菜品属性表!D47</f>
        <v>6</v>
      </c>
      <c r="E47" t="str">
        <f t="shared" si="3"/>
        <v>4,1,45;4,2,0;4,3,0;4,4,90;4,5,45</v>
      </c>
      <c r="F47" t="str">
        <f t="shared" si="2"/>
        <v>正确</v>
      </c>
      <c r="G47">
        <v>45</v>
      </c>
      <c r="H47">
        <v>0</v>
      </c>
      <c r="I47">
        <v>0</v>
      </c>
      <c r="J47">
        <v>90</v>
      </c>
      <c r="K47">
        <v>45</v>
      </c>
    </row>
    <row r="48" spans="1:11">
      <c r="A48" t="s">
        <v>130</v>
      </c>
      <c r="B48" t="str">
        <f>菜品属性表!B48</f>
        <v>泰式烤鱿鱼</v>
      </c>
      <c r="C48">
        <f>菜品属性表!E48</f>
        <v>4</v>
      </c>
      <c r="D48">
        <f>菜品属性表!D48</f>
        <v>7</v>
      </c>
      <c r="E48" t="str">
        <f t="shared" si="3"/>
        <v>4,1,53;4,2,0;4,3,0;4,4,105;4,5,53</v>
      </c>
      <c r="F48" t="str">
        <f t="shared" si="2"/>
        <v>正确</v>
      </c>
      <c r="G48">
        <v>53</v>
      </c>
      <c r="H48">
        <v>0</v>
      </c>
      <c r="I48">
        <v>0</v>
      </c>
      <c r="J48">
        <v>105</v>
      </c>
      <c r="K48">
        <v>53</v>
      </c>
    </row>
    <row r="49" spans="1:11">
      <c r="A49" t="s">
        <v>133</v>
      </c>
      <c r="B49" t="str">
        <f>菜品属性表!B49</f>
        <v>蒜香烤扇贝</v>
      </c>
      <c r="C49">
        <f>菜品属性表!E49</f>
        <v>4</v>
      </c>
      <c r="D49">
        <f>菜品属性表!D49</f>
        <v>8</v>
      </c>
      <c r="E49" t="str">
        <f t="shared" si="3"/>
        <v>4,1,60;4,2,0;4,3,0;4,4,120;4,5,60</v>
      </c>
      <c r="F49" t="str">
        <f t="shared" si="2"/>
        <v>正确</v>
      </c>
      <c r="G49">
        <v>60</v>
      </c>
      <c r="H49">
        <v>0</v>
      </c>
      <c r="I49">
        <v>0</v>
      </c>
      <c r="J49">
        <v>120</v>
      </c>
      <c r="K49">
        <v>60</v>
      </c>
    </row>
    <row r="50" spans="1:11">
      <c r="A50" t="s">
        <v>136</v>
      </c>
      <c r="B50" t="str">
        <f>菜品属性表!B50</f>
        <v>孜然烤羊排</v>
      </c>
      <c r="C50">
        <f>菜品属性表!E50</f>
        <v>4</v>
      </c>
      <c r="D50">
        <f>菜品属性表!D50</f>
        <v>9</v>
      </c>
      <c r="E50" t="str">
        <f t="shared" si="3"/>
        <v>4,1,68;4,2,0;4,3,0;4,4,135;4,5,68</v>
      </c>
      <c r="F50" t="str">
        <f t="shared" si="2"/>
        <v>正确</v>
      </c>
      <c r="G50">
        <v>68</v>
      </c>
      <c r="H50">
        <v>0</v>
      </c>
      <c r="I50">
        <v>0</v>
      </c>
      <c r="J50">
        <v>135</v>
      </c>
      <c r="K50">
        <v>68</v>
      </c>
    </row>
    <row r="51" spans="1:11">
      <c r="A51" t="s">
        <v>139</v>
      </c>
      <c r="B51" t="str">
        <f>菜品属性表!B51</f>
        <v>烤乳猪</v>
      </c>
      <c r="C51">
        <f>菜品属性表!E51</f>
        <v>4</v>
      </c>
      <c r="D51">
        <f>菜品属性表!D51</f>
        <v>10</v>
      </c>
      <c r="E51" t="str">
        <f t="shared" si="3"/>
        <v>4,1,90;4,2,0;4,3,0;4,4,120;4,5,90</v>
      </c>
      <c r="F51" t="str">
        <f t="shared" si="2"/>
        <v>正确</v>
      </c>
      <c r="G51">
        <v>90</v>
      </c>
      <c r="H51">
        <v>0</v>
      </c>
      <c r="I51">
        <v>0</v>
      </c>
      <c r="J51">
        <v>120</v>
      </c>
      <c r="K51">
        <v>90</v>
      </c>
    </row>
    <row r="52" spans="1:11">
      <c r="A52" t="s">
        <v>142</v>
      </c>
      <c r="B52" t="str">
        <f>菜品属性表!B52</f>
        <v>茉莉花茶</v>
      </c>
      <c r="C52">
        <f>菜品属性表!E52</f>
        <v>5</v>
      </c>
      <c r="D52">
        <f>菜品属性表!D52</f>
        <v>1</v>
      </c>
      <c r="E52" t="str">
        <f t="shared" si="3"/>
        <v>4,1,0;4,2,30;4,3,0;4,4,0;4,5,0</v>
      </c>
      <c r="F52" t="str">
        <f t="shared" si="2"/>
        <v>正确</v>
      </c>
      <c r="G52">
        <v>0</v>
      </c>
      <c r="H52">
        <v>30</v>
      </c>
      <c r="I52">
        <v>0</v>
      </c>
      <c r="J52">
        <v>0</v>
      </c>
      <c r="K52">
        <v>0</v>
      </c>
    </row>
    <row r="53" spans="1:11">
      <c r="A53" t="s">
        <v>145</v>
      </c>
      <c r="B53" t="str">
        <f>菜品属性表!B53</f>
        <v>奇异果汁</v>
      </c>
      <c r="C53">
        <f>菜品属性表!E53</f>
        <v>5</v>
      </c>
      <c r="D53">
        <f>菜品属性表!D53</f>
        <v>2</v>
      </c>
      <c r="E53" t="str">
        <f t="shared" si="3"/>
        <v>4,1,0;4,2,36;4,3,0;4,4,0;4,5,0</v>
      </c>
      <c r="F53" t="str">
        <f t="shared" si="2"/>
        <v>正确</v>
      </c>
      <c r="G53">
        <v>0</v>
      </c>
      <c r="H53">
        <v>36</v>
      </c>
      <c r="I53">
        <v>0</v>
      </c>
      <c r="J53">
        <v>0</v>
      </c>
      <c r="K53">
        <v>0</v>
      </c>
    </row>
    <row r="54" spans="1:11">
      <c r="A54" t="s">
        <v>148</v>
      </c>
      <c r="B54" t="str">
        <f>菜品属性表!B54</f>
        <v>杨枝甘露</v>
      </c>
      <c r="C54">
        <f>菜品属性表!E54</f>
        <v>5</v>
      </c>
      <c r="D54">
        <f>菜品属性表!D54</f>
        <v>3</v>
      </c>
      <c r="E54" t="str">
        <f t="shared" si="3"/>
        <v>4,1,0;4,2,54;4,3,36;4,4,0;4,5,0</v>
      </c>
      <c r="F54" t="str">
        <f t="shared" si="2"/>
        <v>正确</v>
      </c>
      <c r="G54">
        <v>0</v>
      </c>
      <c r="H54">
        <v>54</v>
      </c>
      <c r="I54">
        <v>36</v>
      </c>
      <c r="J54">
        <v>0</v>
      </c>
      <c r="K54">
        <v>0</v>
      </c>
    </row>
    <row r="55" spans="1:11">
      <c r="A55" t="s">
        <v>151</v>
      </c>
      <c r="B55" t="str">
        <f>菜品属性表!B55</f>
        <v>草莓奶昔</v>
      </c>
      <c r="C55">
        <f>菜品属性表!E55</f>
        <v>5</v>
      </c>
      <c r="D55">
        <f>菜品属性表!D55</f>
        <v>4</v>
      </c>
      <c r="E55" t="str">
        <f t="shared" si="3"/>
        <v>4,1,0;4,2,72;4,3,48;4,4,0;4,5,0</v>
      </c>
      <c r="F55" t="str">
        <f t="shared" si="2"/>
        <v>正确</v>
      </c>
      <c r="G55">
        <v>0</v>
      </c>
      <c r="H55">
        <v>72</v>
      </c>
      <c r="I55">
        <v>48</v>
      </c>
      <c r="J55">
        <v>0</v>
      </c>
      <c r="K55">
        <v>0</v>
      </c>
    </row>
    <row r="56" spans="1:11">
      <c r="A56" t="s">
        <v>154</v>
      </c>
      <c r="B56" t="str">
        <f>菜品属性表!B56</f>
        <v>柳橙雪泡</v>
      </c>
      <c r="C56">
        <f>菜品属性表!E56</f>
        <v>5</v>
      </c>
      <c r="D56">
        <f>菜品属性表!D56</f>
        <v>5</v>
      </c>
      <c r="E56" t="str">
        <f t="shared" si="3"/>
        <v>4,1,0;4,2,75;4,3,75;4,4,0;4,5,0</v>
      </c>
      <c r="F56" t="str">
        <f t="shared" si="2"/>
        <v>正确</v>
      </c>
      <c r="G56">
        <v>0</v>
      </c>
      <c r="H56">
        <v>75</v>
      </c>
      <c r="I56">
        <v>75</v>
      </c>
      <c r="J56">
        <v>0</v>
      </c>
      <c r="K56">
        <v>0</v>
      </c>
    </row>
    <row r="57" spans="1:11">
      <c r="A57" t="s">
        <v>157</v>
      </c>
      <c r="B57" t="str">
        <f>菜品属性表!B57</f>
        <v>彩虹冰沙</v>
      </c>
      <c r="C57">
        <f>菜品属性表!E57</f>
        <v>5</v>
      </c>
      <c r="D57">
        <f>菜品属性表!D57</f>
        <v>6</v>
      </c>
      <c r="E57" t="str">
        <f t="shared" si="3"/>
        <v>4,1,45;4,2,90;4,3,45;4,4,0;4,5,0</v>
      </c>
      <c r="F57" t="str">
        <f t="shared" si="2"/>
        <v>正确</v>
      </c>
      <c r="G57">
        <v>45</v>
      </c>
      <c r="H57">
        <v>90</v>
      </c>
      <c r="I57">
        <v>45</v>
      </c>
      <c r="J57">
        <v>0</v>
      </c>
      <c r="K57">
        <v>0</v>
      </c>
    </row>
    <row r="58" spans="1:11">
      <c r="A58" t="s">
        <v>160</v>
      </c>
      <c r="B58" t="str">
        <f>菜品属性表!B58</f>
        <v>浓缩咖啡</v>
      </c>
      <c r="C58">
        <f>菜品属性表!E58</f>
        <v>5</v>
      </c>
      <c r="D58">
        <f>菜品属性表!D58</f>
        <v>7</v>
      </c>
      <c r="E58" t="str">
        <f t="shared" si="3"/>
        <v>4,1,53;4,2,105;4,3,53;4,4,0;4,5,0</v>
      </c>
      <c r="F58" t="str">
        <f t="shared" si="2"/>
        <v>正确</v>
      </c>
      <c r="G58">
        <v>53</v>
      </c>
      <c r="H58">
        <v>105</v>
      </c>
      <c r="I58">
        <v>53</v>
      </c>
      <c r="J58">
        <v>0</v>
      </c>
      <c r="K58">
        <v>0</v>
      </c>
    </row>
    <row r="59" spans="1:11">
      <c r="A59" t="s">
        <v>163</v>
      </c>
      <c r="B59" t="str">
        <f>菜品属性表!B59</f>
        <v>抹茶拿铁</v>
      </c>
      <c r="C59">
        <f>菜品属性表!E59</f>
        <v>5</v>
      </c>
      <c r="D59">
        <f>菜品属性表!D59</f>
        <v>8</v>
      </c>
      <c r="E59" t="str">
        <f t="shared" si="3"/>
        <v>4,1,60;4,2,120;4,3,60;4,4,0;4,5,0</v>
      </c>
      <c r="F59" t="str">
        <f t="shared" si="2"/>
        <v>正确</v>
      </c>
      <c r="G59">
        <v>60</v>
      </c>
      <c r="H59">
        <v>120</v>
      </c>
      <c r="I59">
        <v>60</v>
      </c>
      <c r="J59">
        <v>0</v>
      </c>
      <c r="K59">
        <v>0</v>
      </c>
    </row>
    <row r="60" spans="1:11">
      <c r="A60" t="s">
        <v>166</v>
      </c>
      <c r="B60" t="str">
        <f>菜品属性表!B60</f>
        <v>阿芙佳朵</v>
      </c>
      <c r="C60">
        <f>菜品属性表!E60</f>
        <v>5</v>
      </c>
      <c r="D60">
        <f>菜品属性表!D60</f>
        <v>9</v>
      </c>
      <c r="E60" t="str">
        <f t="shared" si="3"/>
        <v>4,1,68;4,2,135;4,3,68;4,4,0;4,5,0</v>
      </c>
      <c r="F60" t="str">
        <f t="shared" si="2"/>
        <v>正确</v>
      </c>
      <c r="G60">
        <v>68</v>
      </c>
      <c r="H60">
        <v>135</v>
      </c>
      <c r="I60">
        <v>68</v>
      </c>
      <c r="J60">
        <v>0</v>
      </c>
      <c r="K60">
        <v>0</v>
      </c>
    </row>
    <row r="61" spans="1:11">
      <c r="A61" t="s">
        <v>169</v>
      </c>
      <c r="B61" t="str">
        <f>菜品属性表!B61</f>
        <v>卡布奇诺</v>
      </c>
      <c r="C61">
        <f>菜品属性表!E61</f>
        <v>5</v>
      </c>
      <c r="D61">
        <f>菜品属性表!D61</f>
        <v>10</v>
      </c>
      <c r="E61" t="str">
        <f t="shared" si="3"/>
        <v>4,1,90;4,2,120;4,3,90;4,4,0;4,5,0</v>
      </c>
      <c r="F61" t="str">
        <f t="shared" si="2"/>
        <v>正确</v>
      </c>
      <c r="G61">
        <v>90</v>
      </c>
      <c r="H61">
        <v>120</v>
      </c>
      <c r="I61">
        <v>90</v>
      </c>
      <c r="J61">
        <v>0</v>
      </c>
      <c r="K61">
        <v>0</v>
      </c>
    </row>
  </sheetData>
  <conditionalFormatting sqref="O1:S1">
    <cfRule type="cellIs" dxfId="0" priority="143" operator="lessThanOrEqual">
      <formula>0</formula>
    </cfRule>
  </conditionalFormatting>
  <conditionalFormatting sqref="I6:K6">
    <cfRule type="cellIs" dxfId="0" priority="133" operator="lessThanOrEqual">
      <formula>0</formula>
    </cfRule>
  </conditionalFormatting>
  <conditionalFormatting sqref="I7">
    <cfRule type="cellIs" dxfId="0" priority="129" operator="lessThanOrEqual">
      <formula>0</formula>
    </cfRule>
  </conditionalFormatting>
  <conditionalFormatting sqref="K9">
    <cfRule type="cellIs" dxfId="0" priority="131" operator="lessThanOrEqual">
      <formula>0</formula>
    </cfRule>
  </conditionalFormatting>
  <conditionalFormatting sqref="I10">
    <cfRule type="cellIs" dxfId="0" priority="127" operator="lessThanOrEqual">
      <formula>0</formula>
    </cfRule>
  </conditionalFormatting>
  <conditionalFormatting sqref="G12">
    <cfRule type="cellIs" dxfId="0" priority="118" operator="lessThanOrEqual">
      <formula>0</formula>
    </cfRule>
  </conditionalFormatting>
  <conditionalFormatting sqref="H12">
    <cfRule type="cellIs" dxfId="0" priority="120" operator="lessThanOrEqual">
      <formula>0</formula>
    </cfRule>
  </conditionalFormatting>
  <conditionalFormatting sqref="J12">
    <cfRule type="cellIs" dxfId="0" priority="122" operator="lessThanOrEqual">
      <formula>0</formula>
    </cfRule>
  </conditionalFormatting>
  <conditionalFormatting sqref="G13">
    <cfRule type="cellIs" dxfId="0" priority="117" operator="lessThanOrEqual">
      <formula>0</formula>
    </cfRule>
  </conditionalFormatting>
  <conditionalFormatting sqref="H13">
    <cfRule type="cellIs" dxfId="0" priority="119" operator="lessThanOrEqual">
      <formula>0</formula>
    </cfRule>
  </conditionalFormatting>
  <conditionalFormatting sqref="I13">
    <cfRule type="cellIs" dxfId="0" priority="125" operator="lessThanOrEqual">
      <formula>0</formula>
    </cfRule>
  </conditionalFormatting>
  <conditionalFormatting sqref="J13">
    <cfRule type="cellIs" dxfId="0" priority="121" operator="lessThanOrEqual">
      <formula>0</formula>
    </cfRule>
  </conditionalFormatting>
  <conditionalFormatting sqref="G14">
    <cfRule type="cellIs" dxfId="0" priority="116" operator="lessThanOrEqual">
      <formula>0</formula>
    </cfRule>
  </conditionalFormatting>
  <conditionalFormatting sqref="H14">
    <cfRule type="cellIs" dxfId="0" priority="114" operator="lessThanOrEqual">
      <formula>0</formula>
    </cfRule>
  </conditionalFormatting>
  <conditionalFormatting sqref="I14">
    <cfRule type="cellIs" dxfId="0" priority="123" operator="lessThanOrEqual">
      <formula>0</formula>
    </cfRule>
  </conditionalFormatting>
  <conditionalFormatting sqref="G15">
    <cfRule type="cellIs" dxfId="0" priority="115" operator="lessThanOrEqual">
      <formula>0</formula>
    </cfRule>
  </conditionalFormatting>
  <conditionalFormatting sqref="H15">
    <cfRule type="cellIs" dxfId="0" priority="113" operator="lessThanOrEqual">
      <formula>0</formula>
    </cfRule>
  </conditionalFormatting>
  <conditionalFormatting sqref="G16">
    <cfRule type="cellIs" dxfId="0" priority="112" operator="lessThanOrEqual">
      <formula>0</formula>
    </cfRule>
  </conditionalFormatting>
  <conditionalFormatting sqref="H16">
    <cfRule type="cellIs" dxfId="0" priority="110" operator="lessThanOrEqual">
      <formula>0</formula>
    </cfRule>
  </conditionalFormatting>
  <conditionalFormatting sqref="G17">
    <cfRule type="cellIs" dxfId="0" priority="111" operator="lessThanOrEqual">
      <formula>0</formula>
    </cfRule>
  </conditionalFormatting>
  <conditionalFormatting sqref="H17">
    <cfRule type="cellIs" dxfId="0" priority="109" operator="lessThanOrEqual">
      <formula>0</formula>
    </cfRule>
  </conditionalFormatting>
  <conditionalFormatting sqref="G18">
    <cfRule type="cellIs" dxfId="0" priority="108" operator="lessThanOrEqual">
      <formula>0</formula>
    </cfRule>
  </conditionalFormatting>
  <conditionalFormatting sqref="H18">
    <cfRule type="cellIs" dxfId="0" priority="106" operator="lessThanOrEqual">
      <formula>0</formula>
    </cfRule>
  </conditionalFormatting>
  <conditionalFormatting sqref="G19">
    <cfRule type="cellIs" dxfId="0" priority="107" operator="lessThanOrEqual">
      <formula>0</formula>
    </cfRule>
  </conditionalFormatting>
  <conditionalFormatting sqref="H19">
    <cfRule type="cellIs" dxfId="0" priority="105" operator="lessThanOrEqual">
      <formula>0</formula>
    </cfRule>
  </conditionalFormatting>
  <conditionalFormatting sqref="G20">
    <cfRule type="cellIs" dxfId="0" priority="104" operator="lessThanOrEqual">
      <formula>0</formula>
    </cfRule>
  </conditionalFormatting>
  <conditionalFormatting sqref="H20">
    <cfRule type="cellIs" dxfId="0" priority="102" operator="lessThanOrEqual">
      <formula>0</formula>
    </cfRule>
  </conditionalFormatting>
  <conditionalFormatting sqref="G21">
    <cfRule type="cellIs" dxfId="0" priority="103" operator="lessThanOrEqual">
      <formula>0</formula>
    </cfRule>
  </conditionalFormatting>
  <conditionalFormatting sqref="H21">
    <cfRule type="cellIs" dxfId="0" priority="101" operator="lessThanOrEqual">
      <formula>0</formula>
    </cfRule>
  </conditionalFormatting>
  <conditionalFormatting sqref="H22">
    <cfRule type="cellIs" dxfId="0" priority="100" operator="lessThanOrEqual">
      <formula>0</formula>
    </cfRule>
  </conditionalFormatting>
  <conditionalFormatting sqref="H23">
    <cfRule type="cellIs" dxfId="0" priority="99" operator="lessThanOrEqual">
      <formula>0</formula>
    </cfRule>
  </conditionalFormatting>
  <conditionalFormatting sqref="H24">
    <cfRule type="cellIs" dxfId="0" priority="98" operator="lessThanOrEqual">
      <formula>0</formula>
    </cfRule>
  </conditionalFormatting>
  <conditionalFormatting sqref="H25">
    <cfRule type="cellIs" dxfId="0" priority="97" operator="lessThanOrEqual">
      <formula>0</formula>
    </cfRule>
  </conditionalFormatting>
  <conditionalFormatting sqref="H26">
    <cfRule type="cellIs" dxfId="0" priority="96" operator="lessThanOrEqual">
      <formula>0</formula>
    </cfRule>
  </conditionalFormatting>
  <conditionalFormatting sqref="H27">
    <cfRule type="cellIs" dxfId="0" priority="95" operator="lessThanOrEqual">
      <formula>0</formula>
    </cfRule>
  </conditionalFormatting>
  <conditionalFormatting sqref="H28">
    <cfRule type="cellIs" dxfId="0" priority="94" operator="lessThanOrEqual">
      <formula>0</formula>
    </cfRule>
  </conditionalFormatting>
  <conditionalFormatting sqref="H29">
    <cfRule type="cellIs" dxfId="0" priority="93" operator="lessThanOrEqual">
      <formula>0</formula>
    </cfRule>
  </conditionalFormatting>
  <conditionalFormatting sqref="H30">
    <cfRule type="cellIs" dxfId="0" priority="92" operator="lessThanOrEqual">
      <formula>0</formula>
    </cfRule>
  </conditionalFormatting>
  <conditionalFormatting sqref="H31">
    <cfRule type="cellIs" dxfId="0" priority="91" operator="lessThanOrEqual">
      <formula>0</formula>
    </cfRule>
  </conditionalFormatting>
  <conditionalFormatting sqref="G32">
    <cfRule type="cellIs" dxfId="0" priority="90" operator="lessThanOrEqual">
      <formula>0</formula>
    </cfRule>
  </conditionalFormatting>
  <conditionalFormatting sqref="H32">
    <cfRule type="cellIs" dxfId="0" priority="88" operator="lessThanOrEqual">
      <formula>0</formula>
    </cfRule>
  </conditionalFormatting>
  <conditionalFormatting sqref="J32">
    <cfRule type="cellIs" dxfId="0" priority="78" operator="lessThanOrEqual">
      <formula>0</formula>
    </cfRule>
  </conditionalFormatting>
  <conditionalFormatting sqref="K32">
    <cfRule type="cellIs" dxfId="0" priority="76" operator="lessThanOrEqual">
      <formula>0</formula>
    </cfRule>
  </conditionalFormatting>
  <conditionalFormatting sqref="G33">
    <cfRule type="cellIs" dxfId="0" priority="89" operator="lessThanOrEqual">
      <formula>0</formula>
    </cfRule>
  </conditionalFormatting>
  <conditionalFormatting sqref="H33">
    <cfRule type="cellIs" dxfId="0" priority="87" operator="lessThanOrEqual">
      <formula>0</formula>
    </cfRule>
  </conditionalFormatting>
  <conditionalFormatting sqref="J33">
    <cfRule type="cellIs" dxfId="0" priority="77" operator="lessThanOrEqual">
      <formula>0</formula>
    </cfRule>
  </conditionalFormatting>
  <conditionalFormatting sqref="K33">
    <cfRule type="cellIs" dxfId="0" priority="75" operator="lessThanOrEqual">
      <formula>0</formula>
    </cfRule>
  </conditionalFormatting>
  <conditionalFormatting sqref="G34">
    <cfRule type="cellIs" dxfId="0" priority="86" operator="lessThanOrEqual">
      <formula>0</formula>
    </cfRule>
  </conditionalFormatting>
  <conditionalFormatting sqref="H34">
    <cfRule type="cellIs" dxfId="0" priority="84" operator="lessThanOrEqual">
      <formula>0</formula>
    </cfRule>
  </conditionalFormatting>
  <conditionalFormatting sqref="J34">
    <cfRule type="cellIs" dxfId="0" priority="74" operator="lessThanOrEqual">
      <formula>0</formula>
    </cfRule>
  </conditionalFormatting>
  <conditionalFormatting sqref="G35">
    <cfRule type="cellIs" dxfId="0" priority="82" operator="lessThanOrEqual">
      <formula>0</formula>
    </cfRule>
  </conditionalFormatting>
  <conditionalFormatting sqref="H35">
    <cfRule type="cellIs" dxfId="0" priority="80" operator="lessThanOrEqual">
      <formula>0</formula>
    </cfRule>
  </conditionalFormatting>
  <conditionalFormatting sqref="J35">
    <cfRule type="cellIs" dxfId="0" priority="73" operator="lessThanOrEqual">
      <formula>0</formula>
    </cfRule>
  </conditionalFormatting>
  <conditionalFormatting sqref="G36">
    <cfRule type="cellIs" dxfId="0" priority="81" operator="lessThanOrEqual">
      <formula>0</formula>
    </cfRule>
  </conditionalFormatting>
  <conditionalFormatting sqref="H36">
    <cfRule type="cellIs" dxfId="0" priority="79" operator="lessThanOrEqual">
      <formula>0</formula>
    </cfRule>
  </conditionalFormatting>
  <conditionalFormatting sqref="J36">
    <cfRule type="cellIs" dxfId="0" priority="72" operator="lessThanOrEqual">
      <formula>0</formula>
    </cfRule>
  </conditionalFormatting>
  <conditionalFormatting sqref="G37">
    <cfRule type="cellIs" dxfId="0" priority="60" operator="lessThanOrEqual">
      <formula>0</formula>
    </cfRule>
  </conditionalFormatting>
  <conditionalFormatting sqref="J37">
    <cfRule type="cellIs" dxfId="0" priority="71" operator="lessThanOrEqual">
      <formula>0</formula>
    </cfRule>
  </conditionalFormatting>
  <conditionalFormatting sqref="G38">
    <cfRule type="cellIs" dxfId="0" priority="59" operator="lessThanOrEqual">
      <formula>0</formula>
    </cfRule>
  </conditionalFormatting>
  <conditionalFormatting sqref="J38">
    <cfRule type="cellIs" dxfId="0" priority="70" operator="lessThanOrEqual">
      <formula>0</formula>
    </cfRule>
  </conditionalFormatting>
  <conditionalFormatting sqref="G39">
    <cfRule type="cellIs" dxfId="0" priority="58" operator="lessThanOrEqual">
      <formula>0</formula>
    </cfRule>
  </conditionalFormatting>
  <conditionalFormatting sqref="J39">
    <cfRule type="cellIs" dxfId="0" priority="69" operator="lessThanOrEqual">
      <formula>0</formula>
    </cfRule>
  </conditionalFormatting>
  <conditionalFormatting sqref="G40">
    <cfRule type="cellIs" dxfId="0" priority="57" operator="lessThanOrEqual">
      <formula>0</formula>
    </cfRule>
  </conditionalFormatting>
  <conditionalFormatting sqref="J40">
    <cfRule type="cellIs" dxfId="0" priority="68" operator="lessThanOrEqual">
      <formula>0</formula>
    </cfRule>
  </conditionalFormatting>
  <conditionalFormatting sqref="G41">
    <cfRule type="cellIs" dxfId="0" priority="56" operator="lessThanOrEqual">
      <formula>0</formula>
    </cfRule>
  </conditionalFormatting>
  <conditionalFormatting sqref="J41">
    <cfRule type="cellIs" dxfId="0" priority="67" operator="lessThanOrEqual">
      <formula>0</formula>
    </cfRule>
  </conditionalFormatting>
  <conditionalFormatting sqref="G42">
    <cfRule type="cellIs" dxfId="0" priority="54" operator="lessThanOrEqual">
      <formula>0</formula>
    </cfRule>
  </conditionalFormatting>
  <conditionalFormatting sqref="H42">
    <cfRule type="cellIs" dxfId="0" priority="52" operator="lessThanOrEqual">
      <formula>0</formula>
    </cfRule>
  </conditionalFormatting>
  <conditionalFormatting sqref="I42">
    <cfRule type="cellIs" dxfId="0" priority="50" operator="lessThanOrEqual">
      <formula>0</formula>
    </cfRule>
  </conditionalFormatting>
  <conditionalFormatting sqref="K42">
    <cfRule type="cellIs" dxfId="0" priority="66" operator="lessThanOrEqual">
      <formula>0</formula>
    </cfRule>
  </conditionalFormatting>
  <conditionalFormatting sqref="G43">
    <cfRule type="cellIs" dxfId="0" priority="53" operator="lessThanOrEqual">
      <formula>0</formula>
    </cfRule>
  </conditionalFormatting>
  <conditionalFormatting sqref="H43">
    <cfRule type="cellIs" dxfId="0" priority="51" operator="lessThanOrEqual">
      <formula>0</formula>
    </cfRule>
  </conditionalFormatting>
  <conditionalFormatting sqref="I43">
    <cfRule type="cellIs" dxfId="0" priority="49" operator="lessThanOrEqual">
      <formula>0</formula>
    </cfRule>
  </conditionalFormatting>
  <conditionalFormatting sqref="K43">
    <cfRule type="cellIs" dxfId="0" priority="65" operator="lessThanOrEqual">
      <formula>0</formula>
    </cfRule>
  </conditionalFormatting>
  <conditionalFormatting sqref="H44">
    <cfRule type="cellIs" dxfId="0" priority="48" operator="lessThanOrEqual">
      <formula>0</formula>
    </cfRule>
  </conditionalFormatting>
  <conditionalFormatting sqref="I44">
    <cfRule type="cellIs" dxfId="0" priority="46" operator="lessThanOrEqual">
      <formula>0</formula>
    </cfRule>
  </conditionalFormatting>
  <conditionalFormatting sqref="K44">
    <cfRule type="cellIs" dxfId="0" priority="64" operator="lessThanOrEqual">
      <formula>0</formula>
    </cfRule>
  </conditionalFormatting>
  <conditionalFormatting sqref="H45">
    <cfRule type="cellIs" dxfId="0" priority="47" operator="lessThanOrEqual">
      <formula>0</formula>
    </cfRule>
  </conditionalFormatting>
  <conditionalFormatting sqref="I45">
    <cfRule type="cellIs" dxfId="0" priority="45" operator="lessThanOrEqual">
      <formula>0</formula>
    </cfRule>
  </conditionalFormatting>
  <conditionalFormatting sqref="K45">
    <cfRule type="cellIs" dxfId="0" priority="62" operator="lessThanOrEqual">
      <formula>0</formula>
    </cfRule>
  </conditionalFormatting>
  <conditionalFormatting sqref="H46">
    <cfRule type="cellIs" dxfId="0" priority="44" operator="lessThanOrEqual">
      <formula>0</formula>
    </cfRule>
  </conditionalFormatting>
  <conditionalFormatting sqref="I46">
    <cfRule type="cellIs" dxfId="0" priority="42" operator="lessThanOrEqual">
      <formula>0</formula>
    </cfRule>
  </conditionalFormatting>
  <conditionalFormatting sqref="K46">
    <cfRule type="cellIs" dxfId="0" priority="61" operator="lessThanOrEqual">
      <formula>0</formula>
    </cfRule>
  </conditionalFormatting>
  <conditionalFormatting sqref="H47">
    <cfRule type="cellIs" dxfId="0" priority="43" operator="lessThanOrEqual">
      <formula>0</formula>
    </cfRule>
  </conditionalFormatting>
  <conditionalFormatting sqref="I47">
    <cfRule type="cellIs" dxfId="0" priority="41" operator="lessThanOrEqual">
      <formula>0</formula>
    </cfRule>
  </conditionalFormatting>
  <conditionalFormatting sqref="H48">
    <cfRule type="cellIs" dxfId="0" priority="40" operator="lessThanOrEqual">
      <formula>0</formula>
    </cfRule>
  </conditionalFormatting>
  <conditionalFormatting sqref="I48">
    <cfRule type="cellIs" dxfId="0" priority="38" operator="lessThanOrEqual">
      <formula>0</formula>
    </cfRule>
  </conditionalFormatting>
  <conditionalFormatting sqref="H49">
    <cfRule type="cellIs" dxfId="0" priority="39" operator="lessThanOrEqual">
      <formula>0</formula>
    </cfRule>
  </conditionalFormatting>
  <conditionalFormatting sqref="I49">
    <cfRule type="cellIs" dxfId="0" priority="37" operator="lessThanOrEqual">
      <formula>0</formula>
    </cfRule>
  </conditionalFormatting>
  <conditionalFormatting sqref="H50">
    <cfRule type="cellIs" dxfId="0" priority="36" operator="lessThanOrEqual">
      <formula>0</formula>
    </cfRule>
  </conditionalFormatting>
  <conditionalFormatting sqref="I50">
    <cfRule type="cellIs" dxfId="0" priority="34" operator="lessThanOrEqual">
      <formula>0</formula>
    </cfRule>
  </conditionalFormatting>
  <conditionalFormatting sqref="H51">
    <cfRule type="cellIs" dxfId="0" priority="35" operator="lessThanOrEqual">
      <formula>0</formula>
    </cfRule>
  </conditionalFormatting>
  <conditionalFormatting sqref="I51">
    <cfRule type="cellIs" dxfId="0" priority="33" operator="lessThanOrEqual">
      <formula>0</formula>
    </cfRule>
  </conditionalFormatting>
  <conditionalFormatting sqref="G52">
    <cfRule type="cellIs" dxfId="0" priority="30" operator="lessThanOrEqual">
      <formula>0</formula>
    </cfRule>
  </conditionalFormatting>
  <conditionalFormatting sqref="I52">
    <cfRule type="cellIs" dxfId="0" priority="32" operator="lessThanOrEqual">
      <formula>0</formula>
    </cfRule>
  </conditionalFormatting>
  <conditionalFormatting sqref="J52">
    <cfRule type="cellIs" dxfId="0" priority="24" operator="lessThanOrEqual">
      <formula>0</formula>
    </cfRule>
  </conditionalFormatting>
  <conditionalFormatting sqref="K52">
    <cfRule type="cellIs" dxfId="0" priority="22" operator="lessThanOrEqual">
      <formula>0</formula>
    </cfRule>
  </conditionalFormatting>
  <conditionalFormatting sqref="G53">
    <cfRule type="cellIs" dxfId="0" priority="29" operator="lessThanOrEqual">
      <formula>0</formula>
    </cfRule>
  </conditionalFormatting>
  <conditionalFormatting sqref="I53">
    <cfRule type="cellIs" dxfId="0" priority="31" operator="lessThanOrEqual">
      <formula>0</formula>
    </cfRule>
  </conditionalFormatting>
  <conditionalFormatting sqref="J53">
    <cfRule type="cellIs" dxfId="0" priority="23" operator="lessThanOrEqual">
      <formula>0</formula>
    </cfRule>
  </conditionalFormatting>
  <conditionalFormatting sqref="K53">
    <cfRule type="cellIs" dxfId="0" priority="21" operator="lessThanOrEqual">
      <formula>0</formula>
    </cfRule>
  </conditionalFormatting>
  <conditionalFormatting sqref="G54">
    <cfRule type="cellIs" dxfId="0" priority="28" operator="lessThanOrEqual">
      <formula>0</formula>
    </cfRule>
  </conditionalFormatting>
  <conditionalFormatting sqref="J54">
    <cfRule type="cellIs" dxfId="0" priority="20" operator="lessThanOrEqual">
      <formula>0</formula>
    </cfRule>
  </conditionalFormatting>
  <conditionalFormatting sqref="K54">
    <cfRule type="cellIs" dxfId="0" priority="18" operator="lessThanOrEqual">
      <formula>0</formula>
    </cfRule>
  </conditionalFormatting>
  <conditionalFormatting sqref="G55">
    <cfRule type="cellIs" dxfId="0" priority="26" operator="lessThanOrEqual">
      <formula>0</formula>
    </cfRule>
  </conditionalFormatting>
  <conditionalFormatting sqref="J55">
    <cfRule type="cellIs" dxfId="0" priority="19" operator="lessThanOrEqual">
      <formula>0</formula>
    </cfRule>
  </conditionalFormatting>
  <conditionalFormatting sqref="K55">
    <cfRule type="cellIs" dxfId="0" priority="17" operator="lessThanOrEqual">
      <formula>0</formula>
    </cfRule>
  </conditionalFormatting>
  <conditionalFormatting sqref="G56">
    <cfRule type="cellIs" dxfId="0" priority="25" operator="lessThanOrEqual">
      <formula>0</formula>
    </cfRule>
  </conditionalFormatting>
  <conditionalFormatting sqref="J56">
    <cfRule type="cellIs" dxfId="0" priority="16" operator="lessThanOrEqual">
      <formula>0</formula>
    </cfRule>
  </conditionalFormatting>
  <conditionalFormatting sqref="K56">
    <cfRule type="cellIs" dxfId="0" priority="14" operator="lessThanOrEqual">
      <formula>0</formula>
    </cfRule>
  </conditionalFormatting>
  <conditionalFormatting sqref="J57">
    <cfRule type="cellIs" dxfId="0" priority="15" operator="lessThanOrEqual">
      <formula>0</formula>
    </cfRule>
  </conditionalFormatting>
  <conditionalFormatting sqref="K57">
    <cfRule type="cellIs" dxfId="0" priority="13" operator="lessThanOrEqual">
      <formula>0</formula>
    </cfRule>
  </conditionalFormatting>
  <conditionalFormatting sqref="J58">
    <cfRule type="cellIs" dxfId="0" priority="8" operator="lessThanOrEqual">
      <formula>0</formula>
    </cfRule>
  </conditionalFormatting>
  <conditionalFormatting sqref="K58">
    <cfRule type="cellIs" dxfId="0" priority="10" operator="lessThanOrEqual">
      <formula>0</formula>
    </cfRule>
  </conditionalFormatting>
  <conditionalFormatting sqref="J59">
    <cfRule type="cellIs" dxfId="0" priority="7" operator="lessThanOrEqual">
      <formula>0</formula>
    </cfRule>
  </conditionalFormatting>
  <conditionalFormatting sqref="K59">
    <cfRule type="cellIs" dxfId="0" priority="6" operator="lessThanOrEqual">
      <formula>0</formula>
    </cfRule>
  </conditionalFormatting>
  <conditionalFormatting sqref="J60">
    <cfRule type="cellIs" dxfId="0" priority="4" operator="lessThanOrEqual">
      <formula>0</formula>
    </cfRule>
  </conditionalFormatting>
  <conditionalFormatting sqref="K60">
    <cfRule type="cellIs" dxfId="0" priority="2" operator="lessThanOrEqual">
      <formula>0</formula>
    </cfRule>
  </conditionalFormatting>
  <conditionalFormatting sqref="J61">
    <cfRule type="cellIs" dxfId="0" priority="3" operator="lessThanOrEqual">
      <formula>0</formula>
    </cfRule>
  </conditionalFormatting>
  <conditionalFormatting sqref="K61">
    <cfRule type="cellIs" dxfId="0" priority="1" operator="lessThanOrEqual">
      <formula>0</formula>
    </cfRule>
  </conditionalFormatting>
  <conditionalFormatting sqref="F$1:F$1048576">
    <cfRule type="containsText" dxfId="1" priority="145" operator="between" text="错误">
      <formula>NOT(ISERROR(SEARCH("错误",F1)))</formula>
    </cfRule>
  </conditionalFormatting>
  <conditionalFormatting sqref="G22:G31">
    <cfRule type="cellIs" dxfId="0" priority="141" operator="lessThanOrEqual">
      <formula>0</formula>
    </cfRule>
  </conditionalFormatting>
  <conditionalFormatting sqref="I2:I3">
    <cfRule type="cellIs" dxfId="0" priority="140" operator="lessThanOrEqual">
      <formula>0</formula>
    </cfRule>
  </conditionalFormatting>
  <conditionalFormatting sqref="I4:I5">
    <cfRule type="cellIs" dxfId="0" priority="137" operator="lessThanOrEqual">
      <formula>0</formula>
    </cfRule>
  </conditionalFormatting>
  <conditionalFormatting sqref="I8:I9">
    <cfRule type="cellIs" dxfId="0" priority="130" operator="lessThanOrEqual">
      <formula>0</formula>
    </cfRule>
  </conditionalFormatting>
  <conditionalFormatting sqref="I11:I12">
    <cfRule type="cellIs" dxfId="0" priority="128" operator="lessThanOrEqual">
      <formula>0</formula>
    </cfRule>
  </conditionalFormatting>
  <conditionalFormatting sqref="I15:I16">
    <cfRule type="cellIs" dxfId="0" priority="124" operator="lessThanOrEqual">
      <formula>0</formula>
    </cfRule>
  </conditionalFormatting>
  <conditionalFormatting sqref="I17:I31">
    <cfRule type="cellIs" dxfId="0" priority="142" operator="lessThanOrEqual">
      <formula>0</formula>
    </cfRule>
  </conditionalFormatting>
  <conditionalFormatting sqref="J2:J3">
    <cfRule type="cellIs" dxfId="0" priority="139" operator="lessThanOrEqual">
      <formula>0</formula>
    </cfRule>
  </conditionalFormatting>
  <conditionalFormatting sqref="J4:J5">
    <cfRule type="cellIs" dxfId="0" priority="136" operator="lessThanOrEqual">
      <formula>0</formula>
    </cfRule>
  </conditionalFormatting>
  <conditionalFormatting sqref="K2:K3">
    <cfRule type="cellIs" dxfId="0" priority="138" operator="lessThanOrEqual">
      <formula>0</formula>
    </cfRule>
  </conditionalFormatting>
  <conditionalFormatting sqref="K4:K5">
    <cfRule type="cellIs" dxfId="0" priority="135" operator="lessThanOrEqual">
      <formula>0</formula>
    </cfRule>
  </conditionalFormatting>
  <conditionalFormatting sqref="K7:K8">
    <cfRule type="cellIs" dxfId="0" priority="134" operator="lessThanOrEqual">
      <formula>0</formula>
    </cfRule>
  </conditionalFormatting>
  <conditionalFormatting sqref="K10:K11">
    <cfRule type="cellIs" dxfId="0" priority="132" operator="lessThanOrEqual">
      <formula>0</formula>
    </cfRule>
  </conditionalFormatting>
  <conditionalFormatting sqref="G1:K1 G2:H11 J7:J11 K12:K13 J14:K31 I32:I36 K34:K41 H37:I41 J42:J46 G44:G51 J47:K51 H52:H53 H54:I56 G57:I61 G62:K1048576">
    <cfRule type="cellIs" dxfId="0" priority="144" operator="lessThanOrEqual">
      <formula>0</formula>
    </cfRule>
  </conditionalFormatting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H18"/>
  <sheetViews>
    <sheetView workbookViewId="0">
      <selection activeCell="A14" sqref="A14"/>
    </sheetView>
  </sheetViews>
  <sheetFormatPr defaultColWidth="9" defaultRowHeight="13.5" outlineLevelCol="7"/>
  <cols>
    <col min="8" max="8" width="33.875" customWidth="1"/>
  </cols>
  <sheetData>
    <row r="2" spans="7:8">
      <c r="G2" s="1" t="s">
        <v>194</v>
      </c>
      <c r="H2" s="1" t="s">
        <v>195</v>
      </c>
    </row>
    <row r="3" spans="1:8">
      <c r="A3" s="2" t="s">
        <v>196</v>
      </c>
      <c r="B3" s="2" t="s">
        <v>4</v>
      </c>
      <c r="G3" s="3" t="s">
        <v>0</v>
      </c>
      <c r="H3" s="3" t="s">
        <v>197</v>
      </c>
    </row>
    <row r="4" spans="1:8">
      <c r="A4" s="3">
        <v>1</v>
      </c>
      <c r="B4" s="3" t="s">
        <v>180</v>
      </c>
      <c r="G4" s="3" t="s">
        <v>1</v>
      </c>
      <c r="H4" s="3" t="s">
        <v>198</v>
      </c>
    </row>
    <row r="5" spans="1:8">
      <c r="A5" s="3">
        <v>2</v>
      </c>
      <c r="B5" s="3" t="s">
        <v>186</v>
      </c>
      <c r="G5" s="3" t="s">
        <v>2</v>
      </c>
      <c r="H5" s="3" t="s">
        <v>199</v>
      </c>
    </row>
    <row r="6" spans="1:8">
      <c r="A6" s="3">
        <v>3</v>
      </c>
      <c r="B6" s="3" t="s">
        <v>190</v>
      </c>
      <c r="G6" s="3" t="s">
        <v>3</v>
      </c>
      <c r="H6" s="3" t="s">
        <v>199</v>
      </c>
    </row>
    <row r="7" spans="1:8">
      <c r="A7" s="3">
        <v>4</v>
      </c>
      <c r="B7" s="3" t="s">
        <v>189</v>
      </c>
      <c r="G7" s="3" t="s">
        <v>4</v>
      </c>
      <c r="H7" s="3" t="s">
        <v>199</v>
      </c>
    </row>
    <row r="8" spans="1:8">
      <c r="A8" s="3">
        <v>5</v>
      </c>
      <c r="B8" s="3" t="s">
        <v>200</v>
      </c>
      <c r="G8" s="3" t="s">
        <v>5</v>
      </c>
      <c r="H8" s="3" t="s">
        <v>201</v>
      </c>
    </row>
    <row r="9" spans="7:8">
      <c r="G9" s="3" t="s">
        <v>202</v>
      </c>
      <c r="H9" s="3" t="s">
        <v>203</v>
      </c>
    </row>
    <row r="10" spans="7:8">
      <c r="G10" s="3" t="s">
        <v>7</v>
      </c>
      <c r="H10" s="3" t="s">
        <v>204</v>
      </c>
    </row>
    <row r="11" spans="7:8">
      <c r="G11" s="3" t="s">
        <v>8</v>
      </c>
      <c r="H11" s="3" t="s">
        <v>205</v>
      </c>
    </row>
    <row r="12" spans="7:8">
      <c r="G12" s="3" t="s">
        <v>9</v>
      </c>
      <c r="H12" s="3" t="s">
        <v>206</v>
      </c>
    </row>
    <row r="13" spans="1:2">
      <c r="A13" s="4" t="s">
        <v>207</v>
      </c>
      <c r="B13" s="4" t="s">
        <v>208</v>
      </c>
    </row>
    <row r="14" spans="1:2">
      <c r="A14" s="3">
        <v>1</v>
      </c>
      <c r="B14" s="3" t="s">
        <v>180</v>
      </c>
    </row>
    <row r="15" spans="1:2">
      <c r="A15" s="3">
        <v>2</v>
      </c>
      <c r="B15" s="3" t="s">
        <v>186</v>
      </c>
    </row>
    <row r="16" spans="1:2">
      <c r="A16" s="3">
        <v>3</v>
      </c>
      <c r="B16" s="3" t="s">
        <v>190</v>
      </c>
    </row>
    <row r="17" spans="1:2">
      <c r="A17" s="3">
        <v>4</v>
      </c>
      <c r="B17" s="3" t="s">
        <v>189</v>
      </c>
    </row>
    <row r="18" spans="1:2">
      <c r="A18" s="3">
        <v>5</v>
      </c>
      <c r="B18" s="3" t="s">
        <v>200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60"/>
  <sheetViews>
    <sheetView workbookViewId="0">
      <selection activeCell="E23" sqref="E23"/>
    </sheetView>
  </sheetViews>
  <sheetFormatPr defaultColWidth="9" defaultRowHeight="13.5" outlineLevelCol="1"/>
  <cols>
    <col min="1" max="1" width="15" customWidth="1"/>
  </cols>
  <sheetData>
    <row r="1" spans="1:2">
      <c r="A1" t="s">
        <v>13</v>
      </c>
      <c r="B1" t="s">
        <v>14</v>
      </c>
    </row>
    <row r="2" spans="1:2">
      <c r="A2" t="s">
        <v>16</v>
      </c>
      <c r="B2" t="s">
        <v>17</v>
      </c>
    </row>
    <row r="3" spans="1:2">
      <c r="A3" t="s">
        <v>19</v>
      </c>
      <c r="B3" t="s">
        <v>20</v>
      </c>
    </row>
    <row r="4" spans="1:2">
      <c r="A4" t="s">
        <v>22</v>
      </c>
      <c r="B4" t="s">
        <v>23</v>
      </c>
    </row>
    <row r="5" spans="1:2">
      <c r="A5" t="s">
        <v>25</v>
      </c>
      <c r="B5" t="s">
        <v>26</v>
      </c>
    </row>
    <row r="6" spans="1:2">
      <c r="A6" t="s">
        <v>37</v>
      </c>
      <c r="B6" t="s">
        <v>38</v>
      </c>
    </row>
    <row r="7" spans="1:2">
      <c r="A7" t="s">
        <v>28</v>
      </c>
      <c r="B7" t="s">
        <v>29</v>
      </c>
    </row>
    <row r="8" spans="1:2">
      <c r="A8" t="s">
        <v>31</v>
      </c>
      <c r="B8" t="s">
        <v>32</v>
      </c>
    </row>
    <row r="9" spans="1:2">
      <c r="A9" t="s">
        <v>34</v>
      </c>
      <c r="B9" t="s">
        <v>35</v>
      </c>
    </row>
    <row r="10" spans="1:2">
      <c r="A10" t="s">
        <v>46</v>
      </c>
      <c r="B10" t="s">
        <v>47</v>
      </c>
    </row>
    <row r="11" spans="1:2">
      <c r="A11" t="s">
        <v>44</v>
      </c>
      <c r="B11" t="s">
        <v>45</v>
      </c>
    </row>
    <row r="12" spans="1:2">
      <c r="A12" t="s">
        <v>42</v>
      </c>
      <c r="B12" t="s">
        <v>43</v>
      </c>
    </row>
    <row r="13" spans="1:2">
      <c r="A13" t="s">
        <v>50</v>
      </c>
      <c r="B13" t="s">
        <v>51</v>
      </c>
    </row>
    <row r="14" spans="1:2">
      <c r="A14" t="s">
        <v>52</v>
      </c>
      <c r="B14" t="s">
        <v>53</v>
      </c>
    </row>
    <row r="15" spans="1:2">
      <c r="A15" t="s">
        <v>54</v>
      </c>
      <c r="B15" t="s">
        <v>55</v>
      </c>
    </row>
    <row r="16" spans="1:2">
      <c r="A16" t="s">
        <v>56</v>
      </c>
      <c r="B16" t="s">
        <v>57</v>
      </c>
    </row>
    <row r="17" spans="1:2">
      <c r="A17" t="s">
        <v>58</v>
      </c>
      <c r="B17" t="s">
        <v>59</v>
      </c>
    </row>
    <row r="18" spans="1:2">
      <c r="A18" t="s">
        <v>60</v>
      </c>
      <c r="B18" t="s">
        <v>61</v>
      </c>
    </row>
    <row r="19" spans="1:2">
      <c r="A19" t="s">
        <v>62</v>
      </c>
      <c r="B19" t="s">
        <v>63</v>
      </c>
    </row>
    <row r="20" spans="1:2">
      <c r="A20" t="s">
        <v>64</v>
      </c>
      <c r="B20" t="s">
        <v>65</v>
      </c>
    </row>
    <row r="21" spans="1:2">
      <c r="A21" t="s">
        <v>74</v>
      </c>
      <c r="B21" t="s">
        <v>75</v>
      </c>
    </row>
    <row r="22" spans="1:2">
      <c r="A22" t="s">
        <v>76</v>
      </c>
      <c r="B22" t="s">
        <v>77</v>
      </c>
    </row>
    <row r="23" spans="1:2">
      <c r="A23" t="s">
        <v>78</v>
      </c>
      <c r="B23" t="s">
        <v>79</v>
      </c>
    </row>
    <row r="24" spans="1:2">
      <c r="A24" t="s">
        <v>80</v>
      </c>
      <c r="B24" t="s">
        <v>81</v>
      </c>
    </row>
    <row r="25" spans="1:2">
      <c r="A25" t="s">
        <v>83</v>
      </c>
      <c r="B25" t="s">
        <v>84</v>
      </c>
    </row>
    <row r="26" spans="1:2">
      <c r="A26" t="s">
        <v>86</v>
      </c>
      <c r="B26" t="s">
        <v>87</v>
      </c>
    </row>
    <row r="27" spans="1:2">
      <c r="A27" t="s">
        <v>89</v>
      </c>
      <c r="B27" t="s">
        <v>90</v>
      </c>
    </row>
    <row r="28" spans="1:2">
      <c r="A28" t="s">
        <v>92</v>
      </c>
      <c r="B28" t="s">
        <v>93</v>
      </c>
    </row>
    <row r="29" spans="1:2">
      <c r="A29" t="s">
        <v>95</v>
      </c>
      <c r="B29" t="s">
        <v>96</v>
      </c>
    </row>
    <row r="30" spans="1:2">
      <c r="A30" t="s">
        <v>98</v>
      </c>
      <c r="B30" t="s">
        <v>99</v>
      </c>
    </row>
    <row r="31" spans="1:2">
      <c r="A31" t="s">
        <v>101</v>
      </c>
      <c r="B31" t="s">
        <v>102</v>
      </c>
    </row>
    <row r="32" spans="1:2">
      <c r="A32" t="s">
        <v>104</v>
      </c>
      <c r="B32" t="s">
        <v>105</v>
      </c>
    </row>
    <row r="33" spans="1:2">
      <c r="A33" t="s">
        <v>107</v>
      </c>
      <c r="B33" t="s">
        <v>108</v>
      </c>
    </row>
    <row r="34" spans="1:2">
      <c r="A34" t="s">
        <v>110</v>
      </c>
      <c r="B34" t="s">
        <v>111</v>
      </c>
    </row>
    <row r="35" spans="1:2">
      <c r="A35" t="s">
        <v>113</v>
      </c>
      <c r="B35" t="s">
        <v>114</v>
      </c>
    </row>
    <row r="36" spans="1:2">
      <c r="A36" t="s">
        <v>116</v>
      </c>
      <c r="B36" t="s">
        <v>117</v>
      </c>
    </row>
    <row r="37" spans="1:2">
      <c r="A37" t="s">
        <v>128</v>
      </c>
      <c r="B37" t="s">
        <v>129</v>
      </c>
    </row>
    <row r="38" spans="1:2">
      <c r="A38" t="s">
        <v>119</v>
      </c>
      <c r="B38" t="s">
        <v>120</v>
      </c>
    </row>
    <row r="39" spans="1:2">
      <c r="A39" t="s">
        <v>122</v>
      </c>
      <c r="B39" t="s">
        <v>123</v>
      </c>
    </row>
    <row r="40" spans="1:2">
      <c r="A40" t="s">
        <v>131</v>
      </c>
      <c r="B40" t="s">
        <v>132</v>
      </c>
    </row>
    <row r="41" spans="1:2">
      <c r="A41" t="s">
        <v>134</v>
      </c>
      <c r="B41" t="s">
        <v>135</v>
      </c>
    </row>
    <row r="42" spans="1:2">
      <c r="A42" t="s">
        <v>125</v>
      </c>
      <c r="B42" t="s">
        <v>126</v>
      </c>
    </row>
    <row r="43" spans="1:2">
      <c r="A43" t="s">
        <v>137</v>
      </c>
      <c r="B43" t="s">
        <v>138</v>
      </c>
    </row>
    <row r="44" spans="1:2">
      <c r="A44" t="s">
        <v>140</v>
      </c>
      <c r="B44" t="s">
        <v>141</v>
      </c>
    </row>
    <row r="45" spans="1:2">
      <c r="A45" t="s">
        <v>143</v>
      </c>
      <c r="B45" t="s">
        <v>144</v>
      </c>
    </row>
    <row r="46" spans="1:2">
      <c r="A46" t="s">
        <v>146</v>
      </c>
      <c r="B46" t="s">
        <v>147</v>
      </c>
    </row>
    <row r="47" spans="1:2">
      <c r="A47" t="s">
        <v>149</v>
      </c>
      <c r="B47" t="s">
        <v>150</v>
      </c>
    </row>
    <row r="48" spans="1:2">
      <c r="A48" t="s">
        <v>152</v>
      </c>
      <c r="B48" t="s">
        <v>153</v>
      </c>
    </row>
    <row r="49" spans="1:2">
      <c r="A49" t="s">
        <v>155</v>
      </c>
      <c r="B49" t="s">
        <v>156</v>
      </c>
    </row>
    <row r="50" spans="1:2">
      <c r="A50" t="s">
        <v>158</v>
      </c>
      <c r="B50" t="s">
        <v>159</v>
      </c>
    </row>
    <row r="51" spans="1:2">
      <c r="A51" t="s">
        <v>161</v>
      </c>
      <c r="B51" t="s">
        <v>162</v>
      </c>
    </row>
    <row r="52" spans="1:2">
      <c r="A52" t="s">
        <v>164</v>
      </c>
      <c r="B52" t="s">
        <v>165</v>
      </c>
    </row>
    <row r="53" spans="1:2">
      <c r="A53" t="s">
        <v>167</v>
      </c>
      <c r="B53" t="s">
        <v>168</v>
      </c>
    </row>
    <row r="54" spans="1:2">
      <c r="A54" t="s">
        <v>170</v>
      </c>
      <c r="B54" t="s">
        <v>171</v>
      </c>
    </row>
    <row r="55" spans="1:2">
      <c r="A55" t="s">
        <v>40</v>
      </c>
      <c r="B55" t="s">
        <v>41</v>
      </c>
    </row>
    <row r="56" spans="1:2">
      <c r="A56" t="s">
        <v>66</v>
      </c>
      <c r="B56" t="s">
        <v>67</v>
      </c>
    </row>
    <row r="57" spans="1:2">
      <c r="A57" t="s">
        <v>72</v>
      </c>
      <c r="B57" t="s">
        <v>73</v>
      </c>
    </row>
    <row r="58" spans="1:2">
      <c r="A58" t="s">
        <v>68</v>
      </c>
      <c r="B58" t="s">
        <v>69</v>
      </c>
    </row>
    <row r="59" spans="1:2">
      <c r="A59" t="s">
        <v>48</v>
      </c>
      <c r="B59" t="s">
        <v>49</v>
      </c>
    </row>
    <row r="60" spans="1:2">
      <c r="A60" t="s">
        <v>70</v>
      </c>
      <c r="B60" t="s">
        <v>71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菜品属性表</vt:lpstr>
      <vt:lpstr>导表（食材）</vt:lpstr>
      <vt:lpstr>备注</vt:lpstr>
      <vt:lpstr>资源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英俊の炸毛</cp:lastModifiedBy>
  <dcterms:created xsi:type="dcterms:W3CDTF">2018-03-15T02:44:00Z</dcterms:created>
  <dcterms:modified xsi:type="dcterms:W3CDTF">2018-05-31T07:49:36Z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2052-10.1.0.6929</vt:lpwstr>
  </property>
</Properties>
</file>