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1165" windowHeight="5130" firstSheet="11" activeTab="17"/>
  </bookViews>
  <sheets>
    <sheet name="任务表" sheetId="2" r:id="rId1"/>
    <sheet name="厨力奖励表" sheetId="3" r:id="rId2"/>
    <sheet name="名气值表" sheetId="4" r:id="rId3"/>
    <sheet name="宣传功能表" sheetId="5" r:id="rId4"/>
    <sheet name="庄园建筑表" sheetId="6" r:id="rId5"/>
    <sheet name="熟练度奖励表" sheetId="7" r:id="rId6"/>
    <sheet name="爱心表" sheetId="8" r:id="rId7"/>
    <sheet name="物品表" sheetId="9" r:id="rId8"/>
    <sheet name="餐厅设施表" sheetId="10" r:id="rId9"/>
    <sheet name="菜品属性表" sheetId="11" r:id="rId10"/>
    <sheet name="菜品研究表" sheetId="12" r:id="rId11"/>
    <sheet name="餐厅装扮表" sheetId="13" r:id="rId12"/>
    <sheet name="角色表" sheetId="14" r:id="rId13"/>
    <sheet name="订单任务表" sheetId="15" r:id="rId14"/>
    <sheet name="评级系统表" sheetId="16" r:id="rId15"/>
    <sheet name="资源建筑表" sheetId="17" r:id="rId16"/>
    <sheet name="食客对白表" sheetId="18" r:id="rId17"/>
    <sheet name="餐厅设施表 (2)" sheetId="19" r:id="rId18"/>
    <sheet name="餐厅（建筑）属性表" sheetId="20" r:id="rId19"/>
  </sheets>
  <externalReferences>
    <externalReference r:id="rId20"/>
    <externalReference r:id="rId21"/>
    <externalReference r:id="rId22"/>
    <externalReference r:id="rId23"/>
    <externalReference r:id="rId24"/>
  </externalReferences>
  <calcPr calcId="152511"/>
  <oleSize ref="A1:O16"/>
</workbook>
</file>

<file path=xl/comments1.xml><?xml version="1.0" encoding="utf-8"?>
<comments xmlns="http://schemas.openxmlformats.org/spreadsheetml/2006/main">
  <authors>
    <author>作者</author>
  </authors>
  <commentLis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鳄鱼没画土豪，所以用鳄鱼大妈和白马交换</t>
        </r>
      </text>
    </commen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风格不对，需要土豪形象</t>
        </r>
      </text>
    </comment>
    <comment ref="A1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原蟹老板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鳄鱼没画土豪，所以用鳄鱼大妈和白马交换</t>
        </r>
      </text>
    </comment>
    <comment ref="B1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原蟹老板</t>
        </r>
      </text>
    </comment>
  </commentList>
</comments>
</file>

<file path=xl/sharedStrings.xml><?xml version="1.0" encoding="utf-8"?>
<sst xmlns="http://schemas.openxmlformats.org/spreadsheetml/2006/main" count="2184" uniqueCount="768">
  <si>
    <t>任务ID</t>
  </si>
  <si>
    <t>任务描述</t>
  </si>
  <si>
    <t>任务条件</t>
  </si>
  <si>
    <t>任务参数</t>
  </si>
  <si>
    <t>1,2</t>
  </si>
  <si>
    <t>1,3</t>
  </si>
  <si>
    <t>1,4</t>
  </si>
  <si>
    <t>1,5</t>
  </si>
  <si>
    <t>1,6</t>
  </si>
  <si>
    <t>1,7</t>
  </si>
  <si>
    <t>1,8</t>
  </si>
  <si>
    <t>1,9</t>
  </si>
  <si>
    <t>1,10</t>
  </si>
  <si>
    <t>1,11</t>
  </si>
  <si>
    <t>1,12</t>
  </si>
  <si>
    <t>1,13</t>
  </si>
  <si>
    <t>1,14</t>
  </si>
  <si>
    <t>1,15</t>
  </si>
  <si>
    <t>1,16</t>
  </si>
  <si>
    <t>1,17</t>
  </si>
  <si>
    <t>1,18</t>
  </si>
  <si>
    <t>1,19</t>
  </si>
  <si>
    <t>1,20</t>
  </si>
  <si>
    <t>1,21</t>
  </si>
  <si>
    <t>序号</t>
  </si>
  <si>
    <t>菜品ID</t>
  </si>
  <si>
    <t>厨力需求</t>
  </si>
  <si>
    <t>暴击几率</t>
  </si>
  <si>
    <t>品质加成</t>
  </si>
  <si>
    <t>101001</t>
  </si>
  <si>
    <t>101002</t>
  </si>
  <si>
    <t>101003</t>
  </si>
  <si>
    <t>101004</t>
  </si>
  <si>
    <t>101005</t>
  </si>
  <si>
    <t>101006</t>
  </si>
  <si>
    <t>101007</t>
  </si>
  <si>
    <t>101008</t>
  </si>
  <si>
    <t>101009</t>
  </si>
  <si>
    <t>101010</t>
  </si>
  <si>
    <t>103001</t>
  </si>
  <si>
    <t>103002</t>
  </si>
  <si>
    <t>103003</t>
  </si>
  <si>
    <t>103004</t>
  </si>
  <si>
    <t>103005</t>
  </si>
  <si>
    <t>103006</t>
  </si>
  <si>
    <t>103007</t>
  </si>
  <si>
    <t>103008</t>
  </si>
  <si>
    <t>103009</t>
  </si>
  <si>
    <t>103010</t>
  </si>
  <si>
    <t>104001</t>
  </si>
  <si>
    <t>104002</t>
  </si>
  <si>
    <t>104003</t>
  </si>
  <si>
    <t>104004</t>
  </si>
  <si>
    <t>104005</t>
  </si>
  <si>
    <t>104006</t>
  </si>
  <si>
    <t>104007</t>
  </si>
  <si>
    <t>104008</t>
  </si>
  <si>
    <t>104009</t>
  </si>
  <si>
    <t>104010</t>
  </si>
  <si>
    <t>105001</t>
  </si>
  <si>
    <t>105002</t>
  </si>
  <si>
    <t>105003</t>
  </si>
  <si>
    <t>105004</t>
  </si>
  <si>
    <t>105005</t>
  </si>
  <si>
    <t>105006</t>
  </si>
  <si>
    <t>105007</t>
  </si>
  <si>
    <t>105008</t>
  </si>
  <si>
    <t>105009</t>
  </si>
  <si>
    <t>105010</t>
  </si>
  <si>
    <t>名气等级</t>
  </si>
  <si>
    <t>名气值</t>
  </si>
  <si>
    <t>菜品等级1</t>
  </si>
  <si>
    <t>1几率</t>
  </si>
  <si>
    <t>菜品等级2</t>
  </si>
  <si>
    <t>2几率</t>
  </si>
  <si>
    <t>菜品等级3</t>
  </si>
  <si>
    <t>3几率</t>
  </si>
  <si>
    <t>菜品等级4</t>
  </si>
  <si>
    <t>4几率</t>
  </si>
  <si>
    <t>宣传编号</t>
  </si>
  <si>
    <t>备注</t>
  </si>
  <si>
    <t>每日免费次数</t>
  </si>
  <si>
    <t>免费次数对应道具</t>
  </si>
  <si>
    <t>评级需求</t>
  </si>
  <si>
    <t>花费需求</t>
  </si>
  <si>
    <t>成功描述</t>
  </si>
  <si>
    <t>失败描述</t>
  </si>
  <si>
    <t>暴击描述</t>
  </si>
  <si>
    <t>名气加成值</t>
  </si>
  <si>
    <t>成功率</t>
  </si>
  <si>
    <t>暴击率</t>
  </si>
  <si>
    <t>叫卖</t>
  </si>
  <si>
    <t>30,30001,1</t>
  </si>
  <si>
    <t>1,1,100</t>
  </si>
  <si>
    <t>宣传效果明显，街上的人都被你帅气吸引过来了！</t>
  </si>
  <si>
    <t>因为大声喧哗，扰乱市民休息，被城管警告了</t>
  </si>
  <si>
    <t>宣传效果暴表！一大波客人即将到来！</t>
  </si>
  <si>
    <t>传单</t>
  </si>
  <si>
    <t>31,31001,1</t>
  </si>
  <si>
    <t>1,1,500</t>
  </si>
  <si>
    <t>电视</t>
  </si>
  <si>
    <t>31,31002,1</t>
  </si>
  <si>
    <t>1,2,100</t>
  </si>
  <si>
    <t>建筑ID</t>
  </si>
  <si>
    <t>设施等级</t>
  </si>
  <si>
    <t>升级材料</t>
  </si>
  <si>
    <t>升级时间</t>
  </si>
  <si>
    <t>1,1,2700;31,31001,1</t>
  </si>
  <si>
    <t>1,1,6300;31,31001,1</t>
  </si>
  <si>
    <t>1,1,10800;31,31001,1</t>
  </si>
  <si>
    <t>1,1,16200;31,31001,1</t>
  </si>
  <si>
    <t>1,1,45000;31,31001,1</t>
  </si>
  <si>
    <t>1,1,59400;31,31001,1</t>
  </si>
  <si>
    <t>1,1,75600;31,31001,1</t>
  </si>
  <si>
    <t>1,1,280800;31,31001,1</t>
  </si>
  <si>
    <t>1,1,340200;31,31001,1</t>
  </si>
  <si>
    <t>1,1,675000;31,31001,1</t>
  </si>
  <si>
    <t>1,1,792000;31,31001,1</t>
  </si>
  <si>
    <t>1,1,918000;31,31001,1</t>
  </si>
  <si>
    <t>1,1,1053000;31,31001,1</t>
  </si>
  <si>
    <t>1,1,1197000;31,31001,1</t>
  </si>
  <si>
    <t>1,1,1350000;31,31001,1</t>
  </si>
  <si>
    <t>1,1,1512000;31,31001,1</t>
  </si>
  <si>
    <t>1,1,1683000;31,31001,1</t>
  </si>
  <si>
    <t>1,1,1863000;31,31001,1</t>
  </si>
  <si>
    <t>1,1,2052000;31,31001,1</t>
  </si>
  <si>
    <t>1,1,2250000;31,31001,1</t>
  </si>
  <si>
    <t>1,1,2457000;31,31001,1</t>
  </si>
  <si>
    <t>1,1,3742200;31,31001,1</t>
  </si>
  <si>
    <t>1,1,4057200;31,31001,1</t>
  </si>
  <si>
    <t>1,1,4384800;31,31001,1</t>
  </si>
  <si>
    <t>1,1,4725000;31,31001,1</t>
  </si>
  <si>
    <t>1,1,5077800;31,31001,1</t>
  </si>
  <si>
    <t>1,1,5443200;31,31001,1</t>
  </si>
  <si>
    <t>1,1,5821200;31,31001,1</t>
  </si>
  <si>
    <t>1,1,6211800;31,31001,1</t>
  </si>
  <si>
    <t>1,1,6615000;31,31001,1</t>
  </si>
  <si>
    <t>1,1,7030800;31,31001,1</t>
  </si>
  <si>
    <t>1,1,7459200;31,31001,1</t>
  </si>
  <si>
    <t>1,1,7900200;31,31001,1</t>
  </si>
  <si>
    <t>1,1,8353800;31,31001,1</t>
  </si>
  <si>
    <t>1,1,8820000;31,31001,1</t>
  </si>
  <si>
    <t>1,1,9298800;31,31001,1</t>
  </si>
  <si>
    <t>1,1,9790200;31,31001,1</t>
  </si>
  <si>
    <t>1,1,10294200;31,31001,1</t>
  </si>
  <si>
    <t>1,1,10810800;31,31001,1</t>
  </si>
  <si>
    <t>1,1,11340000;31,31001,1</t>
  </si>
  <si>
    <t>1,1,11881800;31,31001,1</t>
  </si>
  <si>
    <t>1,1,12436200;31,31001,1</t>
  </si>
  <si>
    <t>1,1,13003200;31,31001,1</t>
  </si>
  <si>
    <t>1,1,13582800;31,31001,1</t>
  </si>
  <si>
    <t>1,1,14175000;31,31001,1</t>
  </si>
  <si>
    <t>1,1,14779800;31,31001,1</t>
  </si>
  <si>
    <t>1,1,15397200;31,31001,1</t>
  </si>
  <si>
    <t>1,1,16027200;31,31001,1</t>
  </si>
  <si>
    <t>1,1,16669800;31,31001,1</t>
  </si>
  <si>
    <t>1,1,17325000;31,31001,1</t>
  </si>
  <si>
    <t>熟练度排序（不读取）</t>
  </si>
  <si>
    <t>熟练度需求</t>
  </si>
  <si>
    <t>熟练度奖励类型</t>
  </si>
  <si>
    <t>熟练度奖励参数</t>
  </si>
  <si>
    <t>菜品等级</t>
  </si>
  <si>
    <t>爱心值</t>
  </si>
  <si>
    <t>ID</t>
  </si>
  <si>
    <t>名称</t>
  </si>
  <si>
    <t>等级</t>
  </si>
  <si>
    <t>类型</t>
  </si>
  <si>
    <t>品质</t>
  </si>
  <si>
    <t>图标</t>
  </si>
  <si>
    <t>描述</t>
  </si>
  <si>
    <t>五花肉</t>
  </si>
  <si>
    <t>foodm_01</t>
  </si>
  <si>
    <t>完成订单有可以获得。</t>
  </si>
  <si>
    <t>鸡腿</t>
  </si>
  <si>
    <t>foodm_02</t>
  </si>
  <si>
    <t>排骨</t>
  </si>
  <si>
    <t>foodm_03</t>
  </si>
  <si>
    <t>牛排</t>
  </si>
  <si>
    <t>foodm_06</t>
  </si>
  <si>
    <t>螃蟹</t>
  </si>
  <si>
    <t>foodm_08</t>
  </si>
  <si>
    <t>龙虾</t>
  </si>
  <si>
    <t>foodm_05</t>
  </si>
  <si>
    <t>鲍鱼</t>
  </si>
  <si>
    <t>foodm_04</t>
  </si>
  <si>
    <t>三文鱼</t>
  </si>
  <si>
    <t>foodm_07</t>
  </si>
  <si>
    <t>铁钉</t>
  </si>
  <si>
    <t>buildingm_03</t>
  </si>
  <si>
    <t>红砖</t>
  </si>
  <si>
    <t>buildingm_01</t>
  </si>
  <si>
    <t>铁锤</t>
  </si>
  <si>
    <t>buildingm_05</t>
  </si>
  <si>
    <t>玻璃</t>
  </si>
  <si>
    <t>buildingm_06</t>
  </si>
  <si>
    <t>涂料</t>
  </si>
  <si>
    <t>buildingm_04</t>
  </si>
  <si>
    <t>水泥</t>
  </si>
  <si>
    <t>buildingm_02</t>
  </si>
  <si>
    <t>测试菜品</t>
  </si>
  <si>
    <t>food_106001</t>
  </si>
  <si>
    <t>用于测试菜品的激活和研究</t>
  </si>
  <si>
    <t>制作菜品等级</t>
  </si>
  <si>
    <t>研究力</t>
  </si>
  <si>
    <t>菜品名称</t>
  </si>
  <si>
    <t>菜品图标</t>
  </si>
  <si>
    <t>菜品类型</t>
  </si>
  <si>
    <t>菜品品质</t>
  </si>
  <si>
    <t>制作时间（秒）</t>
  </si>
  <si>
    <t>制作食材</t>
  </si>
  <si>
    <t>菜品售价</t>
  </si>
  <si>
    <t>激活道具ID</t>
  </si>
  <si>
    <t>图纸激活数量</t>
  </si>
  <si>
    <t>葡式蛋挞</t>
  </si>
  <si>
    <t>food_101001</t>
  </si>
  <si>
    <t>瑞士卷</t>
  </si>
  <si>
    <t>food_101002</t>
  </si>
  <si>
    <t>慕斯蛋糕</t>
  </si>
  <si>
    <t>food_101003</t>
  </si>
  <si>
    <t>提拉米苏</t>
  </si>
  <si>
    <t>food_101004</t>
  </si>
  <si>
    <t>舒芙蕾</t>
  </si>
  <si>
    <t>food_101005</t>
  </si>
  <si>
    <t>糖浆松糕布丁</t>
  </si>
  <si>
    <t>food_101007</t>
  </si>
  <si>
    <t>史多伦甜点</t>
  </si>
  <si>
    <t>food_101008</t>
  </si>
  <si>
    <t>长崎蜂蜜蛋糕</t>
  </si>
  <si>
    <t>food_101009</t>
  </si>
  <si>
    <t>玛德莲贝壳甜点</t>
  </si>
  <si>
    <t>food_101006</t>
  </si>
  <si>
    <t>彩虹果冻</t>
  </si>
  <si>
    <t>饺子</t>
  </si>
  <si>
    <t>food_102003</t>
  </si>
  <si>
    <t>番茄炒鸡蛋</t>
  </si>
  <si>
    <t>food_102002</t>
  </si>
  <si>
    <t>麻婆豆腐</t>
  </si>
  <si>
    <t>food_102001</t>
  </si>
  <si>
    <t>玲珑玉心</t>
  </si>
  <si>
    <t>food_106005</t>
  </si>
  <si>
    <t>东坡肉</t>
  </si>
  <si>
    <t>food_102004</t>
  </si>
  <si>
    <t>油焖大虾</t>
  </si>
  <si>
    <t>food_102005</t>
  </si>
  <si>
    <t>美极鱿鱼筒</t>
  </si>
  <si>
    <t>food_102006</t>
  </si>
  <si>
    <t>白切贵妃鸡</t>
  </si>
  <si>
    <t>food_102007</t>
  </si>
  <si>
    <t>什锦冬瓜帽</t>
  </si>
  <si>
    <t>food_102008</t>
  </si>
  <si>
    <t>罗汉斋</t>
  </si>
  <si>
    <t>food_102009</t>
  </si>
  <si>
    <t>剁椒鱼头</t>
  </si>
  <si>
    <t>food_102010</t>
  </si>
  <si>
    <t>红烧狮子头</t>
  </si>
  <si>
    <t>food_102011</t>
  </si>
  <si>
    <t>四喜饺</t>
  </si>
  <si>
    <t>food_106002</t>
  </si>
  <si>
    <t>芙蓉虾</t>
  </si>
  <si>
    <t>food_106004</t>
  </si>
  <si>
    <t>孔雀开屏鱼</t>
  </si>
  <si>
    <t>food_106006</t>
  </si>
  <si>
    <t>海棠酥</t>
  </si>
  <si>
    <t>food_106003</t>
  </si>
  <si>
    <t>松鼠桂鱼</t>
  </si>
  <si>
    <t>food_102012</t>
  </si>
  <si>
    <t>鸳鸯蟹膏</t>
  </si>
  <si>
    <t>food_102013</t>
  </si>
  <si>
    <t>鲍汁扣辽参</t>
  </si>
  <si>
    <t>food_102014</t>
  </si>
  <si>
    <t>佛跳墙</t>
  </si>
  <si>
    <t>food_102015</t>
  </si>
  <si>
    <t xml:space="preserve">炸薯条 </t>
  </si>
  <si>
    <t>food_103001</t>
  </si>
  <si>
    <t xml:space="preserve">双层辣鸡堡 </t>
  </si>
  <si>
    <t>food_103002</t>
  </si>
  <si>
    <t xml:space="preserve">凯撒沙拉 </t>
  </si>
  <si>
    <t>food_103003</t>
  </si>
  <si>
    <t xml:space="preserve">海鲜茄汁意粉 </t>
  </si>
  <si>
    <t>food_103004</t>
  </si>
  <si>
    <t xml:space="preserve">培根比萨 </t>
  </si>
  <si>
    <t>food_103005</t>
  </si>
  <si>
    <t>法式焗蜗牛</t>
  </si>
  <si>
    <t>food_103006</t>
  </si>
  <si>
    <t>菲力牛排</t>
  </si>
  <si>
    <t>food_103007</t>
  </si>
  <si>
    <t>香煎三文鱼扒</t>
  </si>
  <si>
    <t>food_103008</t>
  </si>
  <si>
    <t>红酒煎鹅肝</t>
  </si>
  <si>
    <t>food_103009</t>
  </si>
  <si>
    <t>焗烤波士顿龙虾</t>
  </si>
  <si>
    <t>food_103010</t>
  </si>
  <si>
    <t>香甜烤玉米</t>
  </si>
  <si>
    <t>food_104001</t>
  </si>
  <si>
    <t>辣烤茄子</t>
  </si>
  <si>
    <t>food_104002</t>
  </si>
  <si>
    <t>奶酪烤红薯</t>
  </si>
  <si>
    <t>food_104004</t>
  </si>
  <si>
    <t>香烤鸡胗</t>
  </si>
  <si>
    <t>food_104005</t>
  </si>
  <si>
    <t>香烤秋刀鱼</t>
  </si>
  <si>
    <t>food_104008</t>
  </si>
  <si>
    <t>乳香鸡腿</t>
  </si>
  <si>
    <t>food_104003</t>
  </si>
  <si>
    <t>泰式烤鱿鱼</t>
  </si>
  <si>
    <t>food_104006</t>
  </si>
  <si>
    <t>蒜香烤扇贝</t>
  </si>
  <si>
    <t>food_104007</t>
  </si>
  <si>
    <t>孜然烤羊排</t>
  </si>
  <si>
    <t>food_104009</t>
  </si>
  <si>
    <t>烤乳猪</t>
  </si>
  <si>
    <t>food_104010</t>
  </si>
  <si>
    <t>茉莉花茶</t>
  </si>
  <si>
    <t>food_105001</t>
  </si>
  <si>
    <t>奇异果汁</t>
  </si>
  <si>
    <t>food_105002</t>
  </si>
  <si>
    <t>杨枝甘露</t>
  </si>
  <si>
    <t>food_105003</t>
  </si>
  <si>
    <t>草莓奶昔</t>
  </si>
  <si>
    <t>food_105004</t>
  </si>
  <si>
    <t>柳橙雪泡</t>
  </si>
  <si>
    <t>food_105005</t>
  </si>
  <si>
    <t>彩虹冰沙</t>
  </si>
  <si>
    <t>food_105006</t>
  </si>
  <si>
    <t>浓缩咖啡</t>
  </si>
  <si>
    <t>food_105007</t>
  </si>
  <si>
    <t>抹茶拿铁</t>
  </si>
  <si>
    <t>food_105008</t>
  </si>
  <si>
    <t>阿芙佳朵</t>
  </si>
  <si>
    <t>food_105009</t>
  </si>
  <si>
    <t>卡布奇诺</t>
  </si>
  <si>
    <t>food_105010</t>
  </si>
  <si>
    <t>研究等级</t>
  </si>
  <si>
    <t>研究消耗</t>
  </si>
  <si>
    <t>研究时间（秒）</t>
  </si>
  <si>
    <t>研究力消耗</t>
  </si>
  <si>
    <t>模型</t>
  </si>
  <si>
    <t>激活货币</t>
  </si>
  <si>
    <t>货币数量</t>
  </si>
  <si>
    <t>豪华度加成</t>
  </si>
  <si>
    <t>爱心加成类型</t>
  </si>
  <si>
    <t>爱心值加成</t>
  </si>
  <si>
    <t>灶台1</t>
  </si>
  <si>
    <t>zaotai001</t>
  </si>
  <si>
    <t>灶台2</t>
  </si>
  <si>
    <t>zaotai002</t>
  </si>
  <si>
    <t>灶台3</t>
  </si>
  <si>
    <t>zaotai003</t>
  </si>
  <si>
    <t>灶台4</t>
  </si>
  <si>
    <t>zaotai004</t>
  </si>
  <si>
    <t>灶台5</t>
  </si>
  <si>
    <t>zaotai005</t>
  </si>
  <si>
    <t>灶台6</t>
  </si>
  <si>
    <t>zaotai006</t>
  </si>
  <si>
    <t>灶台7</t>
  </si>
  <si>
    <t>zaotai007</t>
  </si>
  <si>
    <t>灶台8</t>
  </si>
  <si>
    <t>zaotai008</t>
  </si>
  <si>
    <t>灶台9</t>
  </si>
  <si>
    <t>zaotai009</t>
  </si>
  <si>
    <t>灶台10</t>
  </si>
  <si>
    <t>zaotai010</t>
  </si>
  <si>
    <t>灶台11</t>
  </si>
  <si>
    <t>zaotai011</t>
  </si>
  <si>
    <t>灶台12</t>
  </si>
  <si>
    <t>zaotai012</t>
  </si>
  <si>
    <t>灶台13</t>
  </si>
  <si>
    <t>zaotai013</t>
  </si>
  <si>
    <t>灶台14</t>
  </si>
  <si>
    <t>zaotai014</t>
  </si>
  <si>
    <t>灶台15</t>
  </si>
  <si>
    <t>zaotai015</t>
  </si>
  <si>
    <t>灶台16</t>
  </si>
  <si>
    <t>zaotai016</t>
  </si>
  <si>
    <t>灶台17</t>
  </si>
  <si>
    <t>zaotai017</t>
  </si>
  <si>
    <t>灶台18</t>
  </si>
  <si>
    <t>zaotai018</t>
  </si>
  <si>
    <t>灶台19</t>
  </si>
  <si>
    <t>zaotai019</t>
  </si>
  <si>
    <t>灶台20</t>
  </si>
  <si>
    <t>zaotai020</t>
  </si>
  <si>
    <t>货柜1</t>
  </si>
  <si>
    <t>huogui001</t>
  </si>
  <si>
    <t>货柜2</t>
  </si>
  <si>
    <t>huogui002</t>
  </si>
  <si>
    <t>货柜3</t>
  </si>
  <si>
    <t>huogui003</t>
  </si>
  <si>
    <t>货柜4</t>
  </si>
  <si>
    <t>huogui004</t>
  </si>
  <si>
    <t>货柜5</t>
  </si>
  <si>
    <t>huogui005</t>
  </si>
  <si>
    <t>货柜6</t>
  </si>
  <si>
    <t>huogui006</t>
  </si>
  <si>
    <t>货柜7</t>
  </si>
  <si>
    <t>huogui007</t>
  </si>
  <si>
    <t>货柜8</t>
  </si>
  <si>
    <t>huogui008</t>
  </si>
  <si>
    <t>货柜9</t>
  </si>
  <si>
    <t>huogui009</t>
  </si>
  <si>
    <t>货柜10</t>
  </si>
  <si>
    <t>huogui010</t>
  </si>
  <si>
    <t>货柜11</t>
  </si>
  <si>
    <t>huogui011</t>
  </si>
  <si>
    <t>货柜12</t>
  </si>
  <si>
    <t>huogui012</t>
  </si>
  <si>
    <t>冰箱1</t>
  </si>
  <si>
    <t>bingxiang001</t>
  </si>
  <si>
    <t>冰箱2</t>
  </si>
  <si>
    <t>bingxiang002</t>
  </si>
  <si>
    <t>冰箱3</t>
  </si>
  <si>
    <t>bingxiang003</t>
  </si>
  <si>
    <t>冰箱4</t>
  </si>
  <si>
    <t>bingxiang004</t>
  </si>
  <si>
    <t>冰箱5</t>
  </si>
  <si>
    <t>bingxiang005</t>
  </si>
  <si>
    <t>冰箱6</t>
  </si>
  <si>
    <t>bingxiang006</t>
  </si>
  <si>
    <t>冰箱7</t>
  </si>
  <si>
    <t>bingxiang007</t>
  </si>
  <si>
    <t>冰箱8</t>
  </si>
  <si>
    <t>bingxiang008</t>
  </si>
  <si>
    <t>冰箱9</t>
  </si>
  <si>
    <t>bingxiang009</t>
  </si>
  <si>
    <t>冰箱10</t>
  </si>
  <si>
    <t>bingxiang010</t>
  </si>
  <si>
    <t>招牌1</t>
  </si>
  <si>
    <t>zhaopai001</t>
  </si>
  <si>
    <t>招牌2</t>
  </si>
  <si>
    <t>zhaopai002</t>
  </si>
  <si>
    <t>招牌3</t>
  </si>
  <si>
    <t>zhaopai003</t>
  </si>
  <si>
    <t>招牌4</t>
  </si>
  <si>
    <t>zhaopai004</t>
  </si>
  <si>
    <t>招牌5</t>
  </si>
  <si>
    <t>zhaopai005</t>
  </si>
  <si>
    <t>招牌6</t>
  </si>
  <si>
    <t>zhaopai006</t>
  </si>
  <si>
    <t>招牌7</t>
  </si>
  <si>
    <t>zhaopai007</t>
  </si>
  <si>
    <t>招牌8</t>
  </si>
  <si>
    <t>zhaopai008</t>
  </si>
  <si>
    <t>招牌9</t>
  </si>
  <si>
    <t>zhaopai009</t>
  </si>
  <si>
    <t>招牌10</t>
  </si>
  <si>
    <t>zhaopai010</t>
  </si>
  <si>
    <t>招牌11</t>
  </si>
  <si>
    <t>zhaopai011</t>
  </si>
  <si>
    <t>招牌12</t>
  </si>
  <si>
    <t>zhaopai012</t>
  </si>
  <si>
    <t>桌子1</t>
  </si>
  <si>
    <t>zhuozi001</t>
  </si>
  <si>
    <t>桌子2</t>
  </si>
  <si>
    <t>zhuozi002</t>
  </si>
  <si>
    <t>桌子3</t>
  </si>
  <si>
    <t>zhuozi003</t>
  </si>
  <si>
    <t>桌子4</t>
  </si>
  <si>
    <t>zhuozi004</t>
  </si>
  <si>
    <t>桌子5</t>
  </si>
  <si>
    <t>zhuozi005</t>
  </si>
  <si>
    <t>桌子6</t>
  </si>
  <si>
    <t>zhuozi006</t>
  </si>
  <si>
    <t>桌子7</t>
  </si>
  <si>
    <t>zhuozi007</t>
  </si>
  <si>
    <t>桌子8</t>
  </si>
  <si>
    <t>zhuozi008</t>
  </si>
  <si>
    <t>桌子9</t>
  </si>
  <si>
    <t>zhuozi009</t>
  </si>
  <si>
    <t>桌子10</t>
  </si>
  <si>
    <t>zhuozi010</t>
  </si>
  <si>
    <t>椅子1</t>
  </si>
  <si>
    <t>yizi001</t>
  </si>
  <si>
    <t>椅子2</t>
  </si>
  <si>
    <t>yizi002</t>
  </si>
  <si>
    <t>椅子3</t>
  </si>
  <si>
    <t>yizi003</t>
  </si>
  <si>
    <t>椅子4</t>
  </si>
  <si>
    <t>yizi004</t>
  </si>
  <si>
    <t>椅子5</t>
  </si>
  <si>
    <t>yizi005</t>
  </si>
  <si>
    <t>椅子6</t>
  </si>
  <si>
    <t>yizi006</t>
  </si>
  <si>
    <t>椅子7</t>
  </si>
  <si>
    <t>yizi007</t>
  </si>
  <si>
    <t>椅子8</t>
  </si>
  <si>
    <t>yizi008</t>
  </si>
  <si>
    <t>椅子9</t>
  </si>
  <si>
    <t>yizi009</t>
  </si>
  <si>
    <t>椅子10</t>
  </si>
  <si>
    <t>yizi010</t>
  </si>
  <si>
    <t>海报1</t>
  </si>
  <si>
    <t>haibao001</t>
  </si>
  <si>
    <t>海报2</t>
  </si>
  <si>
    <t>haibao002</t>
  </si>
  <si>
    <t>海报3</t>
  </si>
  <si>
    <t>haibao003</t>
  </si>
  <si>
    <t>海报4</t>
  </si>
  <si>
    <t>haibao004</t>
  </si>
  <si>
    <t>海报5</t>
  </si>
  <si>
    <t>haibao005</t>
  </si>
  <si>
    <t>海报6</t>
  </si>
  <si>
    <t>haibao006</t>
  </si>
  <si>
    <t>海报7</t>
  </si>
  <si>
    <t>haibao007</t>
  </si>
  <si>
    <t>海报8</t>
  </si>
  <si>
    <t>haibao008</t>
  </si>
  <si>
    <t>海报9</t>
  </si>
  <si>
    <t>haibao009</t>
  </si>
  <si>
    <t>海报10</t>
  </si>
  <si>
    <t>haibao010</t>
  </si>
  <si>
    <t>海报11</t>
  </si>
  <si>
    <t>haibao011</t>
  </si>
  <si>
    <t>灯具1</t>
  </si>
  <si>
    <t>dengju001</t>
  </si>
  <si>
    <t>灯具2</t>
  </si>
  <si>
    <t>dengju002</t>
  </si>
  <si>
    <t>灯具3</t>
  </si>
  <si>
    <t>dengju003</t>
  </si>
  <si>
    <t>灯具4</t>
  </si>
  <si>
    <t>dengju004</t>
  </si>
  <si>
    <t>灯具5</t>
  </si>
  <si>
    <t>dengju005</t>
  </si>
  <si>
    <t>灯具6</t>
  </si>
  <si>
    <t>dengju006</t>
  </si>
  <si>
    <t>灯具7</t>
  </si>
  <si>
    <t>dengju007</t>
  </si>
  <si>
    <t>灯具8</t>
  </si>
  <si>
    <t>dengju008</t>
  </si>
  <si>
    <t>灯具9</t>
  </si>
  <si>
    <t>dengju009</t>
  </si>
  <si>
    <t>灯具10</t>
  </si>
  <si>
    <t>dengju010</t>
  </si>
  <si>
    <t>灯具11</t>
  </si>
  <si>
    <t>dengju011</t>
  </si>
  <si>
    <t>灯具12</t>
  </si>
  <si>
    <t>dengju012</t>
  </si>
  <si>
    <t>灯具13</t>
  </si>
  <si>
    <t>dengju013</t>
  </si>
  <si>
    <t>灯具14</t>
  </si>
  <si>
    <t>dengju014</t>
  </si>
  <si>
    <t>灯具15</t>
  </si>
  <si>
    <t>dengju015</t>
  </si>
  <si>
    <t>灯具16</t>
  </si>
  <si>
    <t>dengju016</t>
  </si>
  <si>
    <t>灯具17</t>
  </si>
  <si>
    <t>dengju017</t>
  </si>
  <si>
    <t>灯具18</t>
  </si>
  <si>
    <t>dengju018</t>
  </si>
  <si>
    <t>灯具19</t>
  </si>
  <si>
    <t>dengju019</t>
  </si>
  <si>
    <t>灯具20</t>
  </si>
  <si>
    <t>dengju020</t>
  </si>
  <si>
    <t>灯具21</t>
  </si>
  <si>
    <t>dengju021</t>
  </si>
  <si>
    <t>灯具22</t>
  </si>
  <si>
    <t>dengju022</t>
  </si>
  <si>
    <t>灯具23</t>
  </si>
  <si>
    <t>dengju023</t>
  </si>
  <si>
    <t>灯具24</t>
  </si>
  <si>
    <t>dengju024</t>
  </si>
  <si>
    <t>灯具25</t>
  </si>
  <si>
    <t>dengju025</t>
  </si>
  <si>
    <t>灯具26</t>
  </si>
  <si>
    <t>dengju026</t>
  </si>
  <si>
    <t>灯具27</t>
  </si>
  <si>
    <t>dengju027</t>
  </si>
  <si>
    <t>灯具28</t>
  </si>
  <si>
    <t>dengju028</t>
  </si>
  <si>
    <t>名称</t>
    <phoneticPr fontId="2" type="noConversion"/>
  </si>
  <si>
    <t>角色ID</t>
  </si>
  <si>
    <t>正面动画资源ID</t>
  </si>
  <si>
    <t>背面动画资源</t>
  </si>
  <si>
    <t>说明</t>
  </si>
  <si>
    <t>对白</t>
  </si>
  <si>
    <t>美人鱼</t>
  </si>
  <si>
    <t>Npc_200205_DL</t>
  </si>
  <si>
    <t>Npc_200205_UR</t>
    <phoneticPr fontId="6" type="noConversion"/>
  </si>
  <si>
    <t>我可以为你，潜入海底</t>
  </si>
  <si>
    <t>河马</t>
  </si>
  <si>
    <t>Npc_200206_DL</t>
  </si>
  <si>
    <t>Npc_200206_UR</t>
  </si>
  <si>
    <t>厨师：河马河马，你今天不上班吗？河马：“你特么才上斑马！</t>
  </si>
  <si>
    <t>鸡群</t>
  </si>
  <si>
    <t>Npc_200201_DL</t>
  </si>
  <si>
    <t>Npc_200201_UR</t>
  </si>
  <si>
    <t>厨师：你要什么？母鸡：我母鸡啊</t>
  </si>
  <si>
    <t>龟仙人</t>
  </si>
  <si>
    <t>Npc_200204_DL</t>
  </si>
  <si>
    <t>Npc_200204_UR</t>
  </si>
  <si>
    <t>我的修行就是好好吃饭，好好睡觉</t>
  </si>
  <si>
    <t>哈士奇</t>
  </si>
  <si>
    <r>
      <t>Npc_20020</t>
    </r>
    <r>
      <rPr>
        <sz val="11"/>
        <color indexed="8"/>
        <rFont val="等线"/>
        <charset val="134"/>
      </rPr>
      <t>8</t>
    </r>
    <r>
      <rPr>
        <sz val="11"/>
        <color theme="1"/>
        <rFont val="宋体"/>
        <family val="2"/>
        <scheme val="minor"/>
      </rPr>
      <t>_DL</t>
    </r>
    <phoneticPr fontId="6" type="noConversion"/>
  </si>
  <si>
    <r>
      <t>Npc_20020</t>
    </r>
    <r>
      <rPr>
        <sz val="11"/>
        <color indexed="8"/>
        <rFont val="等线"/>
        <charset val="134"/>
      </rPr>
      <t>8</t>
    </r>
    <r>
      <rPr>
        <sz val="11"/>
        <color theme="1"/>
        <rFont val="宋体"/>
        <family val="2"/>
        <scheme val="minor"/>
      </rPr>
      <t>_UR</t>
    </r>
    <phoneticPr fontId="6" type="noConversion"/>
  </si>
  <si>
    <t>只想安静的当个美男子</t>
  </si>
  <si>
    <t>土豪马</t>
    <phoneticPr fontId="6" type="noConversion"/>
  </si>
  <si>
    <t>Npc_200105_DL</t>
    <phoneticPr fontId="6" type="noConversion"/>
  </si>
  <si>
    <t>Npc_200105_UR</t>
    <phoneticPr fontId="6" type="noConversion"/>
  </si>
  <si>
    <t>鳄鱼</t>
  </si>
  <si>
    <t>昨天狒狒家的小儿子又来欺负我们家大宝了</t>
  </si>
  <si>
    <t>老牛</t>
  </si>
  <si>
    <t>Npc_200202_DL</t>
  </si>
  <si>
    <t>Npc_200202_UR</t>
  </si>
  <si>
    <t>俺很生气，后果很严重！</t>
  </si>
  <si>
    <t>恶龙</t>
  </si>
  <si>
    <t>Npc_200207_DL</t>
  </si>
  <si>
    <t>Npc_200207_UR</t>
  </si>
  <si>
    <t>为何挣扎苟活？毁灭才是我的喜悦。将死之人方是至美的存在</t>
  </si>
  <si>
    <t>滑板猎犬</t>
  </si>
  <si>
    <t>Npc_200102_DL</t>
    <phoneticPr fontId="6" type="noConversion"/>
  </si>
  <si>
    <t>Npc_200102_UR</t>
    <phoneticPr fontId="6" type="noConversion"/>
  </si>
  <si>
    <t>生命就是极限，小伙子，我这有本秘籍传授给你</t>
  </si>
  <si>
    <t>小白兔</t>
  </si>
  <si>
    <t>Npc_200101_DL</t>
    <phoneticPr fontId="6" type="noConversion"/>
  </si>
  <si>
    <t>Npc_200101_UR</t>
    <phoneticPr fontId="6" type="noConversion"/>
  </si>
  <si>
    <t>小肚子乖乖，把门开开</t>
  </si>
  <si>
    <t>猫女郎</t>
  </si>
  <si>
    <t>Npc_200106_DL</t>
    <phoneticPr fontId="6" type="noConversion"/>
  </si>
  <si>
    <t>Npc_200106_UR</t>
    <phoneticPr fontId="6" type="noConversion"/>
  </si>
  <si>
    <t>要来一杯么？</t>
  </si>
  <si>
    <t>机器人</t>
    <phoneticPr fontId="6" type="noConversion"/>
  </si>
  <si>
    <t>Npc_200103_DL</t>
    <phoneticPr fontId="6" type="noConversion"/>
  </si>
  <si>
    <t>Npc_200103_UR</t>
    <phoneticPr fontId="6" type="noConversion"/>
  </si>
  <si>
    <t>蟹老板</t>
  </si>
  <si>
    <t>嗡……嗡</t>
  </si>
  <si>
    <t>鳄鱼</t>
    <phoneticPr fontId="6" type="noConversion"/>
  </si>
  <si>
    <t>Npc_200203_DL</t>
  </si>
  <si>
    <t>Npc_200203_UR</t>
  </si>
  <si>
    <t>上班马</t>
  </si>
  <si>
    <t>有钱真的能为所欲为</t>
  </si>
  <si>
    <t>奶嘴娃娃</t>
  </si>
  <si>
    <t>Npc_200104_DL</t>
    <phoneticPr fontId="6" type="noConversion"/>
  </si>
  <si>
    <t>Npc_200104_UR</t>
    <phoneticPr fontId="6" type="noConversion"/>
  </si>
  <si>
    <t>为所欲为，为所欲为。。。。。</t>
  </si>
  <si>
    <t>任务等级</t>
  </si>
  <si>
    <t>任务类型</t>
  </si>
  <si>
    <t>任务品质</t>
  </si>
  <si>
    <t>主奖励</t>
  </si>
  <si>
    <t>任务金币奖励</t>
  </si>
  <si>
    <t>任务钻石奖励</t>
  </si>
  <si>
    <t>任务需求数量</t>
  </si>
  <si>
    <t>菜品品质范围</t>
  </si>
  <si>
    <t>菜品需求范围</t>
  </si>
  <si>
    <t>30001,1</t>
  </si>
  <si>
    <t>101001,5;102001,5;103001,5;104001,5;105001,5</t>
  </si>
  <si>
    <t>31001,1</t>
  </si>
  <si>
    <t>30001,5</t>
  </si>
  <si>
    <t>101002,5;102002,5;103002,5;104002,5;105002,5</t>
  </si>
  <si>
    <t>31001,5</t>
  </si>
  <si>
    <t>30001,6</t>
  </si>
  <si>
    <t>101003,5;102003,5;103003,5;104003,5;105003,5</t>
  </si>
  <si>
    <t>31001,6</t>
  </si>
  <si>
    <t>30001,9</t>
  </si>
  <si>
    <t>101004,5;102004,5;103004,5;104004,5;105004,5</t>
  </si>
  <si>
    <t>31001,9</t>
  </si>
  <si>
    <t>30001,12</t>
  </si>
  <si>
    <t>101005,5;102005,5;103005,5;104005,5;105005,5</t>
  </si>
  <si>
    <t>31001,12</t>
  </si>
  <si>
    <t>30002,2</t>
  </si>
  <si>
    <t>101006,5;102006,5;103006,5;104006,5;105006,5</t>
  </si>
  <si>
    <t>31002,2</t>
  </si>
  <si>
    <t>30002,3</t>
  </si>
  <si>
    <t>101007,5;102007,5;103007,5;104007,5;105007,5</t>
  </si>
  <si>
    <t>31002,3</t>
  </si>
  <si>
    <t>101008,5;102008,5;103008,5;104008,5;105008,5</t>
  </si>
  <si>
    <t>30002,4</t>
  </si>
  <si>
    <t>101009,5;102009,5;103009,5;104009,5;105009,5</t>
  </si>
  <si>
    <t>31002,4</t>
  </si>
  <si>
    <t>101010,5;102010,5;103010,5;104010,5;105010,5</t>
  </si>
  <si>
    <t>30003,5</t>
  </si>
  <si>
    <t>31003,5</t>
  </si>
  <si>
    <t>30003,6</t>
  </si>
  <si>
    <t>31003,6</t>
  </si>
  <si>
    <t>30003,7</t>
  </si>
  <si>
    <t>31003,7</t>
  </si>
  <si>
    <t>30004,5</t>
  </si>
  <si>
    <t>31004,5</t>
  </si>
  <si>
    <t>30004,6</t>
  </si>
  <si>
    <t>31004,6</t>
  </si>
  <si>
    <t>30004,7</t>
  </si>
  <si>
    <t>31004,7</t>
  </si>
  <si>
    <t>30005,6</t>
  </si>
  <si>
    <t>31005,6</t>
  </si>
  <si>
    <t>30005,7</t>
  </si>
  <si>
    <t>31005,7</t>
  </si>
  <si>
    <t>30005,8</t>
  </si>
  <si>
    <t>31005,8</t>
  </si>
  <si>
    <t>30005,9</t>
  </si>
  <si>
    <t>31005,9</t>
  </si>
  <si>
    <t>30005,11</t>
  </si>
  <si>
    <t>31005,11</t>
  </si>
  <si>
    <t>30006,6</t>
  </si>
  <si>
    <t>31006,6</t>
  </si>
  <si>
    <t>30006,7</t>
  </si>
  <si>
    <t>31006,7</t>
  </si>
  <si>
    <t>30006,8</t>
  </si>
  <si>
    <t>31006,8</t>
  </si>
  <si>
    <t>30006,9</t>
  </si>
  <si>
    <t>31006,9</t>
  </si>
  <si>
    <t>30006,10</t>
  </si>
  <si>
    <t>31006,10</t>
  </si>
  <si>
    <t>30006,11</t>
  </si>
  <si>
    <t>31006,11</t>
  </si>
  <si>
    <t>30006,12</t>
  </si>
  <si>
    <t>31006,12</t>
  </si>
  <si>
    <t>30006,13</t>
  </si>
  <si>
    <t>31006,13</t>
  </si>
  <si>
    <t>30006,14</t>
  </si>
  <si>
    <t>31006,14</t>
  </si>
  <si>
    <t>30006,15</t>
  </si>
  <si>
    <t>31006,15</t>
  </si>
  <si>
    <t>30006,16</t>
  </si>
  <si>
    <t>31006,16</t>
  </si>
  <si>
    <t>30006,17</t>
  </si>
  <si>
    <t>31006,17</t>
  </si>
  <si>
    <t>30006,18</t>
  </si>
  <si>
    <t>31006,18</t>
  </si>
  <si>
    <t>30006,19</t>
  </si>
  <si>
    <t>31006,19</t>
  </si>
  <si>
    <t>30006,20</t>
  </si>
  <si>
    <t>31006,20</t>
  </si>
  <si>
    <t>30006,21</t>
  </si>
  <si>
    <t>31006,21</t>
  </si>
  <si>
    <t>30006,22</t>
  </si>
  <si>
    <t>31006,22</t>
  </si>
  <si>
    <t>30006,23</t>
  </si>
  <si>
    <t>31006,23</t>
  </si>
  <si>
    <t>30006,24</t>
  </si>
  <si>
    <t>31006,24</t>
  </si>
  <si>
    <t>30006,25</t>
  </si>
  <si>
    <t>31006,25</t>
  </si>
  <si>
    <t>30006,26</t>
  </si>
  <si>
    <t>31006,26</t>
  </si>
  <si>
    <t>30006,27</t>
  </si>
  <si>
    <t>31006,27</t>
  </si>
  <si>
    <t>30006,28</t>
  </si>
  <si>
    <t>31006,28</t>
  </si>
  <si>
    <t>星级</t>
  </si>
  <si>
    <t>任务清单</t>
  </si>
  <si>
    <t>升级金币需求</t>
  </si>
  <si>
    <t>初创小店</t>
  </si>
  <si>
    <t>rate_lv_01</t>
  </si>
  <si>
    <t>口口相传</t>
  </si>
  <si>
    <t>rate_lv_02</t>
  </si>
  <si>
    <t>小镇骄傲</t>
  </si>
  <si>
    <t>rate_lv_06</t>
  </si>
  <si>
    <t>中华名店</t>
  </si>
  <si>
    <t>rate_lv_09</t>
  </si>
  <si>
    <t>米其林名店</t>
  </si>
  <si>
    <t>rate_lv_11</t>
  </si>
  <si>
    <t>建筑等级</t>
  </si>
  <si>
    <t>每分钟产量</t>
  </si>
  <si>
    <t>最大容量</t>
  </si>
  <si>
    <t>打开时的提示语</t>
  </si>
  <si>
    <t>恭维</t>
  </si>
  <si>
    <t>拒绝</t>
  </si>
  <si>
    <t>打折</t>
  </si>
  <si>
    <t>涨价</t>
  </si>
  <si>
    <t>交易成功</t>
  </si>
  <si>
    <t>推荐</t>
  </si>
  <si>
    <t>土豪马</t>
  </si>
  <si>
    <t>机器人</t>
  </si>
  <si>
    <t>设施ID</t>
  </si>
  <si>
    <t>设施属性</t>
  </si>
  <si>
    <t>餐厅等级需求</t>
  </si>
  <si>
    <t>面积参数</t>
  </si>
  <si>
    <t>爱心值上限</t>
  </si>
  <si>
    <t>最大厨师雇佣数</t>
  </si>
  <si>
    <t>最大迎宾雇佣数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</si>
</sst>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宋体"/>
      <family val="2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9"/>
      <name val="等线"/>
      <charset val="134"/>
    </font>
    <font>
      <sz val="11"/>
      <color indexed="8"/>
      <name val="等线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9C650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26">
    <xf numFmtId="0" fontId="0" fillId="0" borderId="0" xfId="0"/>
    <xf numFmtId="0" fontId="1" fillId="2" borderId="2" xfId="1" applyFill="1" applyBorder="1" applyAlignment="1">
      <alignment vertical="center"/>
    </xf>
    <xf numFmtId="0" fontId="1" fillId="2" borderId="2" xfId="1" applyBorder="1">
      <alignment vertical="center"/>
    </xf>
    <xf numFmtId="0" fontId="3" fillId="0" borderId="0" xfId="2">
      <alignment vertical="center"/>
    </xf>
    <xf numFmtId="0" fontId="3" fillId="0" borderId="0" xfId="2" applyFill="1" applyAlignment="1">
      <alignment vertical="center"/>
    </xf>
    <xf numFmtId="0" fontId="3" fillId="3" borderId="2" xfId="3" applyBorder="1">
      <alignment vertical="center"/>
    </xf>
    <xf numFmtId="0" fontId="3" fillId="3" borderId="2" xfId="3" applyFont="1" applyFill="1" applyBorder="1">
      <alignment vertical="center"/>
    </xf>
    <xf numFmtId="0" fontId="3" fillId="0" borderId="0" xfId="2" applyFont="1" applyFill="1" applyAlignment="1">
      <alignment vertical="center"/>
    </xf>
    <xf numFmtId="0" fontId="1" fillId="2" borderId="0" xfId="1" applyFill="1" applyAlignment="1">
      <alignment vertical="center"/>
    </xf>
    <xf numFmtId="0" fontId="3" fillId="4" borderId="0" xfId="4">
      <alignment vertical="center"/>
    </xf>
    <xf numFmtId="0" fontId="4" fillId="5" borderId="0" xfId="5" applyFill="1" applyAlignment="1">
      <alignment vertical="center"/>
    </xf>
    <xf numFmtId="0" fontId="5" fillId="6" borderId="1" xfId="6" applyFill="1" applyAlignment="1">
      <alignment vertical="center"/>
    </xf>
    <xf numFmtId="0" fontId="0" fillId="3" borderId="2" xfId="3" applyFont="1" applyBorder="1">
      <alignment vertical="center"/>
    </xf>
    <xf numFmtId="0" fontId="3" fillId="7" borderId="2" xfId="7" applyBorder="1">
      <alignment vertical="center"/>
    </xf>
    <xf numFmtId="0" fontId="3" fillId="8" borderId="2" xfId="8" applyBorder="1">
      <alignment vertical="center"/>
    </xf>
    <xf numFmtId="0" fontId="0" fillId="8" borderId="2" xfId="8" applyFont="1" applyBorder="1">
      <alignment vertical="center"/>
    </xf>
    <xf numFmtId="0" fontId="0" fillId="0" borderId="0" xfId="0" applyFont="1"/>
    <xf numFmtId="0" fontId="0" fillId="0" borderId="0" xfId="0" applyBorder="1" applyAlignment="1"/>
    <xf numFmtId="0" fontId="0" fillId="0" borderId="0" xfId="0" applyFont="1" applyFill="1"/>
    <xf numFmtId="0" fontId="0" fillId="0" borderId="0" xfId="0" applyFont="1" applyBorder="1" applyAlignment="1"/>
    <xf numFmtId="0" fontId="3" fillId="9" borderId="2" xfId="2" applyFill="1" applyBorder="1" applyAlignment="1">
      <alignment vertical="center"/>
    </xf>
    <xf numFmtId="0" fontId="10" fillId="10" borderId="0" xfId="9" applyFill="1" applyBorder="1" applyAlignment="1"/>
    <xf numFmtId="0" fontId="10" fillId="11" borderId="0" xfId="9" applyFill="1" applyBorder="1" applyAlignment="1"/>
    <xf numFmtId="0" fontId="10" fillId="10" borderId="0" xfId="9">
      <alignment vertical="center"/>
    </xf>
    <xf numFmtId="0" fontId="3" fillId="0" borderId="0" xfId="2" applyFont="1" applyFill="1" applyBorder="1" applyAlignment="1"/>
    <xf numFmtId="0" fontId="0" fillId="0" borderId="0" xfId="0" applyAlignment="1">
      <alignment vertical="center"/>
    </xf>
  </cellXfs>
  <cellStyles count="10">
    <cellStyle name="20% - 着色 2 2" xfId="7"/>
    <cellStyle name="20% - 着色 3 2" xfId="3"/>
    <cellStyle name="20% - 着色 3 3" xfId="8"/>
    <cellStyle name="40% - 着色 3 2" xfId="4"/>
    <cellStyle name="常规" xfId="0" builtinId="0"/>
    <cellStyle name="常规 2" xfId="2"/>
    <cellStyle name="好 2" xfId="1"/>
    <cellStyle name="适中 2" xfId="9"/>
    <cellStyle name="输出 2" xfId="6"/>
    <cellStyle name="着色 3 2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\Desktop\&#37197;&#32622;&#34920;\&#29087;&#32451;&#24230;&#22870;&#21169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\Desktop\&#37197;&#32622;&#34920;\&#33756;&#21697;&#23646;&#24615;&#3492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\Desktop\&#37197;&#32622;&#34920;\&#35013;&#25198;&#37197;&#32622;&#3492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\Desktop\&#37197;&#32622;&#34920;\&#35780;&#32423;&#31995;&#32479;&#3492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\Desktop\&#37197;&#32622;&#34920;\&#39135;&#23458;&#23545;&#30333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熟练度奖励表"/>
      <sheetName val="备注"/>
      <sheetName val="数据导入"/>
    </sheetNames>
    <sheetDataSet>
      <sheetData sheetId="0" refreshError="1"/>
      <sheetData sheetId="1" refreshError="1"/>
      <sheetData sheetId="2">
        <row r="1">
          <cell r="A1" t="str">
            <v>菜品ID</v>
          </cell>
          <cell r="B1" t="str">
            <v>菜品名称</v>
          </cell>
          <cell r="C1" t="str">
            <v>等级</v>
          </cell>
          <cell r="E1" t="str">
            <v>等级</v>
          </cell>
          <cell r="F1" t="str">
            <v>类型</v>
          </cell>
          <cell r="G1" t="str">
            <v>奖励参数</v>
          </cell>
          <cell r="H1" t="str">
            <v>等级</v>
          </cell>
          <cell r="I1" t="str">
            <v>类型</v>
          </cell>
          <cell r="J1" t="str">
            <v>奖励参数</v>
          </cell>
          <cell r="K1" t="str">
            <v>等级</v>
          </cell>
          <cell r="L1" t="str">
            <v>类型</v>
          </cell>
          <cell r="M1" t="str">
            <v>奖励参数</v>
          </cell>
          <cell r="N1" t="str">
            <v>等级</v>
          </cell>
          <cell r="O1" t="str">
            <v>类型</v>
          </cell>
          <cell r="P1" t="str">
            <v>奖励参数</v>
          </cell>
        </row>
        <row r="2">
          <cell r="A2" t="str">
            <v>101001</v>
          </cell>
          <cell r="B2" t="str">
            <v>葡式蛋挞</v>
          </cell>
          <cell r="C2">
            <v>1</v>
          </cell>
          <cell r="E2">
            <v>1</v>
          </cell>
          <cell r="F2">
            <v>3</v>
          </cell>
          <cell r="G2">
            <v>102001</v>
          </cell>
          <cell r="H2">
            <v>2</v>
          </cell>
          <cell r="I2">
            <v>2</v>
          </cell>
          <cell r="J2">
            <v>25</v>
          </cell>
          <cell r="K2">
            <v>3</v>
          </cell>
          <cell r="L2">
            <v>3</v>
          </cell>
          <cell r="M2" t="str">
            <v>101002</v>
          </cell>
          <cell r="N2">
            <v>4</v>
          </cell>
          <cell r="O2">
            <v>4</v>
          </cell>
          <cell r="P2">
            <v>25</v>
          </cell>
        </row>
        <row r="3">
          <cell r="A3" t="str">
            <v>101002</v>
          </cell>
          <cell r="B3" t="str">
            <v>瑞士卷</v>
          </cell>
          <cell r="C3">
            <v>2</v>
          </cell>
          <cell r="E3">
            <v>1</v>
          </cell>
          <cell r="F3">
            <v>3</v>
          </cell>
          <cell r="G3" t="str">
            <v>101003</v>
          </cell>
          <cell r="H3">
            <v>2</v>
          </cell>
          <cell r="I3">
            <v>2</v>
          </cell>
          <cell r="J3">
            <v>25</v>
          </cell>
          <cell r="K3">
            <v>3</v>
          </cell>
          <cell r="L3">
            <v>1</v>
          </cell>
          <cell r="M3" t="str">
            <v>9,0,0,0,0</v>
          </cell>
          <cell r="N3">
            <v>4</v>
          </cell>
          <cell r="O3">
            <v>4</v>
          </cell>
          <cell r="P3">
            <v>25</v>
          </cell>
        </row>
        <row r="4">
          <cell r="A4" t="str">
            <v>101003</v>
          </cell>
          <cell r="B4" t="str">
            <v>慕斯蛋糕</v>
          </cell>
          <cell r="C4">
            <v>3</v>
          </cell>
          <cell r="E4">
            <v>1</v>
          </cell>
          <cell r="F4">
            <v>3</v>
          </cell>
          <cell r="G4" t="str">
            <v>101004</v>
          </cell>
          <cell r="H4">
            <v>2</v>
          </cell>
          <cell r="I4">
            <v>2</v>
          </cell>
          <cell r="J4">
            <v>25</v>
          </cell>
          <cell r="K4">
            <v>3</v>
          </cell>
          <cell r="L4">
            <v>1</v>
          </cell>
          <cell r="M4" t="str">
            <v>13,0,0,0,0</v>
          </cell>
          <cell r="N4">
            <v>4</v>
          </cell>
          <cell r="O4">
            <v>4</v>
          </cell>
          <cell r="P4">
            <v>25</v>
          </cell>
        </row>
        <row r="5">
          <cell r="A5" t="str">
            <v>101004</v>
          </cell>
          <cell r="B5" t="str">
            <v>提拉米苏</v>
          </cell>
          <cell r="C5">
            <v>4</v>
          </cell>
          <cell r="E5">
            <v>1</v>
          </cell>
          <cell r="F5">
            <v>3</v>
          </cell>
          <cell r="G5" t="str">
            <v>101005</v>
          </cell>
          <cell r="H5">
            <v>2</v>
          </cell>
          <cell r="I5">
            <v>2</v>
          </cell>
          <cell r="J5">
            <v>25</v>
          </cell>
          <cell r="K5">
            <v>3</v>
          </cell>
          <cell r="L5">
            <v>1</v>
          </cell>
          <cell r="M5" t="str">
            <v>18,0,0,0,0</v>
          </cell>
          <cell r="N5">
            <v>4</v>
          </cell>
          <cell r="O5">
            <v>4</v>
          </cell>
          <cell r="P5">
            <v>25</v>
          </cell>
        </row>
        <row r="6">
          <cell r="A6" t="str">
            <v>101005</v>
          </cell>
          <cell r="B6" t="str">
            <v>舒芙蕾</v>
          </cell>
          <cell r="C6">
            <v>5</v>
          </cell>
          <cell r="E6">
            <v>1</v>
          </cell>
          <cell r="F6">
            <v>3</v>
          </cell>
          <cell r="G6" t="str">
            <v>101006</v>
          </cell>
          <cell r="H6">
            <v>2</v>
          </cell>
          <cell r="I6">
            <v>2</v>
          </cell>
          <cell r="J6">
            <v>25</v>
          </cell>
          <cell r="K6">
            <v>3</v>
          </cell>
          <cell r="L6">
            <v>1</v>
          </cell>
          <cell r="M6" t="str">
            <v>18,0,0,0,0</v>
          </cell>
          <cell r="N6">
            <v>4</v>
          </cell>
          <cell r="O6">
            <v>4</v>
          </cell>
          <cell r="P6">
            <v>25</v>
          </cell>
        </row>
        <row r="7">
          <cell r="A7" t="str">
            <v>101006</v>
          </cell>
          <cell r="B7" t="str">
            <v>糖浆松糕布丁</v>
          </cell>
          <cell r="C7">
            <v>6</v>
          </cell>
          <cell r="E7">
            <v>1</v>
          </cell>
          <cell r="F7">
            <v>3</v>
          </cell>
          <cell r="G7" t="str">
            <v>101007</v>
          </cell>
          <cell r="H7">
            <v>2</v>
          </cell>
          <cell r="I7">
            <v>2</v>
          </cell>
          <cell r="J7">
            <v>25</v>
          </cell>
          <cell r="K7">
            <v>3</v>
          </cell>
          <cell r="L7">
            <v>1</v>
          </cell>
          <cell r="M7" t="str">
            <v>22,0,0,0,0</v>
          </cell>
          <cell r="N7">
            <v>4</v>
          </cell>
          <cell r="O7">
            <v>4</v>
          </cell>
          <cell r="P7">
            <v>25</v>
          </cell>
        </row>
        <row r="8">
          <cell r="A8" t="str">
            <v>101007</v>
          </cell>
          <cell r="B8" t="str">
            <v>史多伦甜点</v>
          </cell>
          <cell r="C8">
            <v>7</v>
          </cell>
          <cell r="E8">
            <v>1</v>
          </cell>
          <cell r="F8">
            <v>3</v>
          </cell>
          <cell r="G8" t="str">
            <v>101008</v>
          </cell>
          <cell r="H8">
            <v>2</v>
          </cell>
          <cell r="I8">
            <v>2</v>
          </cell>
          <cell r="J8">
            <v>25</v>
          </cell>
          <cell r="K8">
            <v>3</v>
          </cell>
          <cell r="L8">
            <v>1</v>
          </cell>
          <cell r="M8" t="str">
            <v>26,0,0,0,0</v>
          </cell>
          <cell r="N8">
            <v>4</v>
          </cell>
          <cell r="O8">
            <v>4</v>
          </cell>
          <cell r="P8">
            <v>25</v>
          </cell>
        </row>
        <row r="9">
          <cell r="A9" t="str">
            <v>101008</v>
          </cell>
          <cell r="B9" t="str">
            <v>长崎蜂蜜蛋糕</v>
          </cell>
          <cell r="C9">
            <v>8</v>
          </cell>
          <cell r="E9">
            <v>1</v>
          </cell>
          <cell r="F9">
            <v>3</v>
          </cell>
          <cell r="G9" t="str">
            <v>101009</v>
          </cell>
          <cell r="H9">
            <v>2</v>
          </cell>
          <cell r="I9">
            <v>2</v>
          </cell>
          <cell r="J9">
            <v>25</v>
          </cell>
          <cell r="K9">
            <v>3</v>
          </cell>
          <cell r="L9">
            <v>1</v>
          </cell>
          <cell r="M9" t="str">
            <v>30,0,0,0,0</v>
          </cell>
          <cell r="N9">
            <v>4</v>
          </cell>
          <cell r="O9">
            <v>4</v>
          </cell>
          <cell r="P9">
            <v>25</v>
          </cell>
        </row>
        <row r="10">
          <cell r="A10" t="str">
            <v>101009</v>
          </cell>
          <cell r="B10" t="str">
            <v>玛德莲贝壳甜点</v>
          </cell>
          <cell r="C10">
            <v>9</v>
          </cell>
          <cell r="E10">
            <v>1</v>
          </cell>
          <cell r="F10">
            <v>3</v>
          </cell>
          <cell r="G10" t="str">
            <v>101010</v>
          </cell>
          <cell r="H10">
            <v>2</v>
          </cell>
          <cell r="I10">
            <v>2</v>
          </cell>
          <cell r="J10">
            <v>25</v>
          </cell>
          <cell r="K10">
            <v>3</v>
          </cell>
          <cell r="L10">
            <v>1</v>
          </cell>
          <cell r="M10" t="str">
            <v>33,0,0,0,0</v>
          </cell>
          <cell r="N10">
            <v>4</v>
          </cell>
          <cell r="O10">
            <v>4</v>
          </cell>
          <cell r="P10">
            <v>25</v>
          </cell>
        </row>
        <row r="11">
          <cell r="A11" t="str">
            <v>101010</v>
          </cell>
          <cell r="B11" t="str">
            <v>彩虹果冻</v>
          </cell>
          <cell r="C11">
            <v>10</v>
          </cell>
          <cell r="E11">
            <v>1</v>
          </cell>
          <cell r="F11">
            <v>1</v>
          </cell>
          <cell r="G11" t="str">
            <v>30,0,0,0,0</v>
          </cell>
          <cell r="H11">
            <v>2</v>
          </cell>
          <cell r="I11">
            <v>2</v>
          </cell>
          <cell r="J11">
            <v>25</v>
          </cell>
          <cell r="K11">
            <v>3</v>
          </cell>
          <cell r="L11">
            <v>1</v>
          </cell>
          <cell r="M11" t="str">
            <v>30,0,0,0,0</v>
          </cell>
          <cell r="N11">
            <v>4</v>
          </cell>
          <cell r="O11">
            <v>4</v>
          </cell>
          <cell r="P11">
            <v>25</v>
          </cell>
        </row>
        <row r="12">
          <cell r="A12">
            <v>102001</v>
          </cell>
          <cell r="B12" t="str">
            <v>饺子</v>
          </cell>
          <cell r="C12">
            <v>1</v>
          </cell>
          <cell r="E12">
            <v>1</v>
          </cell>
          <cell r="F12">
            <v>3</v>
          </cell>
          <cell r="G12" t="str">
            <v>103001</v>
          </cell>
          <cell r="H12">
            <v>2</v>
          </cell>
          <cell r="I12">
            <v>2</v>
          </cell>
          <cell r="J12">
            <v>25</v>
          </cell>
          <cell r="K12">
            <v>3</v>
          </cell>
          <cell r="L12">
            <v>3</v>
          </cell>
          <cell r="M12">
            <v>102002</v>
          </cell>
          <cell r="N12">
            <v>4</v>
          </cell>
          <cell r="O12">
            <v>4</v>
          </cell>
          <cell r="P12">
            <v>25</v>
          </cell>
        </row>
        <row r="13">
          <cell r="A13">
            <v>102002</v>
          </cell>
          <cell r="B13" t="str">
            <v>番茄炒鸡蛋</v>
          </cell>
          <cell r="C13">
            <v>2</v>
          </cell>
          <cell r="E13">
            <v>1</v>
          </cell>
          <cell r="F13">
            <v>3</v>
          </cell>
          <cell r="G13">
            <v>102003</v>
          </cell>
          <cell r="H13">
            <v>2</v>
          </cell>
          <cell r="I13">
            <v>2</v>
          </cell>
          <cell r="J13">
            <v>25</v>
          </cell>
          <cell r="K13">
            <v>3</v>
          </cell>
          <cell r="L13">
            <v>1</v>
          </cell>
          <cell r="M13" t="str">
            <v>0,0,0,0,9</v>
          </cell>
          <cell r="N13">
            <v>4</v>
          </cell>
          <cell r="O13">
            <v>4</v>
          </cell>
          <cell r="P13">
            <v>25</v>
          </cell>
        </row>
        <row r="14">
          <cell r="A14">
            <v>102003</v>
          </cell>
          <cell r="B14" t="str">
            <v>麻婆豆腐</v>
          </cell>
          <cell r="C14">
            <v>3</v>
          </cell>
          <cell r="E14">
            <v>1</v>
          </cell>
          <cell r="F14">
            <v>3</v>
          </cell>
          <cell r="G14">
            <v>102004</v>
          </cell>
          <cell r="H14">
            <v>2</v>
          </cell>
          <cell r="I14">
            <v>2</v>
          </cell>
          <cell r="J14">
            <v>25</v>
          </cell>
          <cell r="K14">
            <v>3</v>
          </cell>
          <cell r="L14">
            <v>1</v>
          </cell>
          <cell r="M14" t="str">
            <v>0,0,0,0,13</v>
          </cell>
          <cell r="N14">
            <v>4</v>
          </cell>
          <cell r="O14">
            <v>4</v>
          </cell>
          <cell r="P14">
            <v>25</v>
          </cell>
        </row>
        <row r="15">
          <cell r="A15">
            <v>102004</v>
          </cell>
          <cell r="B15" t="str">
            <v>玲珑玉心</v>
          </cell>
          <cell r="C15">
            <v>4</v>
          </cell>
          <cell r="E15">
            <v>1</v>
          </cell>
          <cell r="F15">
            <v>3</v>
          </cell>
          <cell r="G15">
            <v>102005</v>
          </cell>
          <cell r="H15">
            <v>2</v>
          </cell>
          <cell r="I15">
            <v>2</v>
          </cell>
          <cell r="J15">
            <v>25</v>
          </cell>
          <cell r="K15">
            <v>3</v>
          </cell>
          <cell r="L15">
            <v>1</v>
          </cell>
          <cell r="M15" t="str">
            <v>0,0,0,0,18</v>
          </cell>
          <cell r="N15">
            <v>4</v>
          </cell>
          <cell r="O15">
            <v>4</v>
          </cell>
          <cell r="P15">
            <v>25</v>
          </cell>
        </row>
        <row r="16">
          <cell r="A16">
            <v>102005</v>
          </cell>
          <cell r="B16" t="str">
            <v>东坡肉</v>
          </cell>
          <cell r="C16">
            <v>5</v>
          </cell>
          <cell r="E16">
            <v>1</v>
          </cell>
          <cell r="F16">
            <v>3</v>
          </cell>
          <cell r="G16">
            <v>102006</v>
          </cell>
          <cell r="H16">
            <v>2</v>
          </cell>
          <cell r="I16">
            <v>2</v>
          </cell>
          <cell r="J16">
            <v>25</v>
          </cell>
          <cell r="K16">
            <v>3</v>
          </cell>
          <cell r="L16">
            <v>1</v>
          </cell>
          <cell r="M16" t="str">
            <v>0,0,0,0,18</v>
          </cell>
          <cell r="N16">
            <v>4</v>
          </cell>
          <cell r="O16">
            <v>4</v>
          </cell>
          <cell r="P16">
            <v>25</v>
          </cell>
        </row>
        <row r="17">
          <cell r="A17">
            <v>102006</v>
          </cell>
          <cell r="B17" t="str">
            <v>油焖大虾</v>
          </cell>
          <cell r="C17">
            <v>6</v>
          </cell>
          <cell r="E17">
            <v>1</v>
          </cell>
          <cell r="F17">
            <v>3</v>
          </cell>
          <cell r="G17">
            <v>102007</v>
          </cell>
          <cell r="H17">
            <v>2</v>
          </cell>
          <cell r="I17">
            <v>2</v>
          </cell>
          <cell r="J17">
            <v>25</v>
          </cell>
          <cell r="K17">
            <v>3</v>
          </cell>
          <cell r="L17">
            <v>1</v>
          </cell>
          <cell r="M17" t="str">
            <v>0,0,0,0,22</v>
          </cell>
          <cell r="N17">
            <v>4</v>
          </cell>
          <cell r="O17">
            <v>4</v>
          </cell>
          <cell r="P17">
            <v>25</v>
          </cell>
        </row>
        <row r="18">
          <cell r="A18">
            <v>102007</v>
          </cell>
          <cell r="B18" t="str">
            <v>美极鱿鱼筒</v>
          </cell>
          <cell r="C18">
            <v>7</v>
          </cell>
          <cell r="E18">
            <v>1</v>
          </cell>
          <cell r="F18">
            <v>3</v>
          </cell>
          <cell r="G18">
            <v>102008</v>
          </cell>
          <cell r="H18">
            <v>2</v>
          </cell>
          <cell r="I18">
            <v>2</v>
          </cell>
          <cell r="J18">
            <v>25</v>
          </cell>
          <cell r="K18">
            <v>3</v>
          </cell>
          <cell r="L18">
            <v>1</v>
          </cell>
          <cell r="M18" t="str">
            <v>0,0,0,0,26</v>
          </cell>
          <cell r="N18">
            <v>4</v>
          </cell>
          <cell r="O18">
            <v>4</v>
          </cell>
          <cell r="P18">
            <v>25</v>
          </cell>
        </row>
        <row r="19">
          <cell r="A19">
            <v>102008</v>
          </cell>
          <cell r="B19" t="str">
            <v>白切贵妃鸡</v>
          </cell>
          <cell r="C19">
            <v>8</v>
          </cell>
          <cell r="E19">
            <v>1</v>
          </cell>
          <cell r="F19">
            <v>3</v>
          </cell>
          <cell r="G19">
            <v>102009</v>
          </cell>
          <cell r="H19">
            <v>2</v>
          </cell>
          <cell r="I19">
            <v>2</v>
          </cell>
          <cell r="J19">
            <v>25</v>
          </cell>
          <cell r="K19">
            <v>3</v>
          </cell>
          <cell r="L19">
            <v>1</v>
          </cell>
          <cell r="M19" t="str">
            <v>0,0,0,0,30</v>
          </cell>
          <cell r="N19">
            <v>4</v>
          </cell>
          <cell r="O19">
            <v>4</v>
          </cell>
          <cell r="P19">
            <v>25</v>
          </cell>
        </row>
        <row r="20">
          <cell r="A20">
            <v>102009</v>
          </cell>
          <cell r="B20" t="str">
            <v>什锦冬瓜帽</v>
          </cell>
          <cell r="C20">
            <v>9</v>
          </cell>
          <cell r="E20">
            <v>1</v>
          </cell>
          <cell r="F20">
            <v>3</v>
          </cell>
          <cell r="G20">
            <v>102010</v>
          </cell>
          <cell r="H20">
            <v>2</v>
          </cell>
          <cell r="I20">
            <v>2</v>
          </cell>
          <cell r="J20">
            <v>25</v>
          </cell>
          <cell r="K20">
            <v>3</v>
          </cell>
          <cell r="L20">
            <v>1</v>
          </cell>
          <cell r="M20" t="str">
            <v>0,0,0,0,33</v>
          </cell>
          <cell r="N20">
            <v>4</v>
          </cell>
          <cell r="O20">
            <v>4</v>
          </cell>
          <cell r="P20">
            <v>25</v>
          </cell>
        </row>
        <row r="21">
          <cell r="A21">
            <v>102010</v>
          </cell>
          <cell r="B21" t="str">
            <v>罗汉斋</v>
          </cell>
          <cell r="C21">
            <v>10</v>
          </cell>
          <cell r="E21">
            <v>1</v>
          </cell>
          <cell r="F21">
            <v>3</v>
          </cell>
          <cell r="G21">
            <v>102011</v>
          </cell>
          <cell r="H21">
            <v>2</v>
          </cell>
          <cell r="I21">
            <v>2</v>
          </cell>
          <cell r="J21">
            <v>25</v>
          </cell>
          <cell r="K21">
            <v>3</v>
          </cell>
          <cell r="L21">
            <v>1</v>
          </cell>
          <cell r="M21" t="str">
            <v>0,0,0,0,30</v>
          </cell>
          <cell r="N21">
            <v>4</v>
          </cell>
          <cell r="O21">
            <v>4</v>
          </cell>
          <cell r="P21">
            <v>25</v>
          </cell>
        </row>
        <row r="22">
          <cell r="A22">
            <v>102011</v>
          </cell>
          <cell r="B22" t="str">
            <v>剁椒鱼头</v>
          </cell>
          <cell r="C22">
            <v>11</v>
          </cell>
          <cell r="E22">
            <v>1</v>
          </cell>
          <cell r="F22">
            <v>3</v>
          </cell>
          <cell r="G22">
            <v>102012</v>
          </cell>
          <cell r="H22">
            <v>2</v>
          </cell>
          <cell r="I22">
            <v>2</v>
          </cell>
          <cell r="J22">
            <v>25</v>
          </cell>
          <cell r="K22">
            <v>3</v>
          </cell>
          <cell r="L22">
            <v>1</v>
          </cell>
          <cell r="M22" t="str">
            <v>0,0,0,0,33</v>
          </cell>
          <cell r="N22">
            <v>4</v>
          </cell>
          <cell r="O22">
            <v>4</v>
          </cell>
          <cell r="P22">
            <v>25</v>
          </cell>
        </row>
        <row r="23">
          <cell r="A23">
            <v>102012</v>
          </cell>
          <cell r="B23" t="str">
            <v>红烧狮子头</v>
          </cell>
          <cell r="C23">
            <v>12</v>
          </cell>
          <cell r="E23">
            <v>1</v>
          </cell>
          <cell r="F23">
            <v>3</v>
          </cell>
          <cell r="G23">
            <v>102013</v>
          </cell>
          <cell r="H23">
            <v>2</v>
          </cell>
          <cell r="I23">
            <v>2</v>
          </cell>
          <cell r="J23">
            <v>25</v>
          </cell>
          <cell r="K23">
            <v>3</v>
          </cell>
          <cell r="L23">
            <v>1</v>
          </cell>
          <cell r="M23" t="str">
            <v>0,0,0,0,36</v>
          </cell>
          <cell r="N23">
            <v>4</v>
          </cell>
          <cell r="O23">
            <v>4</v>
          </cell>
          <cell r="P23">
            <v>25</v>
          </cell>
        </row>
        <row r="24">
          <cell r="A24">
            <v>102013</v>
          </cell>
          <cell r="B24" t="str">
            <v>四喜饺</v>
          </cell>
          <cell r="C24">
            <v>13</v>
          </cell>
          <cell r="E24">
            <v>1</v>
          </cell>
          <cell r="F24">
            <v>3</v>
          </cell>
          <cell r="G24">
            <v>102014</v>
          </cell>
          <cell r="H24">
            <v>2</v>
          </cell>
          <cell r="I24">
            <v>2</v>
          </cell>
          <cell r="J24">
            <v>25</v>
          </cell>
          <cell r="K24">
            <v>3</v>
          </cell>
          <cell r="L24">
            <v>1</v>
          </cell>
          <cell r="M24" t="str">
            <v>0,0,0,0,39</v>
          </cell>
          <cell r="N24">
            <v>4</v>
          </cell>
          <cell r="O24">
            <v>4</v>
          </cell>
          <cell r="P24">
            <v>25</v>
          </cell>
        </row>
        <row r="25">
          <cell r="A25">
            <v>102014</v>
          </cell>
          <cell r="B25" t="str">
            <v>芙蓉虾</v>
          </cell>
          <cell r="C25">
            <v>14</v>
          </cell>
          <cell r="E25">
            <v>1</v>
          </cell>
          <cell r="F25">
            <v>3</v>
          </cell>
          <cell r="G25">
            <v>102015</v>
          </cell>
          <cell r="H25">
            <v>2</v>
          </cell>
          <cell r="I25">
            <v>2</v>
          </cell>
          <cell r="J25">
            <v>25</v>
          </cell>
          <cell r="K25">
            <v>3</v>
          </cell>
          <cell r="L25">
            <v>1</v>
          </cell>
          <cell r="M25" t="str">
            <v>0,0,0,0,42</v>
          </cell>
          <cell r="N25">
            <v>4</v>
          </cell>
          <cell r="O25">
            <v>4</v>
          </cell>
          <cell r="P25">
            <v>25</v>
          </cell>
        </row>
        <row r="26">
          <cell r="A26">
            <v>102015</v>
          </cell>
          <cell r="B26" t="str">
            <v>孔雀开屏鱼</v>
          </cell>
          <cell r="C26">
            <v>15</v>
          </cell>
          <cell r="E26">
            <v>1</v>
          </cell>
          <cell r="F26">
            <v>3</v>
          </cell>
          <cell r="G26">
            <v>102016</v>
          </cell>
          <cell r="H26">
            <v>2</v>
          </cell>
          <cell r="I26">
            <v>2</v>
          </cell>
          <cell r="J26">
            <v>25</v>
          </cell>
          <cell r="K26">
            <v>3</v>
          </cell>
          <cell r="L26">
            <v>1</v>
          </cell>
          <cell r="M26" t="str">
            <v>0,0,0,0,45</v>
          </cell>
          <cell r="N26">
            <v>4</v>
          </cell>
          <cell r="O26">
            <v>4</v>
          </cell>
          <cell r="P26">
            <v>25</v>
          </cell>
        </row>
        <row r="27">
          <cell r="A27">
            <v>102016</v>
          </cell>
          <cell r="B27" t="str">
            <v>海棠酥</v>
          </cell>
          <cell r="C27">
            <v>16</v>
          </cell>
          <cell r="E27">
            <v>1</v>
          </cell>
          <cell r="F27">
            <v>3</v>
          </cell>
          <cell r="G27">
            <v>102017</v>
          </cell>
          <cell r="H27">
            <v>2</v>
          </cell>
          <cell r="I27">
            <v>2</v>
          </cell>
          <cell r="J27">
            <v>25</v>
          </cell>
          <cell r="K27">
            <v>3</v>
          </cell>
          <cell r="L27">
            <v>1</v>
          </cell>
          <cell r="M27" t="str">
            <v>0,0,0,0,48</v>
          </cell>
          <cell r="N27">
            <v>4</v>
          </cell>
          <cell r="O27">
            <v>4</v>
          </cell>
          <cell r="P27">
            <v>25</v>
          </cell>
        </row>
        <row r="28">
          <cell r="A28">
            <v>102017</v>
          </cell>
          <cell r="B28" t="str">
            <v>松鼠桂鱼</v>
          </cell>
          <cell r="C28">
            <v>17</v>
          </cell>
          <cell r="E28">
            <v>1</v>
          </cell>
          <cell r="F28">
            <v>3</v>
          </cell>
          <cell r="G28">
            <v>102018</v>
          </cell>
          <cell r="H28">
            <v>2</v>
          </cell>
          <cell r="I28">
            <v>2</v>
          </cell>
          <cell r="J28">
            <v>25</v>
          </cell>
          <cell r="K28">
            <v>3</v>
          </cell>
          <cell r="L28">
            <v>1</v>
          </cell>
          <cell r="M28" t="str">
            <v>0,0,0,0,51</v>
          </cell>
          <cell r="N28">
            <v>4</v>
          </cell>
          <cell r="O28">
            <v>4</v>
          </cell>
          <cell r="P28">
            <v>25</v>
          </cell>
        </row>
        <row r="29">
          <cell r="A29">
            <v>102018</v>
          </cell>
          <cell r="B29" t="str">
            <v>鸳鸯蟹膏</v>
          </cell>
          <cell r="C29">
            <v>18</v>
          </cell>
          <cell r="E29">
            <v>1</v>
          </cell>
          <cell r="F29">
            <v>3</v>
          </cell>
          <cell r="G29">
            <v>102019</v>
          </cell>
          <cell r="H29">
            <v>2</v>
          </cell>
          <cell r="I29">
            <v>2</v>
          </cell>
          <cell r="J29">
            <v>25</v>
          </cell>
          <cell r="K29">
            <v>3</v>
          </cell>
          <cell r="L29">
            <v>1</v>
          </cell>
          <cell r="M29" t="str">
            <v>0,0,0,0,54</v>
          </cell>
          <cell r="N29">
            <v>4</v>
          </cell>
          <cell r="O29">
            <v>4</v>
          </cell>
          <cell r="P29">
            <v>25</v>
          </cell>
        </row>
        <row r="30">
          <cell r="A30">
            <v>102019</v>
          </cell>
          <cell r="B30" t="str">
            <v>鲍汁扣辽参</v>
          </cell>
          <cell r="C30">
            <v>19</v>
          </cell>
          <cell r="E30">
            <v>1</v>
          </cell>
          <cell r="F30">
            <v>3</v>
          </cell>
          <cell r="G30">
            <v>102020</v>
          </cell>
          <cell r="H30">
            <v>2</v>
          </cell>
          <cell r="I30">
            <v>2</v>
          </cell>
          <cell r="J30">
            <v>25</v>
          </cell>
          <cell r="K30">
            <v>3</v>
          </cell>
          <cell r="L30">
            <v>1</v>
          </cell>
          <cell r="M30" t="str">
            <v>0,0,0,0,57</v>
          </cell>
          <cell r="N30">
            <v>4</v>
          </cell>
          <cell r="O30">
            <v>4</v>
          </cell>
          <cell r="P30">
            <v>25</v>
          </cell>
        </row>
        <row r="31">
          <cell r="A31">
            <v>102020</v>
          </cell>
          <cell r="B31" t="str">
            <v>佛跳墙</v>
          </cell>
          <cell r="C31">
            <v>20</v>
          </cell>
          <cell r="E31">
            <v>1</v>
          </cell>
          <cell r="F31">
            <v>1</v>
          </cell>
          <cell r="G31" t="str">
            <v>0,0,0,0,60</v>
          </cell>
          <cell r="H31">
            <v>2</v>
          </cell>
          <cell r="I31">
            <v>2</v>
          </cell>
          <cell r="J31">
            <v>25</v>
          </cell>
          <cell r="K31">
            <v>3</v>
          </cell>
          <cell r="L31">
            <v>1</v>
          </cell>
          <cell r="M31" t="str">
            <v>0,0,0,0,60</v>
          </cell>
          <cell r="N31">
            <v>4</v>
          </cell>
          <cell r="O31">
            <v>4</v>
          </cell>
          <cell r="P31">
            <v>25</v>
          </cell>
        </row>
        <row r="32">
          <cell r="A32" t="str">
            <v>103001</v>
          </cell>
          <cell r="B32" t="str">
            <v xml:space="preserve">炸薯条 </v>
          </cell>
          <cell r="C32">
            <v>1</v>
          </cell>
          <cell r="E32">
            <v>1</v>
          </cell>
          <cell r="F32">
            <v>3</v>
          </cell>
          <cell r="G32" t="str">
            <v>104001</v>
          </cell>
          <cell r="H32">
            <v>2</v>
          </cell>
          <cell r="I32">
            <v>2</v>
          </cell>
          <cell r="J32">
            <v>25</v>
          </cell>
          <cell r="K32">
            <v>3</v>
          </cell>
          <cell r="L32">
            <v>3</v>
          </cell>
          <cell r="M32" t="str">
            <v>103002</v>
          </cell>
          <cell r="N32">
            <v>4</v>
          </cell>
          <cell r="O32">
            <v>4</v>
          </cell>
          <cell r="P32">
            <v>25</v>
          </cell>
        </row>
        <row r="33">
          <cell r="A33" t="str">
            <v>103002</v>
          </cell>
          <cell r="B33" t="str">
            <v xml:space="preserve">双层辣鸡堡 </v>
          </cell>
          <cell r="C33">
            <v>2</v>
          </cell>
          <cell r="E33">
            <v>1</v>
          </cell>
          <cell r="F33">
            <v>3</v>
          </cell>
          <cell r="G33" t="str">
            <v>103003</v>
          </cell>
          <cell r="H33">
            <v>2</v>
          </cell>
          <cell r="I33">
            <v>2</v>
          </cell>
          <cell r="J33">
            <v>25</v>
          </cell>
          <cell r="K33">
            <v>3</v>
          </cell>
          <cell r="L33">
            <v>1</v>
          </cell>
          <cell r="M33" t="str">
            <v>0,0,9,0,0</v>
          </cell>
          <cell r="N33">
            <v>4</v>
          </cell>
          <cell r="O33">
            <v>4</v>
          </cell>
          <cell r="P33">
            <v>25</v>
          </cell>
        </row>
        <row r="34">
          <cell r="A34" t="str">
            <v>103003</v>
          </cell>
          <cell r="B34" t="str">
            <v xml:space="preserve">凯撒沙拉 </v>
          </cell>
          <cell r="C34">
            <v>3</v>
          </cell>
          <cell r="E34">
            <v>1</v>
          </cell>
          <cell r="F34">
            <v>3</v>
          </cell>
          <cell r="G34" t="str">
            <v>103004</v>
          </cell>
          <cell r="H34">
            <v>2</v>
          </cell>
          <cell r="I34">
            <v>2</v>
          </cell>
          <cell r="J34">
            <v>25</v>
          </cell>
          <cell r="K34">
            <v>3</v>
          </cell>
          <cell r="L34">
            <v>1</v>
          </cell>
          <cell r="M34" t="str">
            <v>0,0,13,0,0</v>
          </cell>
          <cell r="N34">
            <v>4</v>
          </cell>
          <cell r="O34">
            <v>4</v>
          </cell>
          <cell r="P34">
            <v>25</v>
          </cell>
        </row>
        <row r="35">
          <cell r="A35" t="str">
            <v>103004</v>
          </cell>
          <cell r="B35" t="str">
            <v xml:space="preserve">海鲜茄汁意粉 </v>
          </cell>
          <cell r="C35">
            <v>4</v>
          </cell>
          <cell r="E35">
            <v>1</v>
          </cell>
          <cell r="F35">
            <v>3</v>
          </cell>
          <cell r="G35" t="str">
            <v>103005</v>
          </cell>
          <cell r="H35">
            <v>2</v>
          </cell>
          <cell r="I35">
            <v>2</v>
          </cell>
          <cell r="J35">
            <v>25</v>
          </cell>
          <cell r="K35">
            <v>3</v>
          </cell>
          <cell r="L35">
            <v>1</v>
          </cell>
          <cell r="M35" t="str">
            <v>0,0,18,0,0</v>
          </cell>
          <cell r="N35">
            <v>4</v>
          </cell>
          <cell r="O35">
            <v>4</v>
          </cell>
          <cell r="P35">
            <v>25</v>
          </cell>
        </row>
        <row r="36">
          <cell r="A36" t="str">
            <v>103005</v>
          </cell>
          <cell r="B36" t="str">
            <v xml:space="preserve">培根比萨 </v>
          </cell>
          <cell r="C36">
            <v>5</v>
          </cell>
          <cell r="E36">
            <v>1</v>
          </cell>
          <cell r="F36">
            <v>3</v>
          </cell>
          <cell r="G36" t="str">
            <v>103006</v>
          </cell>
          <cell r="H36">
            <v>2</v>
          </cell>
          <cell r="I36">
            <v>2</v>
          </cell>
          <cell r="J36">
            <v>25</v>
          </cell>
          <cell r="K36">
            <v>3</v>
          </cell>
          <cell r="L36">
            <v>1</v>
          </cell>
          <cell r="M36" t="str">
            <v>0,0,18,0,0</v>
          </cell>
          <cell r="N36">
            <v>4</v>
          </cell>
          <cell r="O36">
            <v>4</v>
          </cell>
          <cell r="P36">
            <v>25</v>
          </cell>
        </row>
        <row r="37">
          <cell r="A37" t="str">
            <v>103006</v>
          </cell>
          <cell r="B37" t="str">
            <v>法式焗蜗牛</v>
          </cell>
          <cell r="C37">
            <v>6</v>
          </cell>
          <cell r="E37">
            <v>1</v>
          </cell>
          <cell r="F37">
            <v>3</v>
          </cell>
          <cell r="G37" t="str">
            <v>103007</v>
          </cell>
          <cell r="H37">
            <v>2</v>
          </cell>
          <cell r="I37">
            <v>2</v>
          </cell>
          <cell r="J37">
            <v>25</v>
          </cell>
          <cell r="K37">
            <v>3</v>
          </cell>
          <cell r="L37">
            <v>1</v>
          </cell>
          <cell r="M37" t="str">
            <v>0,0,22,0,0</v>
          </cell>
          <cell r="N37">
            <v>4</v>
          </cell>
          <cell r="O37">
            <v>4</v>
          </cell>
          <cell r="P37">
            <v>25</v>
          </cell>
        </row>
        <row r="38">
          <cell r="A38" t="str">
            <v>103007</v>
          </cell>
          <cell r="B38" t="str">
            <v>菲力牛排</v>
          </cell>
          <cell r="C38">
            <v>7</v>
          </cell>
          <cell r="E38">
            <v>1</v>
          </cell>
          <cell r="F38">
            <v>3</v>
          </cell>
          <cell r="G38" t="str">
            <v>103008</v>
          </cell>
          <cell r="H38">
            <v>2</v>
          </cell>
          <cell r="I38">
            <v>2</v>
          </cell>
          <cell r="J38">
            <v>25</v>
          </cell>
          <cell r="K38">
            <v>3</v>
          </cell>
          <cell r="L38">
            <v>1</v>
          </cell>
          <cell r="M38" t="str">
            <v>0,0,26,0,0</v>
          </cell>
          <cell r="N38">
            <v>4</v>
          </cell>
          <cell r="O38">
            <v>4</v>
          </cell>
          <cell r="P38">
            <v>25</v>
          </cell>
        </row>
        <row r="39">
          <cell r="A39" t="str">
            <v>103008</v>
          </cell>
          <cell r="B39" t="str">
            <v>香煎三文鱼扒</v>
          </cell>
          <cell r="C39">
            <v>8</v>
          </cell>
          <cell r="E39">
            <v>1</v>
          </cell>
          <cell r="F39">
            <v>3</v>
          </cell>
          <cell r="G39" t="str">
            <v>103009</v>
          </cell>
          <cell r="H39">
            <v>2</v>
          </cell>
          <cell r="I39">
            <v>2</v>
          </cell>
          <cell r="J39">
            <v>25</v>
          </cell>
          <cell r="K39">
            <v>3</v>
          </cell>
          <cell r="L39">
            <v>1</v>
          </cell>
          <cell r="M39" t="str">
            <v>0,0,30,0,0</v>
          </cell>
          <cell r="N39">
            <v>4</v>
          </cell>
          <cell r="O39">
            <v>4</v>
          </cell>
          <cell r="P39">
            <v>25</v>
          </cell>
        </row>
        <row r="40">
          <cell r="A40" t="str">
            <v>103009</v>
          </cell>
          <cell r="B40" t="str">
            <v>红酒煎鹅肝</v>
          </cell>
          <cell r="C40">
            <v>9</v>
          </cell>
          <cell r="E40">
            <v>1</v>
          </cell>
          <cell r="F40">
            <v>3</v>
          </cell>
          <cell r="G40" t="str">
            <v>103010</v>
          </cell>
          <cell r="H40">
            <v>2</v>
          </cell>
          <cell r="I40">
            <v>2</v>
          </cell>
          <cell r="J40">
            <v>25</v>
          </cell>
          <cell r="K40">
            <v>3</v>
          </cell>
          <cell r="L40">
            <v>1</v>
          </cell>
          <cell r="M40" t="str">
            <v>0,0,33,0,0</v>
          </cell>
          <cell r="N40">
            <v>4</v>
          </cell>
          <cell r="O40">
            <v>4</v>
          </cell>
          <cell r="P40">
            <v>25</v>
          </cell>
        </row>
        <row r="41">
          <cell r="A41" t="str">
            <v>103010</v>
          </cell>
          <cell r="B41" t="str">
            <v>焗烤波士顿龙虾</v>
          </cell>
          <cell r="C41">
            <v>10</v>
          </cell>
          <cell r="E41">
            <v>1</v>
          </cell>
          <cell r="F41">
            <v>1</v>
          </cell>
          <cell r="G41" t="str">
            <v>0,0,30,0,0</v>
          </cell>
          <cell r="H41">
            <v>2</v>
          </cell>
          <cell r="I41">
            <v>2</v>
          </cell>
          <cell r="J41">
            <v>25</v>
          </cell>
          <cell r="K41">
            <v>3</v>
          </cell>
          <cell r="L41">
            <v>1</v>
          </cell>
          <cell r="M41" t="str">
            <v>0,0,30,0,0</v>
          </cell>
          <cell r="N41">
            <v>4</v>
          </cell>
          <cell r="O41">
            <v>4</v>
          </cell>
          <cell r="P41">
            <v>25</v>
          </cell>
        </row>
        <row r="42">
          <cell r="A42" t="str">
            <v>104001</v>
          </cell>
          <cell r="B42" t="str">
            <v>香甜烤玉米</v>
          </cell>
          <cell r="C42">
            <v>1</v>
          </cell>
          <cell r="E42">
            <v>1</v>
          </cell>
          <cell r="F42">
            <v>3</v>
          </cell>
          <cell r="G42" t="str">
            <v>105001</v>
          </cell>
          <cell r="H42">
            <v>2</v>
          </cell>
          <cell r="I42">
            <v>2</v>
          </cell>
          <cell r="J42">
            <v>25</v>
          </cell>
          <cell r="K42">
            <v>3</v>
          </cell>
          <cell r="L42">
            <v>3</v>
          </cell>
          <cell r="M42" t="str">
            <v>104002</v>
          </cell>
          <cell r="N42">
            <v>4</v>
          </cell>
          <cell r="O42">
            <v>4</v>
          </cell>
          <cell r="P42">
            <v>25</v>
          </cell>
        </row>
        <row r="43">
          <cell r="A43" t="str">
            <v>104002</v>
          </cell>
          <cell r="B43" t="str">
            <v>辣烤茄子</v>
          </cell>
          <cell r="C43">
            <v>2</v>
          </cell>
          <cell r="E43">
            <v>1</v>
          </cell>
          <cell r="F43">
            <v>3</v>
          </cell>
          <cell r="G43" t="str">
            <v>104003</v>
          </cell>
          <cell r="H43">
            <v>2</v>
          </cell>
          <cell r="I43">
            <v>2</v>
          </cell>
          <cell r="J43">
            <v>25</v>
          </cell>
          <cell r="K43">
            <v>3</v>
          </cell>
          <cell r="L43">
            <v>1</v>
          </cell>
          <cell r="M43" t="str">
            <v>0,0,0,9,0</v>
          </cell>
          <cell r="N43">
            <v>4</v>
          </cell>
          <cell r="O43">
            <v>4</v>
          </cell>
          <cell r="P43">
            <v>25</v>
          </cell>
        </row>
        <row r="44">
          <cell r="A44" t="str">
            <v>104003</v>
          </cell>
          <cell r="B44" t="str">
            <v>奶酪烤红薯</v>
          </cell>
          <cell r="C44">
            <v>3</v>
          </cell>
          <cell r="E44">
            <v>1</v>
          </cell>
          <cell r="F44">
            <v>3</v>
          </cell>
          <cell r="G44" t="str">
            <v>104004</v>
          </cell>
          <cell r="H44">
            <v>2</v>
          </cell>
          <cell r="I44">
            <v>2</v>
          </cell>
          <cell r="J44">
            <v>25</v>
          </cell>
          <cell r="K44">
            <v>3</v>
          </cell>
          <cell r="L44">
            <v>1</v>
          </cell>
          <cell r="M44" t="str">
            <v>0,0,0,13,0</v>
          </cell>
          <cell r="N44">
            <v>4</v>
          </cell>
          <cell r="O44">
            <v>4</v>
          </cell>
          <cell r="P44">
            <v>25</v>
          </cell>
        </row>
        <row r="45">
          <cell r="A45" t="str">
            <v>104004</v>
          </cell>
          <cell r="B45" t="str">
            <v>香烤鸡胗</v>
          </cell>
          <cell r="C45">
            <v>4</v>
          </cell>
          <cell r="E45">
            <v>1</v>
          </cell>
          <cell r="F45">
            <v>3</v>
          </cell>
          <cell r="G45" t="str">
            <v>104005</v>
          </cell>
          <cell r="H45">
            <v>2</v>
          </cell>
          <cell r="I45">
            <v>2</v>
          </cell>
          <cell r="J45">
            <v>25</v>
          </cell>
          <cell r="K45">
            <v>3</v>
          </cell>
          <cell r="L45">
            <v>1</v>
          </cell>
          <cell r="M45" t="str">
            <v>0,0,0,18,0</v>
          </cell>
          <cell r="N45">
            <v>4</v>
          </cell>
          <cell r="O45">
            <v>4</v>
          </cell>
          <cell r="P45">
            <v>25</v>
          </cell>
        </row>
        <row r="46">
          <cell r="A46" t="str">
            <v>104005</v>
          </cell>
          <cell r="B46" t="str">
            <v>香烤秋刀鱼</v>
          </cell>
          <cell r="C46">
            <v>5</v>
          </cell>
          <cell r="E46">
            <v>1</v>
          </cell>
          <cell r="F46">
            <v>3</v>
          </cell>
          <cell r="G46" t="str">
            <v>104006</v>
          </cell>
          <cell r="H46">
            <v>2</v>
          </cell>
          <cell r="I46">
            <v>2</v>
          </cell>
          <cell r="J46">
            <v>25</v>
          </cell>
          <cell r="K46">
            <v>3</v>
          </cell>
          <cell r="L46">
            <v>1</v>
          </cell>
          <cell r="M46" t="str">
            <v>0,0,0,18,0</v>
          </cell>
          <cell r="N46">
            <v>4</v>
          </cell>
          <cell r="O46">
            <v>4</v>
          </cell>
          <cell r="P46">
            <v>25</v>
          </cell>
        </row>
        <row r="47">
          <cell r="A47" t="str">
            <v>104006</v>
          </cell>
          <cell r="B47" t="str">
            <v>乳香鸡腿</v>
          </cell>
          <cell r="C47">
            <v>6</v>
          </cell>
          <cell r="E47">
            <v>1</v>
          </cell>
          <cell r="F47">
            <v>3</v>
          </cell>
          <cell r="G47" t="str">
            <v>104007</v>
          </cell>
          <cell r="H47">
            <v>2</v>
          </cell>
          <cell r="I47">
            <v>2</v>
          </cell>
          <cell r="J47">
            <v>25</v>
          </cell>
          <cell r="K47">
            <v>3</v>
          </cell>
          <cell r="L47">
            <v>1</v>
          </cell>
          <cell r="M47" t="str">
            <v>0,0,0,22,0</v>
          </cell>
          <cell r="N47">
            <v>4</v>
          </cell>
          <cell r="O47">
            <v>4</v>
          </cell>
          <cell r="P47">
            <v>25</v>
          </cell>
        </row>
        <row r="48">
          <cell r="A48" t="str">
            <v>104007</v>
          </cell>
          <cell r="B48" t="str">
            <v>泰式烤鱿鱼</v>
          </cell>
          <cell r="C48">
            <v>7</v>
          </cell>
          <cell r="E48">
            <v>1</v>
          </cell>
          <cell r="F48">
            <v>3</v>
          </cell>
          <cell r="G48" t="str">
            <v>104008</v>
          </cell>
          <cell r="H48">
            <v>2</v>
          </cell>
          <cell r="I48">
            <v>2</v>
          </cell>
          <cell r="J48">
            <v>25</v>
          </cell>
          <cell r="K48">
            <v>3</v>
          </cell>
          <cell r="L48">
            <v>1</v>
          </cell>
          <cell r="M48" t="str">
            <v>0,0,0,26,0</v>
          </cell>
          <cell r="N48">
            <v>4</v>
          </cell>
          <cell r="O48">
            <v>4</v>
          </cell>
          <cell r="P48">
            <v>25</v>
          </cell>
        </row>
        <row r="49">
          <cell r="A49" t="str">
            <v>104008</v>
          </cell>
          <cell r="B49" t="str">
            <v>蒜香烤扇贝</v>
          </cell>
          <cell r="C49">
            <v>8</v>
          </cell>
          <cell r="E49">
            <v>1</v>
          </cell>
          <cell r="F49">
            <v>3</v>
          </cell>
          <cell r="G49" t="str">
            <v>104009</v>
          </cell>
          <cell r="H49">
            <v>2</v>
          </cell>
          <cell r="I49">
            <v>2</v>
          </cell>
          <cell r="J49">
            <v>25</v>
          </cell>
          <cell r="K49">
            <v>3</v>
          </cell>
          <cell r="L49">
            <v>1</v>
          </cell>
          <cell r="M49" t="str">
            <v>0,0,0,30,0</v>
          </cell>
          <cell r="N49">
            <v>4</v>
          </cell>
          <cell r="O49">
            <v>4</v>
          </cell>
          <cell r="P49">
            <v>25</v>
          </cell>
        </row>
        <row r="50">
          <cell r="A50" t="str">
            <v>104009</v>
          </cell>
          <cell r="B50" t="str">
            <v>孜然烤羊排</v>
          </cell>
          <cell r="C50">
            <v>9</v>
          </cell>
          <cell r="E50">
            <v>1</v>
          </cell>
          <cell r="F50">
            <v>3</v>
          </cell>
          <cell r="G50" t="str">
            <v>104010</v>
          </cell>
          <cell r="H50">
            <v>2</v>
          </cell>
          <cell r="I50">
            <v>2</v>
          </cell>
          <cell r="J50">
            <v>25</v>
          </cell>
          <cell r="K50">
            <v>3</v>
          </cell>
          <cell r="L50">
            <v>1</v>
          </cell>
          <cell r="M50" t="str">
            <v>0,0,0,33,0</v>
          </cell>
          <cell r="N50">
            <v>4</v>
          </cell>
          <cell r="O50">
            <v>4</v>
          </cell>
          <cell r="P50">
            <v>25</v>
          </cell>
        </row>
        <row r="51">
          <cell r="A51" t="str">
            <v>104010</v>
          </cell>
          <cell r="B51" t="str">
            <v>烤乳猪</v>
          </cell>
          <cell r="C51">
            <v>10</v>
          </cell>
          <cell r="E51">
            <v>1</v>
          </cell>
          <cell r="F51">
            <v>1</v>
          </cell>
          <cell r="G51" t="str">
            <v>0,0,0,30,0</v>
          </cell>
          <cell r="H51">
            <v>2</v>
          </cell>
          <cell r="I51">
            <v>2</v>
          </cell>
          <cell r="J51">
            <v>25</v>
          </cell>
          <cell r="K51">
            <v>3</v>
          </cell>
          <cell r="L51">
            <v>1</v>
          </cell>
          <cell r="M51" t="str">
            <v>0,0,0,30,0</v>
          </cell>
          <cell r="N51">
            <v>4</v>
          </cell>
          <cell r="O51">
            <v>4</v>
          </cell>
          <cell r="P51">
            <v>25</v>
          </cell>
        </row>
        <row r="52">
          <cell r="A52" t="str">
            <v>105001</v>
          </cell>
          <cell r="B52" t="str">
            <v>茉莉花茶</v>
          </cell>
          <cell r="C52">
            <v>1</v>
          </cell>
          <cell r="E52">
            <v>1</v>
          </cell>
          <cell r="F52">
            <v>3</v>
          </cell>
          <cell r="G52" t="str">
            <v>105002</v>
          </cell>
          <cell r="H52">
            <v>2</v>
          </cell>
          <cell r="I52">
            <v>2</v>
          </cell>
          <cell r="J52">
            <v>25</v>
          </cell>
          <cell r="K52">
            <v>3</v>
          </cell>
          <cell r="L52">
            <v>1</v>
          </cell>
          <cell r="M52" t="str">
            <v>0,7,0,0,0</v>
          </cell>
          <cell r="N52">
            <v>4</v>
          </cell>
          <cell r="O52">
            <v>4</v>
          </cell>
          <cell r="P52">
            <v>25</v>
          </cell>
        </row>
        <row r="53">
          <cell r="A53" t="str">
            <v>105002</v>
          </cell>
          <cell r="B53" t="str">
            <v>奇异果汁</v>
          </cell>
          <cell r="C53">
            <v>2</v>
          </cell>
          <cell r="E53">
            <v>1</v>
          </cell>
          <cell r="F53">
            <v>3</v>
          </cell>
          <cell r="G53" t="str">
            <v>105003</v>
          </cell>
          <cell r="H53">
            <v>2</v>
          </cell>
          <cell r="I53">
            <v>2</v>
          </cell>
          <cell r="J53">
            <v>25</v>
          </cell>
          <cell r="K53">
            <v>3</v>
          </cell>
          <cell r="L53">
            <v>1</v>
          </cell>
          <cell r="M53" t="str">
            <v>0,9,0,0,0</v>
          </cell>
          <cell r="N53">
            <v>4</v>
          </cell>
          <cell r="O53">
            <v>4</v>
          </cell>
          <cell r="P53">
            <v>25</v>
          </cell>
        </row>
        <row r="54">
          <cell r="A54" t="str">
            <v>105003</v>
          </cell>
          <cell r="B54" t="str">
            <v>杨枝甘露</v>
          </cell>
          <cell r="C54">
            <v>3</v>
          </cell>
          <cell r="E54">
            <v>1</v>
          </cell>
          <cell r="F54">
            <v>3</v>
          </cell>
          <cell r="G54" t="str">
            <v>105004</v>
          </cell>
          <cell r="H54">
            <v>2</v>
          </cell>
          <cell r="I54">
            <v>2</v>
          </cell>
          <cell r="J54">
            <v>25</v>
          </cell>
          <cell r="K54">
            <v>3</v>
          </cell>
          <cell r="L54">
            <v>1</v>
          </cell>
          <cell r="M54" t="str">
            <v>0,13,0,0,0</v>
          </cell>
          <cell r="N54">
            <v>4</v>
          </cell>
          <cell r="O54">
            <v>4</v>
          </cell>
          <cell r="P54">
            <v>25</v>
          </cell>
        </row>
        <row r="55">
          <cell r="A55" t="str">
            <v>105004</v>
          </cell>
          <cell r="B55" t="str">
            <v>草莓奶昔</v>
          </cell>
          <cell r="C55">
            <v>4</v>
          </cell>
          <cell r="E55">
            <v>1</v>
          </cell>
          <cell r="F55">
            <v>3</v>
          </cell>
          <cell r="G55" t="str">
            <v>105005</v>
          </cell>
          <cell r="H55">
            <v>2</v>
          </cell>
          <cell r="I55">
            <v>2</v>
          </cell>
          <cell r="J55">
            <v>25</v>
          </cell>
          <cell r="K55">
            <v>3</v>
          </cell>
          <cell r="L55">
            <v>1</v>
          </cell>
          <cell r="M55" t="str">
            <v>0,18,0,0,0</v>
          </cell>
          <cell r="N55">
            <v>4</v>
          </cell>
          <cell r="O55">
            <v>4</v>
          </cell>
          <cell r="P55">
            <v>25</v>
          </cell>
        </row>
        <row r="56">
          <cell r="A56" t="str">
            <v>105005</v>
          </cell>
          <cell r="B56" t="str">
            <v>柳橙雪泡</v>
          </cell>
          <cell r="C56">
            <v>5</v>
          </cell>
          <cell r="E56">
            <v>1</v>
          </cell>
          <cell r="F56">
            <v>3</v>
          </cell>
          <cell r="G56" t="str">
            <v>105006</v>
          </cell>
          <cell r="H56">
            <v>2</v>
          </cell>
          <cell r="I56">
            <v>2</v>
          </cell>
          <cell r="J56">
            <v>25</v>
          </cell>
          <cell r="K56">
            <v>3</v>
          </cell>
          <cell r="L56">
            <v>1</v>
          </cell>
          <cell r="M56" t="str">
            <v>0,18,0,0,0</v>
          </cell>
          <cell r="N56">
            <v>4</v>
          </cell>
          <cell r="O56">
            <v>4</v>
          </cell>
          <cell r="P56">
            <v>25</v>
          </cell>
        </row>
        <row r="57">
          <cell r="A57" t="str">
            <v>105006</v>
          </cell>
          <cell r="B57" t="str">
            <v>彩虹冰沙</v>
          </cell>
          <cell r="C57">
            <v>6</v>
          </cell>
          <cell r="E57">
            <v>1</v>
          </cell>
          <cell r="F57">
            <v>3</v>
          </cell>
          <cell r="G57" t="str">
            <v>105007</v>
          </cell>
          <cell r="H57">
            <v>2</v>
          </cell>
          <cell r="I57">
            <v>2</v>
          </cell>
          <cell r="J57">
            <v>25</v>
          </cell>
          <cell r="K57">
            <v>3</v>
          </cell>
          <cell r="L57">
            <v>1</v>
          </cell>
          <cell r="M57" t="str">
            <v>0,22,0,0,0</v>
          </cell>
          <cell r="N57">
            <v>4</v>
          </cell>
          <cell r="O57">
            <v>4</v>
          </cell>
          <cell r="P57">
            <v>25</v>
          </cell>
        </row>
        <row r="58">
          <cell r="A58" t="str">
            <v>105007</v>
          </cell>
          <cell r="B58" t="str">
            <v>浓缩咖啡</v>
          </cell>
          <cell r="C58">
            <v>7</v>
          </cell>
          <cell r="E58">
            <v>1</v>
          </cell>
          <cell r="F58">
            <v>3</v>
          </cell>
          <cell r="G58" t="str">
            <v>105008</v>
          </cell>
          <cell r="H58">
            <v>2</v>
          </cell>
          <cell r="I58">
            <v>2</v>
          </cell>
          <cell r="J58">
            <v>25</v>
          </cell>
          <cell r="K58">
            <v>3</v>
          </cell>
          <cell r="L58">
            <v>1</v>
          </cell>
          <cell r="M58" t="str">
            <v>0,26,0,0,0</v>
          </cell>
          <cell r="N58">
            <v>4</v>
          </cell>
          <cell r="O58">
            <v>4</v>
          </cell>
          <cell r="P58">
            <v>25</v>
          </cell>
        </row>
        <row r="59">
          <cell r="A59" t="str">
            <v>105008</v>
          </cell>
          <cell r="B59" t="str">
            <v>抹茶拿铁</v>
          </cell>
          <cell r="C59">
            <v>8</v>
          </cell>
          <cell r="E59">
            <v>1</v>
          </cell>
          <cell r="F59">
            <v>3</v>
          </cell>
          <cell r="G59" t="str">
            <v>105009</v>
          </cell>
          <cell r="H59">
            <v>2</v>
          </cell>
          <cell r="I59">
            <v>2</v>
          </cell>
          <cell r="J59">
            <v>25</v>
          </cell>
          <cell r="K59">
            <v>3</v>
          </cell>
          <cell r="L59">
            <v>1</v>
          </cell>
          <cell r="M59" t="str">
            <v>0,30,0,0,0</v>
          </cell>
          <cell r="N59">
            <v>4</v>
          </cell>
          <cell r="O59">
            <v>4</v>
          </cell>
          <cell r="P59">
            <v>25</v>
          </cell>
        </row>
        <row r="60">
          <cell r="A60" t="str">
            <v>105009</v>
          </cell>
          <cell r="B60" t="str">
            <v>阿芙佳朵</v>
          </cell>
          <cell r="C60">
            <v>9</v>
          </cell>
          <cell r="E60">
            <v>1</v>
          </cell>
          <cell r="F60">
            <v>3</v>
          </cell>
          <cell r="G60" t="str">
            <v>105010</v>
          </cell>
          <cell r="H60">
            <v>2</v>
          </cell>
          <cell r="I60">
            <v>2</v>
          </cell>
          <cell r="J60">
            <v>25</v>
          </cell>
          <cell r="K60">
            <v>3</v>
          </cell>
          <cell r="L60">
            <v>1</v>
          </cell>
          <cell r="M60" t="str">
            <v>0,33,0,0,0</v>
          </cell>
          <cell r="N60">
            <v>4</v>
          </cell>
          <cell r="O60">
            <v>4</v>
          </cell>
          <cell r="P60">
            <v>25</v>
          </cell>
        </row>
        <row r="61">
          <cell r="A61" t="str">
            <v>105010</v>
          </cell>
          <cell r="B61" t="str">
            <v>卡布奇诺</v>
          </cell>
          <cell r="C61">
            <v>10</v>
          </cell>
          <cell r="E61">
            <v>1</v>
          </cell>
          <cell r="F61">
            <v>1</v>
          </cell>
          <cell r="G61" t="str">
            <v>0,30,0,0,0</v>
          </cell>
          <cell r="H61">
            <v>2</v>
          </cell>
          <cell r="I61">
            <v>2</v>
          </cell>
          <cell r="J61">
            <v>25</v>
          </cell>
          <cell r="K61">
            <v>3</v>
          </cell>
          <cell r="L61">
            <v>1</v>
          </cell>
          <cell r="M61" t="str">
            <v>0,30,0,0,0</v>
          </cell>
          <cell r="N61">
            <v>4</v>
          </cell>
          <cell r="O61">
            <v>4</v>
          </cell>
          <cell r="P61">
            <v>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菜品属性表"/>
      <sheetName val="导表（食材）"/>
      <sheetName val="备注"/>
      <sheetName val="资源"/>
    </sheetNames>
    <sheetDataSet>
      <sheetData sheetId="0" refreshError="1"/>
      <sheetData sheetId="1">
        <row r="2">
          <cell r="E2" t="str">
            <v>4,1,30;4,2,0;4,3,0;4,4,0;4,5,0</v>
          </cell>
        </row>
        <row r="3">
          <cell r="E3" t="str">
            <v>4,1,36;10,101001,1;4,3,0;4,4,0;4,5,0</v>
          </cell>
        </row>
        <row r="4">
          <cell r="E4" t="str">
            <v>4,1,54;4,2,36;4,3,0;4,4,0;4,5,0</v>
          </cell>
        </row>
        <row r="5">
          <cell r="E5" t="str">
            <v>4,1,72;4,2,48;4,3,0;4,4,0;4,5,0</v>
          </cell>
        </row>
        <row r="6">
          <cell r="E6" t="str">
            <v>4,1,75;4,2,75;4,3,0;4,4,0;4,5,0</v>
          </cell>
        </row>
        <row r="7">
          <cell r="E7" t="str">
            <v>4,1,90;4,2,45;4,3,0;4,4,45;4,5,0</v>
          </cell>
        </row>
        <row r="8">
          <cell r="E8" t="str">
            <v>4,1,105;4,2,53;4,3,0;4,4,53;4,5,0</v>
          </cell>
        </row>
        <row r="9">
          <cell r="E9" t="str">
            <v>4,1,120;4,2,60;4,3,0;4,4,60;4,5,0</v>
          </cell>
        </row>
        <row r="10">
          <cell r="E10" t="str">
            <v>4,1,135;4,2,68;4,3,0;4,4,68;4,5,0</v>
          </cell>
        </row>
        <row r="11">
          <cell r="E11" t="str">
            <v>4,1,120;4,2,90;4,3,0;4,4,90;4,5,0</v>
          </cell>
        </row>
        <row r="12">
          <cell r="E12" t="str">
            <v>4,1,0;30,30001,1;4,3,0;4,4,0;4,5,30</v>
          </cell>
        </row>
        <row r="13">
          <cell r="E13" t="str">
            <v>4,1,0;4,2,0;4,3,0;4,4,0;4,5,36</v>
          </cell>
        </row>
        <row r="14">
          <cell r="E14" t="str">
            <v>4,1,0;4,2,0;4,3,0;4,4,36;4,5,54</v>
          </cell>
        </row>
        <row r="15">
          <cell r="E15" t="str">
            <v>4,1,0;4,2,0;4,3,0;4,4,48;4,5,72</v>
          </cell>
        </row>
        <row r="16">
          <cell r="E16" t="str">
            <v>4,1,0;4,2,0;4,3,0;4,4,75;4,5,75</v>
          </cell>
        </row>
        <row r="17">
          <cell r="E17" t="str">
            <v>4,1,0;4,2,0;4,3,45;4,4,45;4,5,90</v>
          </cell>
        </row>
        <row r="18">
          <cell r="E18" t="str">
            <v>4,1,0;4,2,0;4,3,53;4,4,53;4,5,105</v>
          </cell>
        </row>
        <row r="19">
          <cell r="E19" t="str">
            <v>4,1,0;4,2,0;4,3,60;4,4,60;4,5,120</v>
          </cell>
        </row>
        <row r="20">
          <cell r="E20" t="str">
            <v>4,1,0;4,2,0;4,3,68;4,4,68;4,5,135</v>
          </cell>
        </row>
        <row r="21">
          <cell r="E21" t="str">
            <v>4,1,0;4,2,0;4,3,90;4,4,90;4,5,120</v>
          </cell>
        </row>
        <row r="22">
          <cell r="E22" t="str">
            <v>4,1,66;4,2,0;4,3,66;4,4,66;4,5,132</v>
          </cell>
        </row>
        <row r="23">
          <cell r="E23" t="str">
            <v>4,1,72;4,2,0;4,3,72;4,4,72;4,5,144</v>
          </cell>
        </row>
        <row r="24">
          <cell r="E24" t="str">
            <v>4,1,78;4,2,0;4,3,78;4,4,78;4,5,156</v>
          </cell>
        </row>
        <row r="25">
          <cell r="E25" t="str">
            <v>4,1,84;4,2,0;4,3,84;4,4,84;4,5,168</v>
          </cell>
        </row>
        <row r="26">
          <cell r="E26" t="str">
            <v>4,1,90;4,2,0;4,3,90;4,4,90;4,5,180</v>
          </cell>
        </row>
        <row r="27">
          <cell r="E27" t="str">
            <v>4,1,96;4,2,0;4,3,96;4,4,96;4,5,192</v>
          </cell>
        </row>
        <row r="28">
          <cell r="E28" t="str">
            <v>4,1,102;4,2,0;4,3,102;4,4,102;4,5,204</v>
          </cell>
        </row>
        <row r="29">
          <cell r="E29" t="str">
            <v>4,1,108;4,2,0;4,3,108;4,4,108;4,5,216</v>
          </cell>
        </row>
        <row r="30">
          <cell r="E30" t="str">
            <v>4,1,114;4,2,0;4,3,114;4,4,114;4,5,228</v>
          </cell>
        </row>
        <row r="31">
          <cell r="E31" t="str">
            <v>4,1,120;4,2,0;4,3,120;4,4,120;4,5,240</v>
          </cell>
        </row>
        <row r="32">
          <cell r="E32" t="str">
            <v>4,1,0;4,2,0;4,3,30;4,4,0;4,5,0</v>
          </cell>
        </row>
        <row r="33">
          <cell r="E33" t="str">
            <v>4,1,0;4,2,0;4,3,36;4,4,0;4,5,0</v>
          </cell>
        </row>
        <row r="34">
          <cell r="E34" t="str">
            <v>4,1,0;4,2,0;4,3,54;4,4,0;4,5,36</v>
          </cell>
        </row>
        <row r="35">
          <cell r="E35" t="str">
            <v>4,1,0;4,2,0;4,3,72;4,4,0;4,5,48</v>
          </cell>
        </row>
        <row r="36">
          <cell r="E36" t="str">
            <v>4,1,0;4,2,0;4,3,75;4,4,0;4,5,75</v>
          </cell>
        </row>
        <row r="37">
          <cell r="E37" t="str">
            <v>4,1,0;4,2,45;4,3,90;4,4,0;4,5,45</v>
          </cell>
        </row>
        <row r="38">
          <cell r="E38" t="str">
            <v>4,1,0;4,2,53;4,3,105;4,4,0;4,5,53</v>
          </cell>
        </row>
        <row r="39">
          <cell r="E39" t="str">
            <v>4,1,0;4,2,60;4,3,120;4,4,0;4,5,60</v>
          </cell>
        </row>
        <row r="40">
          <cell r="E40" t="str">
            <v>4,1,0;4,2,68;4,3,135;4,4,0;4,5,68</v>
          </cell>
        </row>
        <row r="41">
          <cell r="E41" t="str">
            <v>4,1,0;4,2,90;4,3,120;4,4,0;4,5,90</v>
          </cell>
        </row>
        <row r="42">
          <cell r="E42" t="str">
            <v>4,1,0;4,2,0;4,3,0;4,4,30;4,5,0</v>
          </cell>
        </row>
        <row r="43">
          <cell r="E43" t="str">
            <v>4,1,0;4,2,0;4,3,0;4,4,36;4,5,0</v>
          </cell>
        </row>
        <row r="44">
          <cell r="E44" t="str">
            <v>4,1,36;4,2,0;4,3,0;4,4,54;4,5,0</v>
          </cell>
        </row>
        <row r="45">
          <cell r="E45" t="str">
            <v>4,1,48;4,2,0;4,3,0;4,4,72;4,5,0</v>
          </cell>
        </row>
        <row r="46">
          <cell r="E46" t="str">
            <v>4,1,75;4,2,0;4,3,0;4,4,75;4,5,0</v>
          </cell>
        </row>
        <row r="47">
          <cell r="E47" t="str">
            <v>4,1,45;4,2,0;4,3,0;4,4,90;4,5,45</v>
          </cell>
        </row>
        <row r="48">
          <cell r="E48" t="str">
            <v>4,1,53;4,2,0;4,3,0;4,4,105;4,5,53</v>
          </cell>
        </row>
        <row r="49">
          <cell r="E49" t="str">
            <v>4,1,60;4,2,0;4,3,0;4,4,120;4,5,60</v>
          </cell>
        </row>
        <row r="50">
          <cell r="E50" t="str">
            <v>4,1,68;4,2,0;4,3,0;4,4,135;4,5,68</v>
          </cell>
        </row>
        <row r="51">
          <cell r="E51" t="str">
            <v>4,1,90;4,2,0;4,3,0;4,4,120;4,5,90</v>
          </cell>
        </row>
        <row r="52">
          <cell r="E52" t="str">
            <v>4,1,0;4,2,30;4,3,0;4,4,0;4,5,0</v>
          </cell>
        </row>
        <row r="53">
          <cell r="E53" t="str">
            <v>4,1,0;4,2,36;4,3,0;4,4,0;4,5,0</v>
          </cell>
        </row>
        <row r="54">
          <cell r="E54" t="str">
            <v>4,1,0;4,2,54;4,3,36;4,4,0;4,5,0</v>
          </cell>
        </row>
        <row r="55">
          <cell r="E55" t="str">
            <v>4,1,0;4,2,72;4,3,48;4,4,0;4,5,0</v>
          </cell>
        </row>
        <row r="56">
          <cell r="E56" t="str">
            <v>4,1,0;4,2,75;4,3,75;4,4,0;4,5,0</v>
          </cell>
        </row>
        <row r="57">
          <cell r="E57" t="str">
            <v>4,1,45;4,2,90;4,3,45;4,4,0;4,5,0</v>
          </cell>
        </row>
        <row r="58">
          <cell r="E58" t="str">
            <v>4,1,53;4,2,105;4,3,53;4,4,0;4,5,0</v>
          </cell>
        </row>
        <row r="59">
          <cell r="E59" t="str">
            <v>4,1,60;4,2,120;4,3,60;4,4,0;4,5,0</v>
          </cell>
        </row>
        <row r="60">
          <cell r="E60" t="str">
            <v>4,1,68;4,2,135;4,3,68;4,4,0;4,5,0</v>
          </cell>
        </row>
        <row r="61">
          <cell r="E61" t="str">
            <v>4,1,90;4,2,120;4,3,90;4,4,0;4,5,0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餐厅装扮表"/>
      <sheetName val="备注"/>
      <sheetName val="数据导入"/>
    </sheetNames>
    <sheetDataSet>
      <sheetData sheetId="0" refreshError="1"/>
      <sheetData sheetId="1" refreshError="1"/>
      <sheetData sheetId="2">
        <row r="1">
          <cell r="L1" t="str">
            <v>灶台</v>
          </cell>
          <cell r="M1">
            <v>20</v>
          </cell>
          <cell r="N1">
            <v>1</v>
          </cell>
        </row>
        <row r="2">
          <cell r="B2" t="str">
            <v>灶台</v>
          </cell>
          <cell r="E2">
            <v>1</v>
          </cell>
          <cell r="F2">
            <v>100</v>
          </cell>
          <cell r="I2">
            <v>0</v>
          </cell>
          <cell r="L2" t="str">
            <v>货柜</v>
          </cell>
          <cell r="M2">
            <v>12</v>
          </cell>
          <cell r="N2">
            <v>2</v>
          </cell>
        </row>
        <row r="3">
          <cell r="B3" t="str">
            <v>灶台</v>
          </cell>
          <cell r="E3">
            <v>1</v>
          </cell>
          <cell r="F3">
            <v>200</v>
          </cell>
          <cell r="I3">
            <v>0</v>
          </cell>
          <cell r="L3" t="str">
            <v>冰箱</v>
          </cell>
          <cell r="M3">
            <v>10</v>
          </cell>
          <cell r="N3">
            <v>3</v>
          </cell>
        </row>
        <row r="4">
          <cell r="B4" t="str">
            <v>灶台</v>
          </cell>
          <cell r="E4">
            <v>1</v>
          </cell>
          <cell r="F4">
            <v>300</v>
          </cell>
          <cell r="I4">
            <v>0</v>
          </cell>
          <cell r="L4" t="str">
            <v>招牌</v>
          </cell>
          <cell r="M4">
            <v>12</v>
          </cell>
          <cell r="N4">
            <v>4</v>
          </cell>
        </row>
        <row r="5">
          <cell r="B5" t="str">
            <v>灶台</v>
          </cell>
          <cell r="E5">
            <v>1</v>
          </cell>
          <cell r="F5">
            <v>400</v>
          </cell>
          <cell r="I5">
            <v>0</v>
          </cell>
          <cell r="L5" t="str">
            <v>桌子</v>
          </cell>
          <cell r="M5">
            <v>10</v>
          </cell>
          <cell r="N5">
            <v>5</v>
          </cell>
        </row>
        <row r="6">
          <cell r="B6" t="str">
            <v>灶台</v>
          </cell>
          <cell r="E6">
            <v>1</v>
          </cell>
          <cell r="F6">
            <v>500</v>
          </cell>
          <cell r="I6">
            <v>0</v>
          </cell>
          <cell r="L6" t="str">
            <v>椅子</v>
          </cell>
          <cell r="M6">
            <v>10</v>
          </cell>
          <cell r="N6">
            <v>6</v>
          </cell>
        </row>
        <row r="7">
          <cell r="B7" t="str">
            <v>灶台</v>
          </cell>
          <cell r="E7">
            <v>2</v>
          </cell>
          <cell r="F7">
            <v>30</v>
          </cell>
          <cell r="H7" t="str">
            <v>甜点</v>
          </cell>
          <cell r="I7">
            <v>3</v>
          </cell>
          <cell r="L7" t="str">
            <v>海报</v>
          </cell>
          <cell r="M7">
            <v>11</v>
          </cell>
          <cell r="N7">
            <v>7</v>
          </cell>
        </row>
        <row r="8">
          <cell r="B8" t="str">
            <v>灶台</v>
          </cell>
          <cell r="E8">
            <v>2</v>
          </cell>
          <cell r="F8">
            <v>50</v>
          </cell>
          <cell r="H8" t="str">
            <v>甜点</v>
          </cell>
          <cell r="I8">
            <v>5</v>
          </cell>
          <cell r="L8" t="str">
            <v>灯具</v>
          </cell>
          <cell r="M8">
            <v>28</v>
          </cell>
          <cell r="N8">
            <v>8</v>
          </cell>
        </row>
        <row r="9">
          <cell r="B9" t="str">
            <v>灶台</v>
          </cell>
          <cell r="E9">
            <v>2</v>
          </cell>
          <cell r="F9">
            <v>60</v>
          </cell>
          <cell r="H9" t="str">
            <v>甜点</v>
          </cell>
          <cell r="I9">
            <v>6</v>
          </cell>
        </row>
        <row r="10">
          <cell r="B10" t="str">
            <v>灶台</v>
          </cell>
          <cell r="E10">
            <v>2</v>
          </cell>
          <cell r="F10">
            <v>90</v>
          </cell>
          <cell r="H10" t="str">
            <v>甜点</v>
          </cell>
          <cell r="I10">
            <v>9</v>
          </cell>
        </row>
        <row r="11">
          <cell r="B11" t="str">
            <v>灶台</v>
          </cell>
          <cell r="E11">
            <v>2</v>
          </cell>
          <cell r="F11">
            <v>110</v>
          </cell>
          <cell r="H11" t="str">
            <v>甜点</v>
          </cell>
          <cell r="I11">
            <v>11</v>
          </cell>
        </row>
        <row r="12">
          <cell r="B12" t="str">
            <v>灶台</v>
          </cell>
          <cell r="E12">
            <v>2</v>
          </cell>
          <cell r="F12">
            <v>140</v>
          </cell>
          <cell r="H12" t="str">
            <v>甜点</v>
          </cell>
          <cell r="I12">
            <v>14</v>
          </cell>
          <cell r="M12" t="str">
            <v>甜点</v>
          </cell>
          <cell r="N12">
            <v>1</v>
          </cell>
        </row>
        <row r="13">
          <cell r="B13" t="str">
            <v>灶台</v>
          </cell>
          <cell r="E13">
            <v>2</v>
          </cell>
          <cell r="F13">
            <v>170</v>
          </cell>
          <cell r="H13" t="str">
            <v>甜点</v>
          </cell>
          <cell r="I13">
            <v>17</v>
          </cell>
          <cell r="M13" t="str">
            <v>中餐</v>
          </cell>
          <cell r="N13">
            <v>2</v>
          </cell>
        </row>
        <row r="14">
          <cell r="B14" t="str">
            <v>灶台</v>
          </cell>
          <cell r="E14">
            <v>2</v>
          </cell>
          <cell r="F14">
            <v>200</v>
          </cell>
          <cell r="H14" t="str">
            <v>甜点</v>
          </cell>
          <cell r="I14">
            <v>20</v>
          </cell>
          <cell r="M14" t="str">
            <v>西餐</v>
          </cell>
          <cell r="N14">
            <v>3</v>
          </cell>
        </row>
        <row r="15">
          <cell r="B15" t="str">
            <v>灶台</v>
          </cell>
          <cell r="E15">
            <v>2</v>
          </cell>
          <cell r="F15">
            <v>230</v>
          </cell>
          <cell r="H15" t="str">
            <v>甜点</v>
          </cell>
          <cell r="I15">
            <v>23</v>
          </cell>
          <cell r="M15" t="str">
            <v>烧烤</v>
          </cell>
          <cell r="N15">
            <v>4</v>
          </cell>
        </row>
        <row r="16">
          <cell r="B16" t="str">
            <v>灶台</v>
          </cell>
          <cell r="E16">
            <v>2</v>
          </cell>
          <cell r="F16">
            <v>270</v>
          </cell>
          <cell r="H16" t="str">
            <v>甜点</v>
          </cell>
          <cell r="I16">
            <v>27</v>
          </cell>
          <cell r="M16" t="str">
            <v>饮料</v>
          </cell>
          <cell r="N16">
            <v>5</v>
          </cell>
        </row>
        <row r="17">
          <cell r="B17" t="str">
            <v>灶台</v>
          </cell>
          <cell r="E17">
            <v>2</v>
          </cell>
          <cell r="F17">
            <v>310</v>
          </cell>
          <cell r="H17" t="str">
            <v>甜点</v>
          </cell>
          <cell r="I17">
            <v>31</v>
          </cell>
        </row>
        <row r="18">
          <cell r="B18" t="str">
            <v>灶台</v>
          </cell>
          <cell r="E18">
            <v>2</v>
          </cell>
          <cell r="F18">
            <v>350</v>
          </cell>
          <cell r="H18" t="str">
            <v>甜点</v>
          </cell>
          <cell r="I18">
            <v>35</v>
          </cell>
        </row>
        <row r="19">
          <cell r="B19" t="str">
            <v>灶台</v>
          </cell>
          <cell r="E19">
            <v>2</v>
          </cell>
          <cell r="F19">
            <v>400</v>
          </cell>
          <cell r="H19" t="str">
            <v>甜点</v>
          </cell>
          <cell r="I19">
            <v>40</v>
          </cell>
        </row>
        <row r="20">
          <cell r="B20" t="str">
            <v>灶台</v>
          </cell>
          <cell r="E20">
            <v>2</v>
          </cell>
          <cell r="F20">
            <v>450</v>
          </cell>
          <cell r="H20" t="str">
            <v>甜点</v>
          </cell>
          <cell r="I20">
            <v>45</v>
          </cell>
        </row>
        <row r="21">
          <cell r="B21" t="str">
            <v>灶台</v>
          </cell>
          <cell r="E21">
            <v>2</v>
          </cell>
          <cell r="F21">
            <v>500</v>
          </cell>
          <cell r="H21" t="str">
            <v>甜点</v>
          </cell>
          <cell r="I21">
            <v>50</v>
          </cell>
        </row>
        <row r="22">
          <cell r="B22" t="str">
            <v>货柜</v>
          </cell>
          <cell r="E22">
            <v>1</v>
          </cell>
          <cell r="F22">
            <v>100</v>
          </cell>
          <cell r="I22">
            <v>0</v>
          </cell>
        </row>
        <row r="23">
          <cell r="B23" t="str">
            <v>货柜</v>
          </cell>
          <cell r="E23">
            <v>1</v>
          </cell>
          <cell r="F23">
            <v>200</v>
          </cell>
          <cell r="I23">
            <v>0</v>
          </cell>
        </row>
        <row r="24">
          <cell r="B24" t="str">
            <v>货柜</v>
          </cell>
          <cell r="E24">
            <v>1</v>
          </cell>
          <cell r="F24">
            <v>300</v>
          </cell>
          <cell r="I24">
            <v>0</v>
          </cell>
        </row>
        <row r="25">
          <cell r="B25" t="str">
            <v>货柜</v>
          </cell>
          <cell r="E25">
            <v>1</v>
          </cell>
          <cell r="F25">
            <v>400</v>
          </cell>
          <cell r="I25">
            <v>0</v>
          </cell>
        </row>
        <row r="26">
          <cell r="B26" t="str">
            <v>货柜</v>
          </cell>
          <cell r="E26">
            <v>1</v>
          </cell>
          <cell r="F26">
            <v>500</v>
          </cell>
          <cell r="I26">
            <v>0</v>
          </cell>
        </row>
        <row r="27">
          <cell r="B27" t="str">
            <v>货柜</v>
          </cell>
          <cell r="E27">
            <v>2</v>
          </cell>
          <cell r="F27">
            <v>230</v>
          </cell>
          <cell r="H27" t="str">
            <v>中餐</v>
          </cell>
          <cell r="I27">
            <v>23</v>
          </cell>
        </row>
        <row r="28">
          <cell r="B28" t="str">
            <v>货柜</v>
          </cell>
          <cell r="E28">
            <v>2</v>
          </cell>
          <cell r="F28">
            <v>270</v>
          </cell>
          <cell r="H28" t="str">
            <v>中餐</v>
          </cell>
          <cell r="I28">
            <v>27</v>
          </cell>
        </row>
        <row r="29">
          <cell r="B29" t="str">
            <v>货柜</v>
          </cell>
          <cell r="E29">
            <v>2</v>
          </cell>
          <cell r="F29">
            <v>310</v>
          </cell>
          <cell r="H29" t="str">
            <v>中餐</v>
          </cell>
          <cell r="I29">
            <v>31</v>
          </cell>
        </row>
        <row r="30">
          <cell r="B30" t="str">
            <v>货柜</v>
          </cell>
          <cell r="E30">
            <v>2</v>
          </cell>
          <cell r="F30">
            <v>350</v>
          </cell>
          <cell r="H30" t="str">
            <v>中餐</v>
          </cell>
          <cell r="I30">
            <v>35</v>
          </cell>
        </row>
        <row r="31">
          <cell r="B31" t="str">
            <v>货柜</v>
          </cell>
          <cell r="E31">
            <v>2</v>
          </cell>
          <cell r="F31">
            <v>400</v>
          </cell>
          <cell r="H31" t="str">
            <v>中餐</v>
          </cell>
          <cell r="I31">
            <v>40</v>
          </cell>
        </row>
        <row r="32">
          <cell r="B32" t="str">
            <v>货柜</v>
          </cell>
          <cell r="E32">
            <v>2</v>
          </cell>
          <cell r="F32">
            <v>450</v>
          </cell>
          <cell r="H32" t="str">
            <v>中餐</v>
          </cell>
          <cell r="I32">
            <v>45</v>
          </cell>
        </row>
        <row r="33">
          <cell r="B33" t="str">
            <v>货柜</v>
          </cell>
          <cell r="E33">
            <v>2</v>
          </cell>
          <cell r="F33">
            <v>500</v>
          </cell>
          <cell r="H33" t="str">
            <v>中餐</v>
          </cell>
          <cell r="I33">
            <v>50</v>
          </cell>
        </row>
        <row r="34">
          <cell r="B34" t="str">
            <v>冰箱</v>
          </cell>
          <cell r="E34">
            <v>1</v>
          </cell>
          <cell r="F34">
            <v>100</v>
          </cell>
          <cell r="I34">
            <v>0</v>
          </cell>
        </row>
        <row r="35">
          <cell r="B35" t="str">
            <v>冰箱</v>
          </cell>
          <cell r="E35">
            <v>1</v>
          </cell>
          <cell r="F35">
            <v>200</v>
          </cell>
          <cell r="I35">
            <v>0</v>
          </cell>
        </row>
        <row r="36">
          <cell r="B36" t="str">
            <v>冰箱</v>
          </cell>
          <cell r="E36">
            <v>1</v>
          </cell>
          <cell r="F36">
            <v>300</v>
          </cell>
          <cell r="I36">
            <v>0</v>
          </cell>
        </row>
        <row r="37">
          <cell r="B37" t="str">
            <v>冰箱</v>
          </cell>
          <cell r="E37">
            <v>1</v>
          </cell>
          <cell r="F37">
            <v>400</v>
          </cell>
          <cell r="I37">
            <v>0</v>
          </cell>
        </row>
        <row r="38">
          <cell r="B38" t="str">
            <v>冰箱</v>
          </cell>
          <cell r="E38">
            <v>1</v>
          </cell>
          <cell r="F38">
            <v>500</v>
          </cell>
          <cell r="I38">
            <v>0</v>
          </cell>
        </row>
        <row r="39">
          <cell r="B39" t="str">
            <v>冰箱</v>
          </cell>
          <cell r="E39">
            <v>2</v>
          </cell>
          <cell r="F39">
            <v>310</v>
          </cell>
          <cell r="H39" t="str">
            <v>西餐</v>
          </cell>
          <cell r="I39">
            <v>31</v>
          </cell>
        </row>
        <row r="40">
          <cell r="B40" t="str">
            <v>冰箱</v>
          </cell>
          <cell r="E40">
            <v>2</v>
          </cell>
          <cell r="F40">
            <v>350</v>
          </cell>
          <cell r="H40" t="str">
            <v>西餐</v>
          </cell>
          <cell r="I40">
            <v>35</v>
          </cell>
        </row>
        <row r="41">
          <cell r="B41" t="str">
            <v>冰箱</v>
          </cell>
          <cell r="E41">
            <v>2</v>
          </cell>
          <cell r="F41">
            <v>400</v>
          </cell>
          <cell r="H41" t="str">
            <v>西餐</v>
          </cell>
          <cell r="I41">
            <v>40</v>
          </cell>
        </row>
        <row r="42">
          <cell r="B42" t="str">
            <v>冰箱</v>
          </cell>
          <cell r="E42">
            <v>2</v>
          </cell>
          <cell r="F42">
            <v>450</v>
          </cell>
          <cell r="H42" t="str">
            <v>西餐</v>
          </cell>
          <cell r="I42">
            <v>45</v>
          </cell>
        </row>
        <row r="43">
          <cell r="B43" t="str">
            <v>冰箱</v>
          </cell>
          <cell r="E43">
            <v>2</v>
          </cell>
          <cell r="F43">
            <v>500</v>
          </cell>
          <cell r="H43" t="str">
            <v>西餐</v>
          </cell>
          <cell r="I43">
            <v>50</v>
          </cell>
        </row>
        <row r="44">
          <cell r="B44" t="str">
            <v>招牌</v>
          </cell>
          <cell r="E44">
            <v>1</v>
          </cell>
          <cell r="F44">
            <v>100</v>
          </cell>
          <cell r="I44">
            <v>0</v>
          </cell>
        </row>
        <row r="45">
          <cell r="B45" t="str">
            <v>招牌</v>
          </cell>
          <cell r="E45">
            <v>1</v>
          </cell>
          <cell r="F45">
            <v>200</v>
          </cell>
          <cell r="I45">
            <v>0</v>
          </cell>
        </row>
        <row r="46">
          <cell r="B46" t="str">
            <v>招牌</v>
          </cell>
          <cell r="E46">
            <v>1</v>
          </cell>
          <cell r="F46">
            <v>300</v>
          </cell>
          <cell r="I46">
            <v>0</v>
          </cell>
        </row>
        <row r="47">
          <cell r="B47" t="str">
            <v>招牌</v>
          </cell>
          <cell r="E47">
            <v>1</v>
          </cell>
          <cell r="F47">
            <v>400</v>
          </cell>
          <cell r="I47">
            <v>0</v>
          </cell>
        </row>
        <row r="48">
          <cell r="B48" t="str">
            <v>招牌</v>
          </cell>
          <cell r="E48">
            <v>1</v>
          </cell>
          <cell r="F48">
            <v>500</v>
          </cell>
          <cell r="I48">
            <v>0</v>
          </cell>
        </row>
        <row r="49">
          <cell r="B49" t="str">
            <v>招牌</v>
          </cell>
          <cell r="E49">
            <v>2</v>
          </cell>
          <cell r="F49">
            <v>230</v>
          </cell>
          <cell r="H49" t="str">
            <v>烧烤</v>
          </cell>
          <cell r="I49">
            <v>23</v>
          </cell>
        </row>
        <row r="50">
          <cell r="B50" t="str">
            <v>招牌</v>
          </cell>
          <cell r="E50">
            <v>2</v>
          </cell>
          <cell r="F50">
            <v>270</v>
          </cell>
          <cell r="H50" t="str">
            <v>烧烤</v>
          </cell>
          <cell r="I50">
            <v>27</v>
          </cell>
        </row>
        <row r="51">
          <cell r="B51" t="str">
            <v>招牌</v>
          </cell>
          <cell r="E51">
            <v>2</v>
          </cell>
          <cell r="F51">
            <v>310</v>
          </cell>
          <cell r="H51" t="str">
            <v>烧烤</v>
          </cell>
          <cell r="I51">
            <v>31</v>
          </cell>
        </row>
        <row r="52">
          <cell r="B52" t="str">
            <v>招牌</v>
          </cell>
          <cell r="E52">
            <v>2</v>
          </cell>
          <cell r="F52">
            <v>350</v>
          </cell>
          <cell r="H52" t="str">
            <v>烧烤</v>
          </cell>
          <cell r="I52">
            <v>35</v>
          </cell>
        </row>
        <row r="53">
          <cell r="B53" t="str">
            <v>招牌</v>
          </cell>
          <cell r="E53">
            <v>2</v>
          </cell>
          <cell r="F53">
            <v>400</v>
          </cell>
          <cell r="H53" t="str">
            <v>烧烤</v>
          </cell>
          <cell r="I53">
            <v>40</v>
          </cell>
        </row>
        <row r="54">
          <cell r="B54" t="str">
            <v>招牌</v>
          </cell>
          <cell r="E54">
            <v>2</v>
          </cell>
          <cell r="F54">
            <v>450</v>
          </cell>
          <cell r="H54" t="str">
            <v>烧烤</v>
          </cell>
          <cell r="I54">
            <v>45</v>
          </cell>
        </row>
        <row r="55">
          <cell r="B55" t="str">
            <v>招牌</v>
          </cell>
          <cell r="E55">
            <v>2</v>
          </cell>
          <cell r="F55">
            <v>500</v>
          </cell>
          <cell r="H55" t="str">
            <v>烧烤</v>
          </cell>
          <cell r="I55">
            <v>50</v>
          </cell>
        </row>
        <row r="56">
          <cell r="B56" t="str">
            <v>桌子</v>
          </cell>
          <cell r="E56">
            <v>1</v>
          </cell>
          <cell r="F56">
            <v>100</v>
          </cell>
          <cell r="I56">
            <v>0</v>
          </cell>
        </row>
        <row r="57">
          <cell r="B57" t="str">
            <v>桌子</v>
          </cell>
          <cell r="E57">
            <v>1</v>
          </cell>
          <cell r="F57">
            <v>200</v>
          </cell>
          <cell r="I57">
            <v>0</v>
          </cell>
        </row>
        <row r="58">
          <cell r="B58" t="str">
            <v>桌子</v>
          </cell>
          <cell r="E58">
            <v>1</v>
          </cell>
          <cell r="F58">
            <v>300</v>
          </cell>
          <cell r="I58">
            <v>0</v>
          </cell>
        </row>
        <row r="59">
          <cell r="B59" t="str">
            <v>桌子</v>
          </cell>
          <cell r="E59">
            <v>1</v>
          </cell>
          <cell r="F59">
            <v>400</v>
          </cell>
          <cell r="I59">
            <v>0</v>
          </cell>
        </row>
        <row r="60">
          <cell r="B60" t="str">
            <v>桌子</v>
          </cell>
          <cell r="E60">
            <v>1</v>
          </cell>
          <cell r="F60">
            <v>500</v>
          </cell>
          <cell r="I60">
            <v>0</v>
          </cell>
        </row>
        <row r="61">
          <cell r="B61" t="str">
            <v>桌子</v>
          </cell>
          <cell r="E61">
            <v>2</v>
          </cell>
          <cell r="F61">
            <v>30</v>
          </cell>
          <cell r="H61" t="str">
            <v>饮料</v>
          </cell>
          <cell r="I61">
            <v>3</v>
          </cell>
        </row>
        <row r="62">
          <cell r="B62" t="str">
            <v>桌子</v>
          </cell>
          <cell r="E62">
            <v>2</v>
          </cell>
          <cell r="F62">
            <v>50</v>
          </cell>
          <cell r="H62" t="str">
            <v>饮料</v>
          </cell>
          <cell r="I62">
            <v>5</v>
          </cell>
        </row>
        <row r="63">
          <cell r="B63" t="str">
            <v>桌子</v>
          </cell>
          <cell r="E63">
            <v>2</v>
          </cell>
          <cell r="F63">
            <v>60</v>
          </cell>
          <cell r="H63" t="str">
            <v>饮料</v>
          </cell>
          <cell r="I63">
            <v>6</v>
          </cell>
        </row>
        <row r="64">
          <cell r="B64" t="str">
            <v>桌子</v>
          </cell>
          <cell r="E64">
            <v>2</v>
          </cell>
          <cell r="F64">
            <v>90</v>
          </cell>
          <cell r="H64" t="str">
            <v>饮料</v>
          </cell>
          <cell r="I64">
            <v>9</v>
          </cell>
        </row>
        <row r="65">
          <cell r="B65" t="str">
            <v>桌子</v>
          </cell>
          <cell r="E65">
            <v>2</v>
          </cell>
          <cell r="F65">
            <v>110</v>
          </cell>
          <cell r="H65" t="str">
            <v>饮料</v>
          </cell>
          <cell r="I65">
            <v>11</v>
          </cell>
        </row>
        <row r="66">
          <cell r="B66" t="str">
            <v>椅子</v>
          </cell>
          <cell r="E66">
            <v>2</v>
          </cell>
          <cell r="F66">
            <v>140</v>
          </cell>
          <cell r="H66" t="str">
            <v>饮料</v>
          </cell>
          <cell r="I66">
            <v>14</v>
          </cell>
        </row>
        <row r="67">
          <cell r="B67" t="str">
            <v>椅子</v>
          </cell>
          <cell r="E67">
            <v>2</v>
          </cell>
          <cell r="F67">
            <v>170</v>
          </cell>
          <cell r="H67" t="str">
            <v>饮料</v>
          </cell>
          <cell r="I67">
            <v>17</v>
          </cell>
        </row>
        <row r="68">
          <cell r="B68" t="str">
            <v>椅子</v>
          </cell>
          <cell r="E68">
            <v>2</v>
          </cell>
          <cell r="F68">
            <v>200</v>
          </cell>
          <cell r="H68" t="str">
            <v>饮料</v>
          </cell>
          <cell r="I68">
            <v>20</v>
          </cell>
        </row>
        <row r="69">
          <cell r="B69" t="str">
            <v>椅子</v>
          </cell>
          <cell r="E69">
            <v>2</v>
          </cell>
          <cell r="F69">
            <v>230</v>
          </cell>
          <cell r="H69" t="str">
            <v>饮料</v>
          </cell>
          <cell r="I69">
            <v>23</v>
          </cell>
        </row>
        <row r="70">
          <cell r="B70" t="str">
            <v>椅子</v>
          </cell>
          <cell r="E70">
            <v>2</v>
          </cell>
          <cell r="F70">
            <v>270</v>
          </cell>
          <cell r="H70" t="str">
            <v>饮料</v>
          </cell>
          <cell r="I70">
            <v>27</v>
          </cell>
        </row>
        <row r="71">
          <cell r="B71" t="str">
            <v>椅子</v>
          </cell>
          <cell r="E71">
            <v>2</v>
          </cell>
          <cell r="F71">
            <v>310</v>
          </cell>
          <cell r="H71" t="str">
            <v>饮料</v>
          </cell>
          <cell r="I71">
            <v>31</v>
          </cell>
        </row>
        <row r="72">
          <cell r="B72" t="str">
            <v>椅子</v>
          </cell>
          <cell r="E72">
            <v>2</v>
          </cell>
          <cell r="F72">
            <v>350</v>
          </cell>
          <cell r="H72" t="str">
            <v>饮料</v>
          </cell>
          <cell r="I72">
            <v>35</v>
          </cell>
        </row>
        <row r="73">
          <cell r="B73" t="str">
            <v>椅子</v>
          </cell>
          <cell r="E73">
            <v>2</v>
          </cell>
          <cell r="F73">
            <v>400</v>
          </cell>
          <cell r="H73" t="str">
            <v>饮料</v>
          </cell>
          <cell r="I73">
            <v>40</v>
          </cell>
        </row>
        <row r="74">
          <cell r="B74" t="str">
            <v>椅子</v>
          </cell>
          <cell r="E74">
            <v>2</v>
          </cell>
          <cell r="F74">
            <v>450</v>
          </cell>
          <cell r="H74" t="str">
            <v>饮料</v>
          </cell>
          <cell r="I74">
            <v>45</v>
          </cell>
        </row>
        <row r="75">
          <cell r="B75" t="str">
            <v>椅子</v>
          </cell>
          <cell r="E75">
            <v>2</v>
          </cell>
          <cell r="F75">
            <v>500</v>
          </cell>
          <cell r="H75" t="str">
            <v>饮料</v>
          </cell>
          <cell r="I75">
            <v>50</v>
          </cell>
        </row>
        <row r="76">
          <cell r="B76" t="str">
            <v>海报</v>
          </cell>
          <cell r="E76">
            <v>1</v>
          </cell>
          <cell r="F76">
            <v>100</v>
          </cell>
          <cell r="I76">
            <v>0</v>
          </cell>
        </row>
        <row r="77">
          <cell r="B77" t="str">
            <v>海报</v>
          </cell>
          <cell r="E77">
            <v>1</v>
          </cell>
          <cell r="F77">
            <v>200</v>
          </cell>
          <cell r="I77">
            <v>0</v>
          </cell>
        </row>
        <row r="78">
          <cell r="B78" t="str">
            <v>海报</v>
          </cell>
          <cell r="E78">
            <v>1</v>
          </cell>
          <cell r="F78">
            <v>300</v>
          </cell>
          <cell r="I78">
            <v>0</v>
          </cell>
        </row>
        <row r="79">
          <cell r="B79" t="str">
            <v>海报</v>
          </cell>
          <cell r="E79">
            <v>1</v>
          </cell>
          <cell r="F79">
            <v>400</v>
          </cell>
          <cell r="I79">
            <v>0</v>
          </cell>
        </row>
        <row r="80">
          <cell r="B80" t="str">
            <v>海报</v>
          </cell>
          <cell r="E80">
            <v>1</v>
          </cell>
          <cell r="F80">
            <v>500</v>
          </cell>
          <cell r="I80">
            <v>0</v>
          </cell>
        </row>
        <row r="81">
          <cell r="B81" t="str">
            <v>海报</v>
          </cell>
          <cell r="E81">
            <v>1</v>
          </cell>
          <cell r="F81">
            <v>600</v>
          </cell>
          <cell r="I81">
            <v>0</v>
          </cell>
        </row>
        <row r="82">
          <cell r="B82" t="str">
            <v>海报</v>
          </cell>
          <cell r="E82">
            <v>1</v>
          </cell>
          <cell r="F82">
            <v>700</v>
          </cell>
          <cell r="I82">
            <v>0</v>
          </cell>
        </row>
        <row r="83">
          <cell r="B83" t="str">
            <v>海报</v>
          </cell>
          <cell r="E83">
            <v>1</v>
          </cell>
          <cell r="F83">
            <v>800</v>
          </cell>
          <cell r="I83">
            <v>0</v>
          </cell>
        </row>
        <row r="84">
          <cell r="B84" t="str">
            <v>海报</v>
          </cell>
          <cell r="E84">
            <v>1</v>
          </cell>
          <cell r="F84">
            <v>900</v>
          </cell>
          <cell r="I84">
            <v>0</v>
          </cell>
        </row>
        <row r="85">
          <cell r="B85" t="str">
            <v>海报</v>
          </cell>
          <cell r="E85">
            <v>1</v>
          </cell>
          <cell r="F85">
            <v>1000</v>
          </cell>
          <cell r="I85">
            <v>0</v>
          </cell>
        </row>
        <row r="86">
          <cell r="B86" t="str">
            <v>海报</v>
          </cell>
          <cell r="E86">
            <v>1</v>
          </cell>
          <cell r="F86">
            <v>1100</v>
          </cell>
          <cell r="I86">
            <v>0</v>
          </cell>
        </row>
        <row r="87">
          <cell r="B87" t="str">
            <v>灯具</v>
          </cell>
          <cell r="E87">
            <v>1</v>
          </cell>
          <cell r="F87">
            <v>100</v>
          </cell>
          <cell r="I87">
            <v>0</v>
          </cell>
        </row>
        <row r="88">
          <cell r="B88" t="str">
            <v>灯具</v>
          </cell>
          <cell r="E88">
            <v>1</v>
          </cell>
          <cell r="F88">
            <v>200</v>
          </cell>
          <cell r="I88">
            <v>0</v>
          </cell>
        </row>
        <row r="89">
          <cell r="B89" t="str">
            <v>灯具</v>
          </cell>
          <cell r="E89">
            <v>1</v>
          </cell>
          <cell r="F89">
            <v>300</v>
          </cell>
          <cell r="I89">
            <v>0</v>
          </cell>
        </row>
        <row r="90">
          <cell r="B90" t="str">
            <v>灯具</v>
          </cell>
          <cell r="E90">
            <v>1</v>
          </cell>
          <cell r="F90">
            <v>400</v>
          </cell>
          <cell r="I90">
            <v>0</v>
          </cell>
        </row>
        <row r="91">
          <cell r="B91" t="str">
            <v>灯具</v>
          </cell>
          <cell r="E91">
            <v>1</v>
          </cell>
          <cell r="F91">
            <v>500</v>
          </cell>
          <cell r="I91">
            <v>0</v>
          </cell>
        </row>
        <row r="92">
          <cell r="B92" t="str">
            <v>灯具</v>
          </cell>
          <cell r="E92">
            <v>1</v>
          </cell>
          <cell r="F92">
            <v>600</v>
          </cell>
          <cell r="I92">
            <v>0</v>
          </cell>
        </row>
        <row r="93">
          <cell r="B93" t="str">
            <v>灯具</v>
          </cell>
          <cell r="E93">
            <v>1</v>
          </cell>
          <cell r="F93">
            <v>700</v>
          </cell>
          <cell r="I93">
            <v>0</v>
          </cell>
        </row>
        <row r="94">
          <cell r="B94" t="str">
            <v>灯具</v>
          </cell>
          <cell r="E94">
            <v>1</v>
          </cell>
          <cell r="F94">
            <v>800</v>
          </cell>
          <cell r="I94">
            <v>0</v>
          </cell>
        </row>
        <row r="95">
          <cell r="B95" t="str">
            <v>灯具</v>
          </cell>
          <cell r="E95">
            <v>1</v>
          </cell>
          <cell r="F95">
            <v>900</v>
          </cell>
          <cell r="I95">
            <v>0</v>
          </cell>
        </row>
        <row r="96">
          <cell r="B96" t="str">
            <v>灯具</v>
          </cell>
          <cell r="E96">
            <v>1</v>
          </cell>
          <cell r="F96">
            <v>1000</v>
          </cell>
          <cell r="I96">
            <v>0</v>
          </cell>
        </row>
        <row r="97">
          <cell r="B97" t="str">
            <v>灯具</v>
          </cell>
          <cell r="E97">
            <v>1</v>
          </cell>
          <cell r="F97">
            <v>1100</v>
          </cell>
          <cell r="I97">
            <v>0</v>
          </cell>
        </row>
        <row r="98">
          <cell r="B98" t="str">
            <v>灯具</v>
          </cell>
          <cell r="E98">
            <v>1</v>
          </cell>
          <cell r="F98">
            <v>1200</v>
          </cell>
          <cell r="I98">
            <v>0</v>
          </cell>
        </row>
        <row r="99">
          <cell r="B99" t="str">
            <v>灯具</v>
          </cell>
          <cell r="E99">
            <v>1</v>
          </cell>
          <cell r="F99">
            <v>1300</v>
          </cell>
          <cell r="I99">
            <v>0</v>
          </cell>
        </row>
        <row r="100">
          <cell r="B100" t="str">
            <v>灯具</v>
          </cell>
          <cell r="E100">
            <v>1</v>
          </cell>
          <cell r="F100">
            <v>1400</v>
          </cell>
          <cell r="I100">
            <v>0</v>
          </cell>
        </row>
        <row r="101">
          <cell r="B101" t="str">
            <v>灯具</v>
          </cell>
          <cell r="E101">
            <v>1</v>
          </cell>
          <cell r="F101">
            <v>1500</v>
          </cell>
          <cell r="I101">
            <v>0</v>
          </cell>
        </row>
        <row r="102">
          <cell r="B102" t="str">
            <v>灯具</v>
          </cell>
          <cell r="E102">
            <v>1</v>
          </cell>
          <cell r="F102">
            <v>1600</v>
          </cell>
          <cell r="I102">
            <v>0</v>
          </cell>
        </row>
        <row r="103">
          <cell r="B103" t="str">
            <v>灯具</v>
          </cell>
          <cell r="E103">
            <v>1</v>
          </cell>
          <cell r="F103">
            <v>1700</v>
          </cell>
          <cell r="I103">
            <v>0</v>
          </cell>
        </row>
        <row r="104">
          <cell r="B104" t="str">
            <v>灯具</v>
          </cell>
          <cell r="E104">
            <v>1</v>
          </cell>
          <cell r="F104">
            <v>1800</v>
          </cell>
          <cell r="I104">
            <v>0</v>
          </cell>
        </row>
        <row r="105">
          <cell r="B105" t="str">
            <v>灯具</v>
          </cell>
          <cell r="E105">
            <v>1</v>
          </cell>
          <cell r="F105">
            <v>1900</v>
          </cell>
          <cell r="I105">
            <v>0</v>
          </cell>
        </row>
        <row r="106">
          <cell r="B106" t="str">
            <v>灯具</v>
          </cell>
          <cell r="E106">
            <v>1</v>
          </cell>
          <cell r="F106">
            <v>2000</v>
          </cell>
          <cell r="I106">
            <v>0</v>
          </cell>
        </row>
        <row r="107">
          <cell r="B107" t="str">
            <v>灯具</v>
          </cell>
          <cell r="E107">
            <v>1</v>
          </cell>
          <cell r="F107">
            <v>2100</v>
          </cell>
          <cell r="I107">
            <v>0</v>
          </cell>
        </row>
        <row r="108">
          <cell r="B108" t="str">
            <v>灯具</v>
          </cell>
          <cell r="E108">
            <v>1</v>
          </cell>
          <cell r="F108">
            <v>2200</v>
          </cell>
          <cell r="I108">
            <v>0</v>
          </cell>
        </row>
        <row r="109">
          <cell r="B109" t="str">
            <v>灯具</v>
          </cell>
          <cell r="E109">
            <v>1</v>
          </cell>
          <cell r="F109">
            <v>2300</v>
          </cell>
          <cell r="I109">
            <v>0</v>
          </cell>
        </row>
        <row r="110">
          <cell r="B110" t="str">
            <v>灯具</v>
          </cell>
          <cell r="E110">
            <v>1</v>
          </cell>
          <cell r="F110">
            <v>2400</v>
          </cell>
          <cell r="I110">
            <v>0</v>
          </cell>
        </row>
        <row r="111">
          <cell r="B111" t="str">
            <v>灯具</v>
          </cell>
          <cell r="E111">
            <v>1</v>
          </cell>
          <cell r="F111">
            <v>2500</v>
          </cell>
          <cell r="I111">
            <v>0</v>
          </cell>
        </row>
        <row r="112">
          <cell r="B112" t="str">
            <v>灯具</v>
          </cell>
          <cell r="E112">
            <v>1</v>
          </cell>
          <cell r="F112">
            <v>2600</v>
          </cell>
          <cell r="I112">
            <v>0</v>
          </cell>
        </row>
        <row r="113">
          <cell r="B113" t="str">
            <v>灯具</v>
          </cell>
          <cell r="E113">
            <v>1</v>
          </cell>
          <cell r="F113">
            <v>2700</v>
          </cell>
          <cell r="I113">
            <v>0</v>
          </cell>
        </row>
        <row r="114">
          <cell r="B114" t="str">
            <v>灯具</v>
          </cell>
          <cell r="E114">
            <v>1</v>
          </cell>
          <cell r="F114">
            <v>2800</v>
          </cell>
          <cell r="I11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评级系统表"/>
      <sheetName val="备注"/>
      <sheetName val="Sheet1"/>
    </sheetNames>
    <sheetDataSet>
      <sheetData sheetId="0" refreshError="1"/>
      <sheetData sheetId="1" refreshError="1"/>
      <sheetData sheetId="2">
        <row r="1">
          <cell r="A1" t="str">
            <v>等级</v>
          </cell>
          <cell r="B1" t="str">
            <v>任务1</v>
          </cell>
          <cell r="C1" t="str">
            <v>任务2</v>
          </cell>
          <cell r="D1" t="str">
            <v>任务3</v>
          </cell>
          <cell r="E1" t="str">
            <v>任务4</v>
          </cell>
          <cell r="F1" t="str">
            <v>任务5</v>
          </cell>
          <cell r="G1" t="str">
            <v>任务6</v>
          </cell>
        </row>
        <row r="2">
          <cell r="A2">
            <v>1</v>
          </cell>
          <cell r="B2">
            <v>10001</v>
          </cell>
          <cell r="C2">
            <v>20001</v>
          </cell>
          <cell r="D2">
            <v>81001</v>
          </cell>
          <cell r="E2">
            <v>60001</v>
          </cell>
        </row>
        <row r="3">
          <cell r="A3">
            <v>2</v>
          </cell>
          <cell r="B3">
            <v>10002</v>
          </cell>
          <cell r="C3">
            <v>20002</v>
          </cell>
          <cell r="D3">
            <v>81002</v>
          </cell>
          <cell r="E3">
            <v>60002</v>
          </cell>
        </row>
        <row r="4">
          <cell r="A4">
            <v>3</v>
          </cell>
          <cell r="B4">
            <v>10003</v>
          </cell>
          <cell r="C4">
            <v>20003</v>
          </cell>
          <cell r="D4">
            <v>81003</v>
          </cell>
          <cell r="E4">
            <v>60003</v>
          </cell>
        </row>
        <row r="5">
          <cell r="A5">
            <v>4</v>
          </cell>
          <cell r="B5">
            <v>10004</v>
          </cell>
          <cell r="C5">
            <v>20004</v>
          </cell>
          <cell r="D5">
            <v>81004</v>
          </cell>
          <cell r="E5">
            <v>60004</v>
          </cell>
        </row>
        <row r="6">
          <cell r="A6">
            <v>5</v>
          </cell>
          <cell r="B6">
            <v>10005</v>
          </cell>
          <cell r="C6">
            <v>20005</v>
          </cell>
          <cell r="D6">
            <v>81005</v>
          </cell>
          <cell r="E6">
            <v>60005</v>
          </cell>
        </row>
        <row r="7">
          <cell r="A7">
            <v>6</v>
          </cell>
          <cell r="B7">
            <v>10006</v>
          </cell>
          <cell r="C7">
            <v>20006</v>
          </cell>
          <cell r="D7">
            <v>81006</v>
          </cell>
          <cell r="E7">
            <v>60006</v>
          </cell>
        </row>
        <row r="8">
          <cell r="A8">
            <v>7</v>
          </cell>
          <cell r="B8">
            <v>10007</v>
          </cell>
          <cell r="C8">
            <v>20007</v>
          </cell>
          <cell r="D8">
            <v>81007</v>
          </cell>
          <cell r="E8">
            <v>60007</v>
          </cell>
        </row>
        <row r="9">
          <cell r="A9">
            <v>8</v>
          </cell>
          <cell r="B9">
            <v>10008</v>
          </cell>
          <cell r="C9">
            <v>20008</v>
          </cell>
          <cell r="D9">
            <v>81008</v>
          </cell>
          <cell r="E9">
            <v>60008</v>
          </cell>
        </row>
        <row r="10">
          <cell r="A10">
            <v>9</v>
          </cell>
          <cell r="B10">
            <v>10009</v>
          </cell>
          <cell r="C10">
            <v>20009</v>
          </cell>
          <cell r="D10">
            <v>81009</v>
          </cell>
          <cell r="E10">
            <v>60009</v>
          </cell>
        </row>
        <row r="11">
          <cell r="A11">
            <v>10</v>
          </cell>
          <cell r="B11">
            <v>10010</v>
          </cell>
          <cell r="C11">
            <v>20010</v>
          </cell>
          <cell r="D11">
            <v>81010</v>
          </cell>
          <cell r="E11">
            <v>60010</v>
          </cell>
        </row>
        <row r="12">
          <cell r="A12">
            <v>11</v>
          </cell>
          <cell r="B12">
            <v>10011</v>
          </cell>
          <cell r="C12">
            <v>20011</v>
          </cell>
          <cell r="D12">
            <v>81011</v>
          </cell>
          <cell r="E12">
            <v>60011</v>
          </cell>
        </row>
        <row r="13">
          <cell r="A13">
            <v>12</v>
          </cell>
          <cell r="B13">
            <v>10012</v>
          </cell>
          <cell r="C13">
            <v>20012</v>
          </cell>
          <cell r="D13">
            <v>81012</v>
          </cell>
          <cell r="E13">
            <v>60012</v>
          </cell>
        </row>
        <row r="14">
          <cell r="A14">
            <v>13</v>
          </cell>
          <cell r="B14">
            <v>10013</v>
          </cell>
          <cell r="C14">
            <v>20013</v>
          </cell>
          <cell r="D14">
            <v>81013</v>
          </cell>
          <cell r="E14">
            <v>60013</v>
          </cell>
        </row>
        <row r="15">
          <cell r="A15">
            <v>14</v>
          </cell>
          <cell r="B15">
            <v>10014</v>
          </cell>
          <cell r="C15">
            <v>20014</v>
          </cell>
          <cell r="D15">
            <v>81014</v>
          </cell>
          <cell r="E15">
            <v>60014</v>
          </cell>
        </row>
        <row r="16">
          <cell r="A16">
            <v>15</v>
          </cell>
          <cell r="B16">
            <v>10015</v>
          </cell>
          <cell r="C16">
            <v>20015</v>
          </cell>
          <cell r="D16">
            <v>81015</v>
          </cell>
          <cell r="E16">
            <v>60015</v>
          </cell>
        </row>
        <row r="17">
          <cell r="A17">
            <v>16</v>
          </cell>
          <cell r="B17">
            <v>10016</v>
          </cell>
          <cell r="C17">
            <v>20016</v>
          </cell>
          <cell r="D17">
            <v>81016</v>
          </cell>
          <cell r="E17">
            <v>60016</v>
          </cell>
        </row>
        <row r="18">
          <cell r="A18">
            <v>17</v>
          </cell>
          <cell r="B18">
            <v>10017</v>
          </cell>
          <cell r="C18">
            <v>20017</v>
          </cell>
          <cell r="D18">
            <v>81017</v>
          </cell>
          <cell r="E18">
            <v>60017</v>
          </cell>
        </row>
        <row r="19">
          <cell r="A19">
            <v>18</v>
          </cell>
          <cell r="B19">
            <v>10018</v>
          </cell>
          <cell r="C19">
            <v>20018</v>
          </cell>
          <cell r="D19">
            <v>81018</v>
          </cell>
          <cell r="E19">
            <v>60018</v>
          </cell>
        </row>
        <row r="20">
          <cell r="A20">
            <v>19</v>
          </cell>
          <cell r="B20">
            <v>10019</v>
          </cell>
          <cell r="C20">
            <v>20019</v>
          </cell>
          <cell r="D20">
            <v>81019</v>
          </cell>
          <cell r="E20">
            <v>60019</v>
          </cell>
        </row>
        <row r="21">
          <cell r="A21">
            <v>20</v>
          </cell>
          <cell r="B21">
            <v>10020</v>
          </cell>
          <cell r="C21">
            <v>20020</v>
          </cell>
          <cell r="D21">
            <v>81020</v>
          </cell>
          <cell r="E21">
            <v>60020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食客对白表"/>
      <sheetName val="数据"/>
      <sheetName val="Sheet3"/>
    </sheetNames>
    <sheetDataSet>
      <sheetData sheetId="0" refreshError="1"/>
      <sheetData sheetId="1">
        <row r="1">
          <cell r="A1" t="str">
            <v>食客</v>
          </cell>
          <cell r="B1" t="str">
            <v>打开时的提示语</v>
          </cell>
          <cell r="C1" t="str">
            <v>恭维</v>
          </cell>
          <cell r="D1" t="str">
            <v>拒绝</v>
          </cell>
          <cell r="E1" t="str">
            <v>打折</v>
          </cell>
          <cell r="F1" t="str">
            <v>涨价</v>
          </cell>
          <cell r="G1" t="str">
            <v>交易</v>
          </cell>
          <cell r="H1" t="str">
            <v>推荐</v>
          </cell>
        </row>
        <row r="2">
          <cell r="A2" t="str">
            <v>鸡群</v>
          </cell>
          <cell r="B2" t="str">
            <v>今天小孩子要上学了。</v>
          </cell>
          <cell r="C2" t="str">
            <v>人家管我叫黄脖。你也觉得我的脖子美吗？</v>
          </cell>
          <cell r="D2" t="str">
            <v>！@#￥%</v>
          </cell>
          <cell r="E2" t="str">
            <v>降价？怎么了？</v>
          </cell>
          <cell r="F2" t="str">
            <v>不是说没有中间商赚差价，怎么还涨价了呢？</v>
          </cell>
          <cell r="G2" t="str">
            <v>这就对了！</v>
          </cell>
          <cell r="H2" t="str">
            <v>试试？</v>
          </cell>
        </row>
        <row r="3">
          <cell r="A3" t="str">
            <v>老牛</v>
          </cell>
          <cell r="B3" t="str">
            <v>不要欺负老实人</v>
          </cell>
          <cell r="C3" t="str">
            <v>你这么贫，家里人知道吗？</v>
          </cell>
          <cell r="D3" t="str">
            <v>那好吧。。</v>
          </cell>
          <cell r="E3" t="str">
            <v>便宜的我想转卖了</v>
          </cell>
          <cell r="F3" t="str">
            <v>通货膨胀了吗？</v>
          </cell>
          <cell r="G3" t="str">
            <v>向你致谢</v>
          </cell>
          <cell r="H3" t="str">
            <v>是新菜式吗？</v>
          </cell>
        </row>
        <row r="4">
          <cell r="A4" t="str">
            <v>鳄鱼</v>
          </cell>
          <cell r="B4" t="str">
            <v>别人老是叫我恐龙妹！</v>
          </cell>
          <cell r="C4" t="str">
            <v>不要以为你夸我，我就会很开心哦！</v>
          </cell>
          <cell r="D4" t="str">
            <v>为什么连饭店都要拒绝我！</v>
          </cell>
          <cell r="E4" t="str">
            <v>你不会是可怜我恐龙妹才打折的吧？</v>
          </cell>
          <cell r="F4" t="str">
            <v>如果只有我涨价，我可是会生气的。</v>
          </cell>
          <cell r="G4" t="str">
            <v>谢谢哦。</v>
          </cell>
          <cell r="H4" t="str">
            <v>谢谢你对我这么好。</v>
          </cell>
        </row>
        <row r="5">
          <cell r="A5" t="str">
            <v>龟仙人</v>
          </cell>
          <cell r="B5" t="str">
            <v>我吃过的盐比你走过的路多。</v>
          </cell>
          <cell r="C5" t="str">
            <v>你喝多了吧？</v>
          </cell>
          <cell r="D5" t="str">
            <v>你这样，小心我的病要发作了。</v>
          </cell>
          <cell r="E5" t="str">
            <v>年轻人要学会敬老。</v>
          </cell>
          <cell r="F5" t="str">
            <v>你是不见摔倒不流泪了？</v>
          </cell>
          <cell r="G5" t="str">
            <v>服务还是跟不上啊，年轻人。</v>
          </cell>
          <cell r="H5" t="str">
            <v>年轻人不要忽悠我。</v>
          </cell>
        </row>
        <row r="6">
          <cell r="A6" t="str">
            <v>美人鱼</v>
          </cell>
          <cell r="B6" t="str">
            <v>感觉自己萌萌哒。</v>
          </cell>
          <cell r="C6" t="str">
            <v>嘿嘿，你的嘴真甜！</v>
          </cell>
          <cell r="D6" t="str">
            <v>心塞！</v>
          </cell>
          <cell r="E6" t="str">
            <v>什么？打折？买买买</v>
          </cell>
          <cell r="F6" t="str">
            <v>这个月预算又超了。</v>
          </cell>
          <cell r="G6" t="str">
            <v>好耶</v>
          </cell>
          <cell r="H6" t="str">
            <v>好机智。</v>
          </cell>
        </row>
        <row r="7">
          <cell r="A7" t="str">
            <v>河马</v>
          </cell>
          <cell r="B7" t="str">
            <v>你好啊。</v>
          </cell>
          <cell r="C7" t="str">
            <v>你真的这么想吗？</v>
          </cell>
          <cell r="D7" t="str">
            <v>行吧。。。。</v>
          </cell>
          <cell r="E7" t="str">
            <v>你也是蛮拼的。</v>
          </cell>
          <cell r="F7" t="str">
            <v>人艰不拆啊。</v>
          </cell>
          <cell r="G7" t="str">
            <v>谢谢你</v>
          </cell>
          <cell r="H7" t="str">
            <v>你很懂行啊</v>
          </cell>
        </row>
        <row r="8">
          <cell r="A8" t="str">
            <v>恶龙</v>
          </cell>
          <cell r="B8" t="str">
            <v>快点。</v>
          </cell>
          <cell r="C8" t="str">
            <v>别来这一套！</v>
          </cell>
          <cell r="D8" t="str">
            <v>真没用。。。</v>
          </cell>
          <cell r="E8" t="str">
            <v>还算你懂事。</v>
          </cell>
          <cell r="F8" t="str">
            <v>你店还开不开？</v>
          </cell>
          <cell r="G8" t="str">
            <v>味道不错。</v>
          </cell>
          <cell r="H8" t="str">
            <v>好一个伶牙俐齿。</v>
          </cell>
        </row>
        <row r="9">
          <cell r="A9" t="str">
            <v>滑板猎犬</v>
          </cell>
          <cell r="B9" t="str">
            <v>我不单身！</v>
          </cell>
          <cell r="C9" t="str">
            <v>哦？是吗？</v>
          </cell>
          <cell r="D9" t="str">
            <v>唉，好吧。</v>
          </cell>
          <cell r="E9" t="str">
            <v>正好，我金币也不多了。</v>
          </cell>
          <cell r="F9" t="str">
            <v>涨价？你确定？</v>
          </cell>
          <cell r="G9" t="str">
            <v>感谢！</v>
          </cell>
          <cell r="H9" t="str">
            <v>这么能说，要不介绍个女朋友吧。</v>
          </cell>
        </row>
        <row r="10">
          <cell r="A10" t="str">
            <v>小白兔</v>
          </cell>
          <cell r="B10" t="str">
            <v>给小鲜肉让让路。</v>
          </cell>
          <cell r="C10" t="str">
            <v xml:space="preserve">啊哈，我也这么觉得。
</v>
          </cell>
          <cell r="D10" t="str">
            <v>不能接受！</v>
          </cell>
          <cell r="E10" t="str">
            <v>因我颜值而打折吗？</v>
          </cell>
          <cell r="F10" t="str">
            <v>唔。。怎么这么多？</v>
          </cell>
          <cell r="G10" t="str">
            <v>妙极了！</v>
          </cell>
          <cell r="H10" t="str">
            <v>嗯哼，合我胃口。</v>
          </cell>
        </row>
        <row r="11">
          <cell r="A11" t="str">
            <v>奶嘴娃娃</v>
          </cell>
          <cell r="B11" t="str">
            <v>我很小，但我很任性哦！</v>
          </cell>
          <cell r="C11" t="str">
            <v>我妈也是这么说的。</v>
          </cell>
          <cell r="D11" t="str">
            <v>为什么？</v>
          </cell>
          <cell r="E11" t="str">
            <v>耶，省的钱让我妈存起来。</v>
          </cell>
          <cell r="F11" t="str">
            <v>你欺负我，我告我妈妈。</v>
          </cell>
          <cell r="G11" t="str">
            <v>赞！</v>
          </cell>
          <cell r="H11" t="str">
            <v>我妈也会同意的。</v>
          </cell>
        </row>
        <row r="12">
          <cell r="A12" t="str">
            <v>土豪马</v>
          </cell>
          <cell r="B12" t="str">
            <v>我对钱没有兴趣！</v>
          </cell>
          <cell r="C12" t="str">
            <v>其实我最快乐的时候，是一个月拿91块钱的时候。</v>
          </cell>
          <cell r="D12" t="str">
            <v>这是我的错。</v>
          </cell>
          <cell r="E12" t="str">
            <v>我擦。</v>
          </cell>
          <cell r="F12" t="str">
            <v>价值不在于盈利的多少，而在做出的贡献</v>
          </cell>
          <cell r="G12" t="str">
            <v>双赢！</v>
          </cell>
          <cell r="H12" t="str">
            <v>我相信的你眼光。</v>
          </cell>
        </row>
        <row r="13">
          <cell r="A13" t="str">
            <v>猫女郎</v>
          </cell>
          <cell r="B13" t="str">
            <v>九年义务教育，为何你这么优秀？</v>
          </cell>
          <cell r="C13" t="str">
            <v>是觊觎我的美色吗？</v>
          </cell>
          <cell r="D13" t="str">
            <v>切。。</v>
          </cell>
          <cell r="E13" t="str">
            <v>噢。您太大方了。</v>
          </cell>
          <cell r="F13" t="str">
            <v>就知道会这样。</v>
          </cell>
          <cell r="G13" t="str">
            <v>姐有钱，任性。</v>
          </cell>
          <cell r="H13" t="str">
            <v>好吧，听你的。</v>
          </cell>
        </row>
        <row r="14">
          <cell r="A14" t="str">
            <v>机器人</v>
          </cell>
          <cell r="B14" t="str">
            <v>我的偶像是小罗伯特·唐尼。</v>
          </cell>
          <cell r="C14" t="str">
            <v>啊？</v>
          </cell>
          <cell r="D14" t="str">
            <v>哦好吧。</v>
          </cell>
          <cell r="E14" t="str">
            <v>天上不会掉馅饼。</v>
          </cell>
          <cell r="F14" t="str">
            <v>你是想要苟且偷生，还是死得其所？</v>
          </cell>
          <cell r="G14" t="str">
            <v>好吧。</v>
          </cell>
          <cell r="H14" t="str">
            <v>没有什么不会变</v>
          </cell>
        </row>
        <row r="15">
          <cell r="A15" t="str">
            <v>哈士奇</v>
          </cell>
          <cell r="B15" t="str">
            <v>都是腰间盘，为何你这么突出</v>
          </cell>
          <cell r="C15" t="str">
            <v>为你打call。</v>
          </cell>
          <cell r="D15" t="str">
            <v>皮皮虾，我们走。</v>
          </cell>
          <cell r="E15" t="str">
            <v>大吉大利，晚上吃鸡</v>
          </cell>
          <cell r="F15" t="str">
            <v>扎心了，老铁。</v>
          </cell>
          <cell r="G15" t="str">
            <v>谢谢。</v>
          </cell>
          <cell r="H15" t="str">
            <v>没有B数吗？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81"/>
  <sheetViews>
    <sheetView topLeftCell="A28" workbookViewId="0">
      <selection activeCell="E42" sqref="E42:E89"/>
    </sheetView>
  </sheetViews>
  <sheetFormatPr defaultColWidth="9" defaultRowHeight="13.5"/>
  <cols>
    <col min="1" max="1" width="9" style="3"/>
    <col min="2" max="2" width="32.125" style="3" customWidth="1"/>
    <col min="3" max="3" width="12.25" style="3" customWidth="1"/>
    <col min="4" max="4" width="38.375" style="3" customWidth="1"/>
    <col min="5" max="16384" width="9" style="3"/>
  </cols>
  <sheetData>
    <row r="1" spans="1:6">
      <c r="A1" s="1" t="s">
        <v>0</v>
      </c>
      <c r="B1" s="2" t="s">
        <v>1</v>
      </c>
      <c r="C1" s="1" t="s">
        <v>2</v>
      </c>
      <c r="D1" s="1" t="s">
        <v>3</v>
      </c>
    </row>
    <row r="2" spans="1:6">
      <c r="A2" s="3">
        <v>10001</v>
      </c>
      <c r="B2" s="3" t="str">
        <f>"成功售卖菜品"&amp;D2&amp;"份"</f>
        <v>成功售卖菜品10份</v>
      </c>
      <c r="C2" s="3">
        <v>1</v>
      </c>
      <c r="D2" s="3">
        <v>10</v>
      </c>
    </row>
    <row r="3" spans="1:6">
      <c r="A3" s="3">
        <v>10002</v>
      </c>
      <c r="B3" s="3" t="str">
        <f t="shared" ref="B3:B21" si="0">"成功售卖菜品"&amp;D3&amp;"份"</f>
        <v>成功售卖菜品30份</v>
      </c>
      <c r="C3" s="3">
        <v>1</v>
      </c>
      <c r="D3" s="3">
        <v>30</v>
      </c>
    </row>
    <row r="4" spans="1:6">
      <c r="A4" s="3">
        <v>10003</v>
      </c>
      <c r="B4" s="3" t="str">
        <f t="shared" si="0"/>
        <v>成功售卖菜品50份</v>
      </c>
      <c r="C4" s="3">
        <v>1</v>
      </c>
      <c r="D4" s="3">
        <v>50</v>
      </c>
    </row>
    <row r="5" spans="1:6">
      <c r="A5" s="3">
        <v>10004</v>
      </c>
      <c r="B5" s="3" t="str">
        <f t="shared" si="0"/>
        <v>成功售卖菜品100份</v>
      </c>
      <c r="C5" s="3">
        <v>1</v>
      </c>
      <c r="D5" s="3">
        <v>100</v>
      </c>
    </row>
    <row r="6" spans="1:6">
      <c r="A6" s="3">
        <v>10005</v>
      </c>
      <c r="B6" s="3" t="str">
        <f t="shared" si="0"/>
        <v>成功售卖菜品200份</v>
      </c>
      <c r="C6" s="3">
        <v>1</v>
      </c>
      <c r="D6" s="3">
        <v>200</v>
      </c>
    </row>
    <row r="7" spans="1:6">
      <c r="A7" s="3">
        <v>10006</v>
      </c>
      <c r="B7" s="3" t="str">
        <f t="shared" si="0"/>
        <v>成功售卖菜品300份</v>
      </c>
      <c r="C7" s="3">
        <v>1</v>
      </c>
      <c r="D7" s="3">
        <v>300</v>
      </c>
    </row>
    <row r="8" spans="1:6">
      <c r="A8" s="3">
        <v>10007</v>
      </c>
      <c r="B8" s="3" t="str">
        <f t="shared" si="0"/>
        <v>成功售卖菜品400份</v>
      </c>
      <c r="C8" s="3">
        <v>1</v>
      </c>
      <c r="D8" s="3">
        <v>400</v>
      </c>
    </row>
    <row r="9" spans="1:6">
      <c r="A9" s="3">
        <v>10008</v>
      </c>
      <c r="B9" s="3" t="str">
        <f t="shared" si="0"/>
        <v>成功售卖菜品500份</v>
      </c>
      <c r="C9" s="3">
        <v>1</v>
      </c>
      <c r="D9" s="3">
        <v>500</v>
      </c>
    </row>
    <row r="10" spans="1:6">
      <c r="A10" s="3">
        <v>10009</v>
      </c>
      <c r="B10" s="3" t="str">
        <f t="shared" si="0"/>
        <v>成功售卖菜品600份</v>
      </c>
      <c r="C10" s="3">
        <v>1</v>
      </c>
      <c r="D10" s="3">
        <v>600</v>
      </c>
    </row>
    <row r="11" spans="1:6">
      <c r="A11" s="3">
        <v>10010</v>
      </c>
      <c r="B11" s="3" t="str">
        <f t="shared" si="0"/>
        <v>成功售卖菜品700份</v>
      </c>
      <c r="C11" s="3">
        <v>1</v>
      </c>
      <c r="D11" s="3">
        <v>700</v>
      </c>
    </row>
    <row r="12" spans="1:6">
      <c r="A12" s="3">
        <v>10011</v>
      </c>
      <c r="B12" s="3" t="str">
        <f t="shared" si="0"/>
        <v>成功售卖菜品800份</v>
      </c>
      <c r="C12" s="3">
        <v>1</v>
      </c>
      <c r="D12" s="3">
        <v>800</v>
      </c>
    </row>
    <row r="13" spans="1:6">
      <c r="A13" s="3">
        <v>10012</v>
      </c>
      <c r="B13" s="3" t="str">
        <f t="shared" si="0"/>
        <v>成功售卖菜品900份</v>
      </c>
      <c r="C13" s="3">
        <v>1</v>
      </c>
      <c r="D13" s="3">
        <v>900</v>
      </c>
      <c r="E13" s="4"/>
      <c r="F13" s="4"/>
    </row>
    <row r="14" spans="1:6">
      <c r="A14" s="3">
        <v>10013</v>
      </c>
      <c r="B14" s="3" t="str">
        <f t="shared" si="0"/>
        <v>成功售卖菜品1000份</v>
      </c>
      <c r="C14" s="3">
        <v>1</v>
      </c>
      <c r="D14" s="3">
        <v>1000</v>
      </c>
      <c r="E14" s="4"/>
      <c r="F14" s="4"/>
    </row>
    <row r="15" spans="1:6">
      <c r="A15" s="3">
        <v>10014</v>
      </c>
      <c r="B15" s="3" t="str">
        <f t="shared" si="0"/>
        <v>成功售卖菜品1100份</v>
      </c>
      <c r="C15" s="3">
        <v>1</v>
      </c>
      <c r="D15" s="3">
        <v>1100</v>
      </c>
      <c r="E15" s="4"/>
      <c r="F15" s="4"/>
    </row>
    <row r="16" spans="1:6">
      <c r="A16" s="3">
        <v>10015</v>
      </c>
      <c r="B16" s="3" t="str">
        <f t="shared" si="0"/>
        <v>成功售卖菜品1200份</v>
      </c>
      <c r="C16" s="3">
        <v>1</v>
      </c>
      <c r="D16" s="3">
        <v>1200</v>
      </c>
      <c r="E16" s="4"/>
      <c r="F16" s="4"/>
    </row>
    <row r="17" spans="1:6">
      <c r="A17" s="3">
        <v>10016</v>
      </c>
      <c r="B17" s="3" t="str">
        <f t="shared" si="0"/>
        <v>成功售卖菜品1300份</v>
      </c>
      <c r="C17" s="3">
        <v>1</v>
      </c>
      <c r="D17" s="3">
        <v>1300</v>
      </c>
      <c r="E17" s="4"/>
      <c r="F17" s="4"/>
    </row>
    <row r="18" spans="1:6">
      <c r="A18" s="3">
        <v>10017</v>
      </c>
      <c r="B18" s="3" t="str">
        <f t="shared" si="0"/>
        <v>成功售卖菜品1400份</v>
      </c>
      <c r="C18" s="3">
        <v>1</v>
      </c>
      <c r="D18" s="3">
        <v>1400</v>
      </c>
      <c r="E18" s="4"/>
      <c r="F18" s="4"/>
    </row>
    <row r="19" spans="1:6">
      <c r="A19" s="3">
        <v>10018</v>
      </c>
      <c r="B19" s="3" t="str">
        <f t="shared" si="0"/>
        <v>成功售卖菜品1500份</v>
      </c>
      <c r="C19" s="3">
        <v>1</v>
      </c>
      <c r="D19" s="3">
        <v>1500</v>
      </c>
      <c r="E19" s="4"/>
      <c r="F19" s="4"/>
    </row>
    <row r="20" spans="1:6">
      <c r="A20" s="3">
        <v>10019</v>
      </c>
      <c r="B20" s="3" t="str">
        <f t="shared" si="0"/>
        <v>成功售卖菜品1600份</v>
      </c>
      <c r="C20" s="3">
        <v>1</v>
      </c>
      <c r="D20" s="3">
        <v>1600</v>
      </c>
      <c r="E20" s="4"/>
      <c r="F20" s="4"/>
    </row>
    <row r="21" spans="1:6">
      <c r="A21" s="3">
        <v>10020</v>
      </c>
      <c r="B21" s="3" t="str">
        <f t="shared" si="0"/>
        <v>成功售卖菜品1700份</v>
      </c>
      <c r="C21" s="3">
        <v>1</v>
      </c>
      <c r="D21" s="3">
        <v>1700</v>
      </c>
    </row>
    <row r="22" spans="1:6">
      <c r="A22" s="3">
        <v>20001</v>
      </c>
      <c r="B22" s="3" t="str">
        <f>"制作菜品"&amp;D22&amp;"份"</f>
        <v>制作菜品15份</v>
      </c>
      <c r="C22" s="3">
        <v>2</v>
      </c>
      <c r="D22" s="3">
        <f>D2*1.5</f>
        <v>15</v>
      </c>
    </row>
    <row r="23" spans="1:6">
      <c r="A23" s="3">
        <v>20002</v>
      </c>
      <c r="B23" s="3" t="str">
        <f t="shared" ref="B23:B41" si="1">"制作菜品"&amp;D23&amp;"份"</f>
        <v>制作菜品45份</v>
      </c>
      <c r="C23" s="3">
        <v>2</v>
      </c>
      <c r="D23" s="3">
        <f t="shared" ref="D23:D41" si="2">D3*1.5</f>
        <v>45</v>
      </c>
    </row>
    <row r="24" spans="1:6">
      <c r="A24" s="3">
        <v>20003</v>
      </c>
      <c r="B24" s="3" t="str">
        <f t="shared" si="1"/>
        <v>制作菜品75份</v>
      </c>
      <c r="C24" s="3">
        <v>2</v>
      </c>
      <c r="D24" s="3">
        <f t="shared" si="2"/>
        <v>75</v>
      </c>
    </row>
    <row r="25" spans="1:6">
      <c r="A25" s="3">
        <v>20004</v>
      </c>
      <c r="B25" s="3" t="str">
        <f t="shared" si="1"/>
        <v>制作菜品150份</v>
      </c>
      <c r="C25" s="3">
        <v>2</v>
      </c>
      <c r="D25" s="3">
        <f t="shared" si="2"/>
        <v>150</v>
      </c>
    </row>
    <row r="26" spans="1:6">
      <c r="A26" s="3">
        <v>20005</v>
      </c>
      <c r="B26" s="3" t="str">
        <f t="shared" si="1"/>
        <v>制作菜品300份</v>
      </c>
      <c r="C26" s="3">
        <v>2</v>
      </c>
      <c r="D26" s="3">
        <f t="shared" si="2"/>
        <v>300</v>
      </c>
    </row>
    <row r="27" spans="1:6">
      <c r="A27" s="3">
        <v>20006</v>
      </c>
      <c r="B27" s="3" t="str">
        <f t="shared" si="1"/>
        <v>制作菜品450份</v>
      </c>
      <c r="C27" s="3">
        <v>2</v>
      </c>
      <c r="D27" s="3">
        <f t="shared" si="2"/>
        <v>450</v>
      </c>
    </row>
    <row r="28" spans="1:6">
      <c r="A28" s="3">
        <v>20007</v>
      </c>
      <c r="B28" s="3" t="str">
        <f t="shared" si="1"/>
        <v>制作菜品600份</v>
      </c>
      <c r="C28" s="3">
        <v>2</v>
      </c>
      <c r="D28" s="3">
        <f t="shared" si="2"/>
        <v>600</v>
      </c>
    </row>
    <row r="29" spans="1:6">
      <c r="A29" s="3">
        <v>20008</v>
      </c>
      <c r="B29" s="3" t="str">
        <f t="shared" si="1"/>
        <v>制作菜品750份</v>
      </c>
      <c r="C29" s="3">
        <v>2</v>
      </c>
      <c r="D29" s="3">
        <f t="shared" si="2"/>
        <v>750</v>
      </c>
    </row>
    <row r="30" spans="1:6">
      <c r="A30" s="3">
        <v>20009</v>
      </c>
      <c r="B30" s="3" t="str">
        <f t="shared" si="1"/>
        <v>制作菜品900份</v>
      </c>
      <c r="C30" s="3">
        <v>2</v>
      </c>
      <c r="D30" s="3">
        <f t="shared" si="2"/>
        <v>900</v>
      </c>
    </row>
    <row r="31" spans="1:6">
      <c r="A31" s="3">
        <v>20010</v>
      </c>
      <c r="B31" s="3" t="str">
        <f t="shared" si="1"/>
        <v>制作菜品1050份</v>
      </c>
      <c r="C31" s="3">
        <v>2</v>
      </c>
      <c r="D31" s="3">
        <f t="shared" si="2"/>
        <v>1050</v>
      </c>
    </row>
    <row r="32" spans="1:6">
      <c r="A32" s="3">
        <v>20011</v>
      </c>
      <c r="B32" s="3" t="str">
        <f t="shared" si="1"/>
        <v>制作菜品1200份</v>
      </c>
      <c r="C32" s="3">
        <v>2</v>
      </c>
      <c r="D32" s="3">
        <f t="shared" si="2"/>
        <v>1200</v>
      </c>
    </row>
    <row r="33" spans="1:4">
      <c r="A33" s="3">
        <v>20012</v>
      </c>
      <c r="B33" s="3" t="str">
        <f t="shared" si="1"/>
        <v>制作菜品1350份</v>
      </c>
      <c r="C33" s="3">
        <v>2</v>
      </c>
      <c r="D33" s="3">
        <f t="shared" si="2"/>
        <v>1350</v>
      </c>
    </row>
    <row r="34" spans="1:4">
      <c r="A34" s="3">
        <v>20013</v>
      </c>
      <c r="B34" s="3" t="str">
        <f t="shared" si="1"/>
        <v>制作菜品1500份</v>
      </c>
      <c r="C34" s="3">
        <v>2</v>
      </c>
      <c r="D34" s="3">
        <f t="shared" si="2"/>
        <v>1500</v>
      </c>
    </row>
    <row r="35" spans="1:4">
      <c r="A35" s="3">
        <v>20014</v>
      </c>
      <c r="B35" s="3" t="str">
        <f t="shared" si="1"/>
        <v>制作菜品1650份</v>
      </c>
      <c r="C35" s="3">
        <v>2</v>
      </c>
      <c r="D35" s="3">
        <f t="shared" si="2"/>
        <v>1650</v>
      </c>
    </row>
    <row r="36" spans="1:4">
      <c r="A36" s="3">
        <v>20015</v>
      </c>
      <c r="B36" s="3" t="str">
        <f t="shared" si="1"/>
        <v>制作菜品1800份</v>
      </c>
      <c r="C36" s="3">
        <v>2</v>
      </c>
      <c r="D36" s="3">
        <f t="shared" si="2"/>
        <v>1800</v>
      </c>
    </row>
    <row r="37" spans="1:4">
      <c r="A37" s="3">
        <v>20016</v>
      </c>
      <c r="B37" s="3" t="str">
        <f t="shared" si="1"/>
        <v>制作菜品1950份</v>
      </c>
      <c r="C37" s="3">
        <v>2</v>
      </c>
      <c r="D37" s="3">
        <f t="shared" si="2"/>
        <v>1950</v>
      </c>
    </row>
    <row r="38" spans="1:4">
      <c r="A38" s="3">
        <v>20017</v>
      </c>
      <c r="B38" s="3" t="str">
        <f t="shared" si="1"/>
        <v>制作菜品2100份</v>
      </c>
      <c r="C38" s="3">
        <v>2</v>
      </c>
      <c r="D38" s="3">
        <f t="shared" si="2"/>
        <v>2100</v>
      </c>
    </row>
    <row r="39" spans="1:4">
      <c r="A39" s="3">
        <v>20018</v>
      </c>
      <c r="B39" s="3" t="str">
        <f t="shared" si="1"/>
        <v>制作菜品2250份</v>
      </c>
      <c r="C39" s="3">
        <v>2</v>
      </c>
      <c r="D39" s="3">
        <f t="shared" si="2"/>
        <v>2250</v>
      </c>
    </row>
    <row r="40" spans="1:4">
      <c r="A40" s="3">
        <v>20019</v>
      </c>
      <c r="B40" s="3" t="str">
        <f t="shared" si="1"/>
        <v>制作菜品2400份</v>
      </c>
      <c r="C40" s="3">
        <v>2</v>
      </c>
      <c r="D40" s="3">
        <f t="shared" si="2"/>
        <v>2400</v>
      </c>
    </row>
    <row r="41" spans="1:4">
      <c r="A41" s="3">
        <v>20020</v>
      </c>
      <c r="B41" s="3" t="str">
        <f t="shared" si="1"/>
        <v>制作菜品2550份</v>
      </c>
      <c r="C41" s="3">
        <v>2</v>
      </c>
      <c r="D41" s="3">
        <f t="shared" si="2"/>
        <v>2550</v>
      </c>
    </row>
    <row r="42" spans="1:4">
      <c r="A42" s="3">
        <v>81001</v>
      </c>
      <c r="B42" s="3" t="str">
        <f t="shared" ref="B42:B61" si="3">"餐厅等级达到"&amp;D42&amp;"级"</f>
        <v>餐厅等级达到1,2级</v>
      </c>
      <c r="C42" s="3">
        <v>8</v>
      </c>
      <c r="D42" s="3" t="s">
        <v>4</v>
      </c>
    </row>
    <row r="43" spans="1:4">
      <c r="A43" s="3">
        <v>81002</v>
      </c>
      <c r="B43" s="3" t="str">
        <f t="shared" si="3"/>
        <v>餐厅等级达到1,3级</v>
      </c>
      <c r="C43" s="3">
        <v>8</v>
      </c>
      <c r="D43" s="3" t="s">
        <v>5</v>
      </c>
    </row>
    <row r="44" spans="1:4">
      <c r="A44" s="3">
        <v>81003</v>
      </c>
      <c r="B44" s="3" t="str">
        <f t="shared" si="3"/>
        <v>餐厅等级达到1,4级</v>
      </c>
      <c r="C44" s="3">
        <v>8</v>
      </c>
      <c r="D44" s="3" t="s">
        <v>6</v>
      </c>
    </row>
    <row r="45" spans="1:4">
      <c r="A45" s="3">
        <v>81004</v>
      </c>
      <c r="B45" s="3" t="str">
        <f t="shared" si="3"/>
        <v>餐厅等级达到1,5级</v>
      </c>
      <c r="C45" s="3">
        <v>8</v>
      </c>
      <c r="D45" s="3" t="s">
        <v>7</v>
      </c>
    </row>
    <row r="46" spans="1:4">
      <c r="A46" s="3">
        <v>81005</v>
      </c>
      <c r="B46" s="3" t="str">
        <f t="shared" si="3"/>
        <v>餐厅等级达到1,6级</v>
      </c>
      <c r="C46" s="3">
        <v>8</v>
      </c>
      <c r="D46" s="3" t="s">
        <v>8</v>
      </c>
    </row>
    <row r="47" spans="1:4">
      <c r="A47" s="3">
        <v>81006</v>
      </c>
      <c r="B47" s="3" t="str">
        <f t="shared" si="3"/>
        <v>餐厅等级达到1,7级</v>
      </c>
      <c r="C47" s="3">
        <v>8</v>
      </c>
      <c r="D47" s="3" t="s">
        <v>9</v>
      </c>
    </row>
    <row r="48" spans="1:4">
      <c r="A48" s="3">
        <v>81007</v>
      </c>
      <c r="B48" s="3" t="str">
        <f t="shared" si="3"/>
        <v>餐厅等级达到1,8级</v>
      </c>
      <c r="C48" s="3">
        <v>8</v>
      </c>
      <c r="D48" s="3" t="s">
        <v>10</v>
      </c>
    </row>
    <row r="49" spans="1:4">
      <c r="A49" s="3">
        <v>81008</v>
      </c>
      <c r="B49" s="3" t="str">
        <f t="shared" si="3"/>
        <v>餐厅等级达到1,9级</v>
      </c>
      <c r="C49" s="3">
        <v>8</v>
      </c>
      <c r="D49" s="3" t="s">
        <v>11</v>
      </c>
    </row>
    <row r="50" spans="1:4">
      <c r="A50" s="3">
        <v>81009</v>
      </c>
      <c r="B50" s="3" t="str">
        <f t="shared" si="3"/>
        <v>餐厅等级达到1,10级</v>
      </c>
      <c r="C50" s="3">
        <v>8</v>
      </c>
      <c r="D50" s="3" t="s">
        <v>12</v>
      </c>
    </row>
    <row r="51" spans="1:4">
      <c r="A51" s="3">
        <v>81010</v>
      </c>
      <c r="B51" s="3" t="str">
        <f t="shared" si="3"/>
        <v>餐厅等级达到1,11级</v>
      </c>
      <c r="C51" s="3">
        <v>8</v>
      </c>
      <c r="D51" s="3" t="s">
        <v>13</v>
      </c>
    </row>
    <row r="52" spans="1:4">
      <c r="A52" s="3">
        <v>81011</v>
      </c>
      <c r="B52" s="3" t="str">
        <f t="shared" si="3"/>
        <v>餐厅等级达到1,12级</v>
      </c>
      <c r="C52" s="3">
        <v>8</v>
      </c>
      <c r="D52" s="3" t="s">
        <v>14</v>
      </c>
    </row>
    <row r="53" spans="1:4">
      <c r="A53" s="3">
        <v>81012</v>
      </c>
      <c r="B53" s="3" t="str">
        <f t="shared" si="3"/>
        <v>餐厅等级达到1,13级</v>
      </c>
      <c r="C53" s="3">
        <v>8</v>
      </c>
      <c r="D53" s="3" t="s">
        <v>15</v>
      </c>
    </row>
    <row r="54" spans="1:4">
      <c r="A54" s="3">
        <v>81013</v>
      </c>
      <c r="B54" s="3" t="str">
        <f t="shared" si="3"/>
        <v>餐厅等级达到1,14级</v>
      </c>
      <c r="C54" s="3">
        <v>8</v>
      </c>
      <c r="D54" s="3" t="s">
        <v>16</v>
      </c>
    </row>
    <row r="55" spans="1:4">
      <c r="A55" s="3">
        <v>81014</v>
      </c>
      <c r="B55" s="3" t="str">
        <f t="shared" si="3"/>
        <v>餐厅等级达到1,15级</v>
      </c>
      <c r="C55" s="3">
        <v>8</v>
      </c>
      <c r="D55" s="3" t="s">
        <v>17</v>
      </c>
    </row>
    <row r="56" spans="1:4">
      <c r="A56" s="3">
        <v>81015</v>
      </c>
      <c r="B56" s="3" t="str">
        <f t="shared" si="3"/>
        <v>餐厅等级达到1,16级</v>
      </c>
      <c r="C56" s="3">
        <v>8</v>
      </c>
      <c r="D56" s="3" t="s">
        <v>18</v>
      </c>
    </row>
    <row r="57" spans="1:4">
      <c r="A57" s="3">
        <v>81016</v>
      </c>
      <c r="B57" s="3" t="str">
        <f t="shared" si="3"/>
        <v>餐厅等级达到1,17级</v>
      </c>
      <c r="C57" s="3">
        <v>8</v>
      </c>
      <c r="D57" s="3" t="s">
        <v>19</v>
      </c>
    </row>
    <row r="58" spans="1:4">
      <c r="A58" s="3">
        <v>81017</v>
      </c>
      <c r="B58" s="3" t="str">
        <f t="shared" si="3"/>
        <v>餐厅等级达到1,18级</v>
      </c>
      <c r="C58" s="3">
        <v>8</v>
      </c>
      <c r="D58" s="3" t="s">
        <v>20</v>
      </c>
    </row>
    <row r="59" spans="1:4">
      <c r="A59" s="3">
        <v>81018</v>
      </c>
      <c r="B59" s="3" t="str">
        <f t="shared" si="3"/>
        <v>餐厅等级达到1,19级</v>
      </c>
      <c r="C59" s="3">
        <v>8</v>
      </c>
      <c r="D59" s="3" t="s">
        <v>21</v>
      </c>
    </row>
    <row r="60" spans="1:4">
      <c r="A60" s="3">
        <v>81019</v>
      </c>
      <c r="B60" s="3" t="str">
        <f t="shared" si="3"/>
        <v>餐厅等级达到1,20级</v>
      </c>
      <c r="C60" s="3">
        <v>8</v>
      </c>
      <c r="D60" s="3" t="s">
        <v>22</v>
      </c>
    </row>
    <row r="61" spans="1:4">
      <c r="A61" s="3">
        <v>81020</v>
      </c>
      <c r="B61" s="3" t="str">
        <f t="shared" si="3"/>
        <v>餐厅等级达到1,21级</v>
      </c>
      <c r="C61" s="3">
        <v>8</v>
      </c>
      <c r="D61" s="3" t="s">
        <v>23</v>
      </c>
    </row>
    <row r="62" spans="1:4">
      <c r="A62" s="3">
        <v>60001</v>
      </c>
      <c r="B62" s="3" t="str">
        <f>"餐厅豪华度达到"&amp;D62</f>
        <v>餐厅豪华度达到2</v>
      </c>
      <c r="C62" s="3">
        <v>6</v>
      </c>
      <c r="D62" s="3">
        <v>2</v>
      </c>
    </row>
    <row r="63" spans="1:4">
      <c r="A63" s="3">
        <v>60002</v>
      </c>
      <c r="B63" s="3" t="str">
        <f t="shared" ref="B63:B81" si="4">"餐厅豪华度达到"&amp;D63</f>
        <v>餐厅豪华度达到4</v>
      </c>
      <c r="C63" s="3">
        <v>6</v>
      </c>
      <c r="D63" s="3">
        <v>4</v>
      </c>
    </row>
    <row r="64" spans="1:4">
      <c r="A64" s="3">
        <v>60003</v>
      </c>
      <c r="B64" s="3" t="str">
        <f t="shared" si="4"/>
        <v>餐厅豪华度达到6</v>
      </c>
      <c r="C64" s="3">
        <v>6</v>
      </c>
      <c r="D64" s="3">
        <v>6</v>
      </c>
    </row>
    <row r="65" spans="1:4">
      <c r="A65" s="3">
        <v>60004</v>
      </c>
      <c r="B65" s="3" t="str">
        <f t="shared" si="4"/>
        <v>餐厅豪华度达到8</v>
      </c>
      <c r="C65" s="3">
        <v>6</v>
      </c>
      <c r="D65" s="3">
        <v>8</v>
      </c>
    </row>
    <row r="66" spans="1:4">
      <c r="A66" s="3">
        <v>60005</v>
      </c>
      <c r="B66" s="3" t="str">
        <f t="shared" si="4"/>
        <v>餐厅豪华度达到10</v>
      </c>
      <c r="C66" s="3">
        <v>6</v>
      </c>
      <c r="D66" s="3">
        <v>10</v>
      </c>
    </row>
    <row r="67" spans="1:4">
      <c r="A67" s="3">
        <v>60006</v>
      </c>
      <c r="B67" s="3" t="str">
        <f t="shared" si="4"/>
        <v>餐厅豪华度达到12</v>
      </c>
      <c r="C67" s="3">
        <v>6</v>
      </c>
      <c r="D67" s="3">
        <v>12</v>
      </c>
    </row>
    <row r="68" spans="1:4">
      <c r="A68" s="3">
        <v>60007</v>
      </c>
      <c r="B68" s="3" t="str">
        <f t="shared" si="4"/>
        <v>餐厅豪华度达到14</v>
      </c>
      <c r="C68" s="3">
        <v>6</v>
      </c>
      <c r="D68" s="3">
        <v>14</v>
      </c>
    </row>
    <row r="69" spans="1:4">
      <c r="A69" s="3">
        <v>60008</v>
      </c>
      <c r="B69" s="3" t="str">
        <f t="shared" si="4"/>
        <v>餐厅豪华度达到16</v>
      </c>
      <c r="C69" s="3">
        <v>6</v>
      </c>
      <c r="D69" s="3">
        <v>16</v>
      </c>
    </row>
    <row r="70" spans="1:4">
      <c r="A70" s="3">
        <v>60009</v>
      </c>
      <c r="B70" s="3" t="str">
        <f t="shared" si="4"/>
        <v>餐厅豪华度达到18</v>
      </c>
      <c r="C70" s="3">
        <v>6</v>
      </c>
      <c r="D70" s="3">
        <v>18</v>
      </c>
    </row>
    <row r="71" spans="1:4">
      <c r="A71" s="3">
        <v>60010</v>
      </c>
      <c r="B71" s="3" t="str">
        <f t="shared" si="4"/>
        <v>餐厅豪华度达到20</v>
      </c>
      <c r="C71" s="3">
        <v>6</v>
      </c>
      <c r="D71" s="3">
        <v>20</v>
      </c>
    </row>
    <row r="72" spans="1:4">
      <c r="A72" s="3">
        <v>60011</v>
      </c>
      <c r="B72" s="3" t="str">
        <f t="shared" si="4"/>
        <v>餐厅豪华度达到22</v>
      </c>
      <c r="C72" s="3">
        <v>6</v>
      </c>
      <c r="D72" s="3">
        <v>22</v>
      </c>
    </row>
    <row r="73" spans="1:4">
      <c r="A73" s="3">
        <v>60012</v>
      </c>
      <c r="B73" s="3" t="str">
        <f t="shared" si="4"/>
        <v>餐厅豪华度达到24</v>
      </c>
      <c r="C73" s="3">
        <v>6</v>
      </c>
      <c r="D73" s="3">
        <v>24</v>
      </c>
    </row>
    <row r="74" spans="1:4">
      <c r="A74" s="3">
        <v>60013</v>
      </c>
      <c r="B74" s="3" t="str">
        <f t="shared" si="4"/>
        <v>餐厅豪华度达到26</v>
      </c>
      <c r="C74" s="3">
        <v>6</v>
      </c>
      <c r="D74" s="3">
        <v>26</v>
      </c>
    </row>
    <row r="75" spans="1:4">
      <c r="A75" s="3">
        <v>60014</v>
      </c>
      <c r="B75" s="3" t="str">
        <f t="shared" si="4"/>
        <v>餐厅豪华度达到28</v>
      </c>
      <c r="C75" s="3">
        <v>6</v>
      </c>
      <c r="D75" s="3">
        <v>28</v>
      </c>
    </row>
    <row r="76" spans="1:4">
      <c r="A76" s="3">
        <v>60015</v>
      </c>
      <c r="B76" s="3" t="str">
        <f t="shared" si="4"/>
        <v>餐厅豪华度达到30</v>
      </c>
      <c r="C76" s="3">
        <v>6</v>
      </c>
      <c r="D76" s="3">
        <v>30</v>
      </c>
    </row>
    <row r="77" spans="1:4">
      <c r="A77" s="3">
        <v>60016</v>
      </c>
      <c r="B77" s="3" t="str">
        <f t="shared" si="4"/>
        <v>餐厅豪华度达到32</v>
      </c>
      <c r="C77" s="3">
        <v>6</v>
      </c>
      <c r="D77" s="3">
        <v>32</v>
      </c>
    </row>
    <row r="78" spans="1:4">
      <c r="A78" s="3">
        <v>60017</v>
      </c>
      <c r="B78" s="3" t="str">
        <f t="shared" si="4"/>
        <v>餐厅豪华度达到34</v>
      </c>
      <c r="C78" s="3">
        <v>6</v>
      </c>
      <c r="D78" s="3">
        <v>34</v>
      </c>
    </row>
    <row r="79" spans="1:4">
      <c r="A79" s="3">
        <v>60018</v>
      </c>
      <c r="B79" s="3" t="str">
        <f t="shared" si="4"/>
        <v>餐厅豪华度达到36</v>
      </c>
      <c r="C79" s="3">
        <v>6</v>
      </c>
      <c r="D79" s="3">
        <v>36</v>
      </c>
    </row>
    <row r="80" spans="1:4">
      <c r="A80" s="3">
        <v>60019</v>
      </c>
      <c r="B80" s="3" t="str">
        <f t="shared" si="4"/>
        <v>餐厅豪华度达到38</v>
      </c>
      <c r="C80" s="3">
        <v>6</v>
      </c>
      <c r="D80" s="3">
        <v>38</v>
      </c>
    </row>
    <row r="81" spans="1:4">
      <c r="A81" s="3">
        <v>60020</v>
      </c>
      <c r="B81" s="3" t="str">
        <f t="shared" si="4"/>
        <v>餐厅豪华度达到40</v>
      </c>
      <c r="C81" s="3">
        <v>6</v>
      </c>
      <c r="D81" s="3">
        <v>40</v>
      </c>
    </row>
  </sheetData>
  <phoneticPr fontId="2" type="noConversion"/>
  <pageMargins left="0.75" right="0.75" top="1" bottom="1" header="0.51180555555555596" footer="0.51180555555555596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61"/>
  <sheetViews>
    <sheetView workbookViewId="0">
      <pane xSplit="2" ySplit="1" topLeftCell="C2" activePane="bottomRight" state="frozenSplit"/>
      <selection pane="topRight"/>
      <selection pane="bottomLeft"/>
      <selection pane="bottomRight" activeCell="K14" sqref="K14"/>
    </sheetView>
  </sheetViews>
  <sheetFormatPr defaultColWidth="9" defaultRowHeight="13.5"/>
  <cols>
    <col min="1" max="1" width="10.875" style="3" customWidth="1"/>
    <col min="2" max="2" width="15.125" style="3" customWidth="1"/>
    <col min="3" max="3" width="12.75" style="3" customWidth="1"/>
    <col min="4" max="6" width="10.875" style="3" customWidth="1"/>
    <col min="7" max="7" width="15.125" style="3" customWidth="1"/>
    <col min="8" max="8" width="14.875" style="3" customWidth="1"/>
    <col min="9" max="10" width="10.875" style="3" customWidth="1"/>
    <col min="11" max="11" width="11" style="3" customWidth="1"/>
    <col min="12" max="12" width="12.875" style="3" customWidth="1"/>
    <col min="13" max="16384" width="9" style="3"/>
  </cols>
  <sheetData>
    <row r="1" spans="1:12">
      <c r="A1" s="14" t="s">
        <v>25</v>
      </c>
      <c r="B1" s="14" t="s">
        <v>204</v>
      </c>
      <c r="C1" s="14" t="s">
        <v>205</v>
      </c>
      <c r="D1" s="14" t="s">
        <v>161</v>
      </c>
      <c r="E1" s="14" t="s">
        <v>206</v>
      </c>
      <c r="F1" s="14" t="s">
        <v>207</v>
      </c>
      <c r="G1" s="15" t="s">
        <v>208</v>
      </c>
      <c r="H1" s="14" t="s">
        <v>209</v>
      </c>
      <c r="I1" s="14" t="s">
        <v>26</v>
      </c>
      <c r="J1" s="14" t="s">
        <v>210</v>
      </c>
      <c r="K1" s="14" t="s">
        <v>211</v>
      </c>
      <c r="L1" s="14" t="s">
        <v>212</v>
      </c>
    </row>
    <row r="2" spans="1:12">
      <c r="A2" s="3" t="s">
        <v>29</v>
      </c>
      <c r="B2" s="3" t="s">
        <v>213</v>
      </c>
      <c r="C2" s="3" t="s">
        <v>214</v>
      </c>
      <c r="D2" s="3">
        <v>1</v>
      </c>
      <c r="E2" s="3">
        <v>1</v>
      </c>
      <c r="F2" s="3">
        <v>1</v>
      </c>
      <c r="G2" s="3">
        <v>10</v>
      </c>
      <c r="H2" s="3" t="str">
        <f>'[2]导表（食材）'!E2</f>
        <v>4,1,30;4,2,0;4,3,0;4,4,0;4,5,0</v>
      </c>
      <c r="I2" s="3">
        <v>0</v>
      </c>
      <c r="J2" s="3">
        <v>36</v>
      </c>
      <c r="K2" s="3">
        <v>0</v>
      </c>
      <c r="L2" s="3">
        <v>0</v>
      </c>
    </row>
    <row r="3" spans="1:12">
      <c r="A3" s="3" t="s">
        <v>30</v>
      </c>
      <c r="B3" s="3" t="s">
        <v>215</v>
      </c>
      <c r="C3" s="3" t="s">
        <v>216</v>
      </c>
      <c r="D3" s="3">
        <v>2</v>
      </c>
      <c r="E3" s="3">
        <v>1</v>
      </c>
      <c r="F3" s="3">
        <v>1</v>
      </c>
      <c r="G3" s="3">
        <v>20</v>
      </c>
      <c r="H3" s="3" t="str">
        <f>'[2]导表（食材）'!E3</f>
        <v>4,1,36;10,101001,1;4,3,0;4,4,0;4,5,0</v>
      </c>
      <c r="I3" s="3">
        <v>100</v>
      </c>
      <c r="J3" s="3">
        <v>84</v>
      </c>
      <c r="K3" s="3">
        <v>0</v>
      </c>
      <c r="L3" s="3">
        <v>0</v>
      </c>
    </row>
    <row r="4" spans="1:12">
      <c r="A4" s="3" t="s">
        <v>31</v>
      </c>
      <c r="B4" s="3" t="s">
        <v>217</v>
      </c>
      <c r="C4" s="3" t="s">
        <v>218</v>
      </c>
      <c r="D4" s="3">
        <v>3</v>
      </c>
      <c r="E4" s="3">
        <v>1</v>
      </c>
      <c r="F4" s="3">
        <v>1</v>
      </c>
      <c r="G4" s="3">
        <v>30</v>
      </c>
      <c r="H4" s="3" t="str">
        <f>'[2]导表（食材）'!E4</f>
        <v>4,1,54;4,2,36;4,3,0;4,4,0;4,5,0</v>
      </c>
      <c r="I4" s="3">
        <v>200</v>
      </c>
      <c r="J4" s="3">
        <v>144</v>
      </c>
      <c r="K4" s="3">
        <v>31001</v>
      </c>
      <c r="L4" s="3">
        <v>1</v>
      </c>
    </row>
    <row r="5" spans="1:12">
      <c r="A5" s="3" t="s">
        <v>32</v>
      </c>
      <c r="B5" s="3" t="s">
        <v>219</v>
      </c>
      <c r="C5" s="3" t="s">
        <v>220</v>
      </c>
      <c r="D5" s="3">
        <v>4</v>
      </c>
      <c r="E5" s="3">
        <v>1</v>
      </c>
      <c r="F5" s="3">
        <v>1</v>
      </c>
      <c r="G5" s="3">
        <v>40</v>
      </c>
      <c r="H5" s="3" t="str">
        <f>'[2]导表（食材）'!E5</f>
        <v>4,1,72;4,2,48;4,3,0;4,4,0;4,5,0</v>
      </c>
      <c r="I5" s="3">
        <v>300</v>
      </c>
      <c r="J5" s="3">
        <v>216</v>
      </c>
      <c r="K5" s="3">
        <v>0</v>
      </c>
      <c r="L5" s="3">
        <v>0</v>
      </c>
    </row>
    <row r="6" spans="1:12">
      <c r="A6" s="3" t="s">
        <v>33</v>
      </c>
      <c r="B6" s="3" t="s">
        <v>221</v>
      </c>
      <c r="C6" s="3" t="s">
        <v>222</v>
      </c>
      <c r="D6" s="3">
        <v>5</v>
      </c>
      <c r="E6" s="3">
        <v>1</v>
      </c>
      <c r="F6" s="3">
        <v>1</v>
      </c>
      <c r="G6" s="3">
        <v>50</v>
      </c>
      <c r="H6" s="3" t="str">
        <f>'[2]导表（食材）'!E6</f>
        <v>4,1,75;4,2,75;4,3,0;4,4,0;4,5,0</v>
      </c>
      <c r="I6" s="3">
        <v>400</v>
      </c>
      <c r="J6" s="3">
        <v>300</v>
      </c>
      <c r="K6" s="3">
        <v>0</v>
      </c>
      <c r="L6" s="3">
        <v>0</v>
      </c>
    </row>
    <row r="7" spans="1:12">
      <c r="A7" s="3" t="s">
        <v>34</v>
      </c>
      <c r="B7" s="3" t="s">
        <v>223</v>
      </c>
      <c r="C7" s="3" t="s">
        <v>224</v>
      </c>
      <c r="D7" s="3">
        <v>6</v>
      </c>
      <c r="E7" s="3">
        <v>1</v>
      </c>
      <c r="F7" s="3">
        <v>1</v>
      </c>
      <c r="G7" s="3">
        <v>60</v>
      </c>
      <c r="H7" s="3" t="str">
        <f>'[2]导表（食材）'!E7</f>
        <v>4,1,90;4,2,45;4,3,0;4,4,45;4,5,0</v>
      </c>
      <c r="I7" s="3">
        <v>500</v>
      </c>
      <c r="J7" s="3">
        <v>396</v>
      </c>
      <c r="K7" s="3">
        <v>0</v>
      </c>
      <c r="L7" s="3">
        <v>0</v>
      </c>
    </row>
    <row r="8" spans="1:12">
      <c r="A8" s="3" t="s">
        <v>35</v>
      </c>
      <c r="B8" s="3" t="s">
        <v>225</v>
      </c>
      <c r="C8" s="3" t="s">
        <v>226</v>
      </c>
      <c r="D8" s="3">
        <v>7</v>
      </c>
      <c r="E8" s="3">
        <v>1</v>
      </c>
      <c r="F8" s="3">
        <v>1</v>
      </c>
      <c r="G8" s="3">
        <v>70</v>
      </c>
      <c r="H8" s="3" t="str">
        <f>'[2]导表（食材）'!E8</f>
        <v>4,1,105;4,2,53;4,3,0;4,4,53;4,5,0</v>
      </c>
      <c r="I8" s="3">
        <v>600</v>
      </c>
      <c r="J8" s="3">
        <v>504</v>
      </c>
      <c r="K8" s="3">
        <v>0</v>
      </c>
      <c r="L8" s="3">
        <v>0</v>
      </c>
    </row>
    <row r="9" spans="1:12">
      <c r="A9" s="3" t="s">
        <v>36</v>
      </c>
      <c r="B9" s="3" t="s">
        <v>227</v>
      </c>
      <c r="C9" s="3" t="s">
        <v>228</v>
      </c>
      <c r="D9" s="3">
        <v>8</v>
      </c>
      <c r="E9" s="3">
        <v>1</v>
      </c>
      <c r="F9" s="3">
        <v>1</v>
      </c>
      <c r="G9" s="3">
        <v>80</v>
      </c>
      <c r="H9" s="3" t="str">
        <f>'[2]导表（食材）'!E9</f>
        <v>4,1,120;4,2,60;4,3,0;4,4,60;4,5,0</v>
      </c>
      <c r="I9" s="3">
        <v>700</v>
      </c>
      <c r="J9" s="3">
        <v>624</v>
      </c>
      <c r="K9" s="3">
        <v>0</v>
      </c>
      <c r="L9" s="3">
        <v>0</v>
      </c>
    </row>
    <row r="10" spans="1:12">
      <c r="A10" s="3" t="s">
        <v>37</v>
      </c>
      <c r="B10" s="3" t="s">
        <v>229</v>
      </c>
      <c r="C10" s="3" t="s">
        <v>230</v>
      </c>
      <c r="D10" s="3">
        <v>9</v>
      </c>
      <c r="E10" s="3">
        <v>1</v>
      </c>
      <c r="F10" s="3">
        <v>1</v>
      </c>
      <c r="G10" s="3">
        <v>90</v>
      </c>
      <c r="H10" s="3" t="str">
        <f>'[2]导表（食材）'!E10</f>
        <v>4,1,135;4,2,68;4,3,0;4,4,68;4,5,0</v>
      </c>
      <c r="I10" s="3">
        <v>800</v>
      </c>
      <c r="J10" s="3">
        <v>756</v>
      </c>
      <c r="K10" s="3">
        <v>0</v>
      </c>
      <c r="L10" s="3">
        <v>0</v>
      </c>
    </row>
    <row r="11" spans="1:12">
      <c r="A11" s="3" t="s">
        <v>38</v>
      </c>
      <c r="B11" s="3" t="s">
        <v>231</v>
      </c>
      <c r="C11" s="3" t="s">
        <v>200</v>
      </c>
      <c r="D11" s="3">
        <v>10</v>
      </c>
      <c r="E11" s="3">
        <v>1</v>
      </c>
      <c r="F11" s="3">
        <v>1</v>
      </c>
      <c r="G11" s="3">
        <v>100</v>
      </c>
      <c r="H11" s="3" t="str">
        <f>'[2]导表（食材）'!E11</f>
        <v>4,1,120;4,2,90;4,3,0;4,4,90;4,5,0</v>
      </c>
      <c r="I11" s="3">
        <v>900</v>
      </c>
      <c r="J11" s="3">
        <v>900</v>
      </c>
      <c r="K11" s="3">
        <v>32000</v>
      </c>
      <c r="L11" s="3">
        <v>10</v>
      </c>
    </row>
    <row r="12" spans="1:12">
      <c r="A12" s="3">
        <v>102001</v>
      </c>
      <c r="B12" s="3" t="s">
        <v>232</v>
      </c>
      <c r="C12" s="3" t="s">
        <v>233</v>
      </c>
      <c r="D12" s="3">
        <v>1</v>
      </c>
      <c r="E12" s="3">
        <v>2</v>
      </c>
      <c r="F12" s="3">
        <v>1</v>
      </c>
      <c r="G12" s="3">
        <v>10</v>
      </c>
      <c r="H12" s="3" t="str">
        <f>'[2]导表（食材）'!E12</f>
        <v>4,1,0;30,30001,1;4,3,0;4,4,0;4,5,30</v>
      </c>
      <c r="I12" s="3">
        <v>0</v>
      </c>
      <c r="J12" s="3">
        <v>36</v>
      </c>
      <c r="K12" s="3">
        <v>0</v>
      </c>
      <c r="L12" s="3">
        <v>0</v>
      </c>
    </row>
    <row r="13" spans="1:12">
      <c r="A13" s="3">
        <v>102002</v>
      </c>
      <c r="B13" s="3" t="s">
        <v>234</v>
      </c>
      <c r="C13" s="3" t="s">
        <v>235</v>
      </c>
      <c r="D13" s="3">
        <v>2</v>
      </c>
      <c r="E13" s="3">
        <v>2</v>
      </c>
      <c r="F13" s="3">
        <v>1</v>
      </c>
      <c r="G13" s="3">
        <v>20</v>
      </c>
      <c r="H13" s="3" t="str">
        <f>'[2]导表（食材）'!E13</f>
        <v>4,1,0;4,2,0;4,3,0;4,4,0;4,5,36</v>
      </c>
      <c r="I13" s="3">
        <v>100</v>
      </c>
      <c r="J13" s="3">
        <v>84</v>
      </c>
      <c r="K13" s="3">
        <v>0</v>
      </c>
      <c r="L13" s="3">
        <v>0</v>
      </c>
    </row>
    <row r="14" spans="1:12">
      <c r="A14" s="3">
        <v>102003</v>
      </c>
      <c r="B14" s="3" t="s">
        <v>236</v>
      </c>
      <c r="C14" s="3" t="s">
        <v>237</v>
      </c>
      <c r="D14" s="3">
        <v>3</v>
      </c>
      <c r="E14" s="3">
        <v>2</v>
      </c>
      <c r="F14" s="3">
        <v>1</v>
      </c>
      <c r="G14" s="3">
        <v>30</v>
      </c>
      <c r="H14" s="3" t="str">
        <f>'[2]导表（食材）'!E14</f>
        <v>4,1,0;4,2,0;4,3,0;4,4,36;4,5,54</v>
      </c>
      <c r="I14" s="3">
        <v>200</v>
      </c>
      <c r="J14" s="3">
        <v>144</v>
      </c>
      <c r="K14" s="3">
        <v>0</v>
      </c>
      <c r="L14" s="3">
        <v>0</v>
      </c>
    </row>
    <row r="15" spans="1:12">
      <c r="A15" s="3">
        <v>102004</v>
      </c>
      <c r="B15" s="3" t="s">
        <v>238</v>
      </c>
      <c r="C15" s="3" t="s">
        <v>239</v>
      </c>
      <c r="D15" s="3">
        <v>4</v>
      </c>
      <c r="E15" s="3">
        <v>2</v>
      </c>
      <c r="F15" s="3">
        <v>1</v>
      </c>
      <c r="G15" s="3">
        <v>40</v>
      </c>
      <c r="H15" s="3" t="str">
        <f>'[2]导表（食材）'!E15</f>
        <v>4,1,0;4,2,0;4,3,0;4,4,48;4,5,72</v>
      </c>
      <c r="I15" s="3">
        <v>300</v>
      </c>
      <c r="J15" s="3">
        <v>216</v>
      </c>
      <c r="K15" s="3">
        <v>0</v>
      </c>
      <c r="L15" s="3">
        <v>0</v>
      </c>
    </row>
    <row r="16" spans="1:12">
      <c r="A16" s="3">
        <v>102005</v>
      </c>
      <c r="B16" s="3" t="s">
        <v>240</v>
      </c>
      <c r="C16" s="3" t="s">
        <v>241</v>
      </c>
      <c r="D16" s="3">
        <v>5</v>
      </c>
      <c r="E16" s="3">
        <v>2</v>
      </c>
      <c r="F16" s="3">
        <v>1</v>
      </c>
      <c r="G16" s="3">
        <v>50</v>
      </c>
      <c r="H16" s="3" t="str">
        <f>'[2]导表（食材）'!E16</f>
        <v>4,1,0;4,2,0;4,3,0;4,4,75;4,5,75</v>
      </c>
      <c r="I16" s="3">
        <v>400</v>
      </c>
      <c r="J16" s="3">
        <v>300</v>
      </c>
      <c r="K16" s="3">
        <v>0</v>
      </c>
      <c r="L16" s="3">
        <v>0</v>
      </c>
    </row>
    <row r="17" spans="1:12">
      <c r="A17" s="3">
        <v>102006</v>
      </c>
      <c r="B17" s="3" t="s">
        <v>242</v>
      </c>
      <c r="C17" s="3" t="s">
        <v>243</v>
      </c>
      <c r="D17" s="3">
        <v>6</v>
      </c>
      <c r="E17" s="3">
        <v>2</v>
      </c>
      <c r="F17" s="3">
        <v>1</v>
      </c>
      <c r="G17" s="3">
        <v>60</v>
      </c>
      <c r="H17" s="3" t="str">
        <f>'[2]导表（食材）'!E17</f>
        <v>4,1,0;4,2,0;4,3,45;4,4,45;4,5,90</v>
      </c>
      <c r="I17" s="3">
        <v>500</v>
      </c>
      <c r="J17" s="3">
        <v>396</v>
      </c>
      <c r="K17" s="3">
        <v>0</v>
      </c>
      <c r="L17" s="3">
        <v>0</v>
      </c>
    </row>
    <row r="18" spans="1:12">
      <c r="A18" s="3">
        <v>102007</v>
      </c>
      <c r="B18" s="3" t="s">
        <v>244</v>
      </c>
      <c r="C18" s="3" t="s">
        <v>245</v>
      </c>
      <c r="D18" s="3">
        <v>7</v>
      </c>
      <c r="E18" s="3">
        <v>2</v>
      </c>
      <c r="F18" s="3">
        <v>1</v>
      </c>
      <c r="G18" s="3">
        <v>70</v>
      </c>
      <c r="H18" s="3" t="str">
        <f>'[2]导表（食材）'!E18</f>
        <v>4,1,0;4,2,0;4,3,53;4,4,53;4,5,105</v>
      </c>
      <c r="I18" s="3">
        <v>600</v>
      </c>
      <c r="J18" s="3">
        <v>504</v>
      </c>
      <c r="K18" s="3">
        <v>0</v>
      </c>
      <c r="L18" s="3">
        <v>0</v>
      </c>
    </row>
    <row r="19" spans="1:12">
      <c r="A19" s="3">
        <v>102008</v>
      </c>
      <c r="B19" s="3" t="s">
        <v>246</v>
      </c>
      <c r="C19" s="3" t="s">
        <v>247</v>
      </c>
      <c r="D19" s="3">
        <v>8</v>
      </c>
      <c r="E19" s="3">
        <v>2</v>
      </c>
      <c r="F19" s="3">
        <v>1</v>
      </c>
      <c r="G19" s="3">
        <v>80</v>
      </c>
      <c r="H19" s="3" t="str">
        <f>'[2]导表（食材）'!E19</f>
        <v>4,1,0;4,2,0;4,3,60;4,4,60;4,5,120</v>
      </c>
      <c r="I19" s="3">
        <v>700</v>
      </c>
      <c r="J19" s="3">
        <v>624</v>
      </c>
      <c r="K19" s="3">
        <v>0</v>
      </c>
      <c r="L19" s="3">
        <v>0</v>
      </c>
    </row>
    <row r="20" spans="1:12">
      <c r="A20" s="3">
        <v>102009</v>
      </c>
      <c r="B20" s="3" t="s">
        <v>248</v>
      </c>
      <c r="C20" s="3" t="s">
        <v>249</v>
      </c>
      <c r="D20" s="3">
        <v>9</v>
      </c>
      <c r="E20" s="3">
        <v>2</v>
      </c>
      <c r="F20" s="3">
        <v>1</v>
      </c>
      <c r="G20" s="3">
        <v>90</v>
      </c>
      <c r="H20" s="3" t="str">
        <f>'[2]导表（食材）'!E20</f>
        <v>4,1,0;4,2,0;4,3,68;4,4,68;4,5,135</v>
      </c>
      <c r="I20" s="3">
        <v>800</v>
      </c>
      <c r="J20" s="3">
        <v>756</v>
      </c>
      <c r="K20" s="3">
        <v>0</v>
      </c>
      <c r="L20" s="3">
        <v>0</v>
      </c>
    </row>
    <row r="21" spans="1:12">
      <c r="A21" s="3">
        <v>102010</v>
      </c>
      <c r="B21" s="3" t="s">
        <v>250</v>
      </c>
      <c r="C21" s="3" t="s">
        <v>251</v>
      </c>
      <c r="D21" s="3">
        <v>10</v>
      </c>
      <c r="E21" s="3">
        <v>2</v>
      </c>
      <c r="F21" s="3">
        <v>1</v>
      </c>
      <c r="G21" s="3">
        <v>100</v>
      </c>
      <c r="H21" s="3" t="str">
        <f>'[2]导表（食材）'!E21</f>
        <v>4,1,0;4,2,0;4,3,90;4,4,90;4,5,120</v>
      </c>
      <c r="I21" s="3">
        <v>900</v>
      </c>
      <c r="J21" s="3">
        <v>900</v>
      </c>
      <c r="K21" s="3">
        <v>0</v>
      </c>
      <c r="L21" s="3">
        <v>0</v>
      </c>
    </row>
    <row r="22" spans="1:12">
      <c r="A22" s="3">
        <v>102011</v>
      </c>
      <c r="B22" s="3" t="s">
        <v>252</v>
      </c>
      <c r="C22" s="3" t="s">
        <v>253</v>
      </c>
      <c r="D22" s="3">
        <v>11</v>
      </c>
      <c r="E22" s="3">
        <v>2</v>
      </c>
      <c r="F22" s="3">
        <v>1</v>
      </c>
      <c r="G22" s="3">
        <v>110</v>
      </c>
      <c r="H22" s="3" t="str">
        <f>'[2]导表（食材）'!E22</f>
        <v>4,1,66;4,2,0;4,3,66;4,4,66;4,5,132</v>
      </c>
      <c r="I22" s="3">
        <v>1000</v>
      </c>
      <c r="J22" s="3">
        <v>1056</v>
      </c>
      <c r="K22" s="3">
        <v>0</v>
      </c>
      <c r="L22" s="3">
        <v>0</v>
      </c>
    </row>
    <row r="23" spans="1:12">
      <c r="A23" s="3">
        <v>102012</v>
      </c>
      <c r="B23" s="3" t="s">
        <v>254</v>
      </c>
      <c r="C23" s="3" t="s">
        <v>255</v>
      </c>
      <c r="D23" s="3">
        <v>12</v>
      </c>
      <c r="E23" s="3">
        <v>2</v>
      </c>
      <c r="F23" s="3">
        <v>1</v>
      </c>
      <c r="G23" s="3">
        <v>120</v>
      </c>
      <c r="H23" s="3" t="str">
        <f>'[2]导表（食材）'!E23</f>
        <v>4,1,72;4,2,0;4,3,72;4,4,72;4,5,144</v>
      </c>
      <c r="I23" s="3">
        <v>1100</v>
      </c>
      <c r="J23" s="3">
        <v>1224</v>
      </c>
      <c r="K23" s="3">
        <v>0</v>
      </c>
      <c r="L23" s="3">
        <v>0</v>
      </c>
    </row>
    <row r="24" spans="1:12">
      <c r="A24" s="3">
        <v>102013</v>
      </c>
      <c r="B24" s="3" t="s">
        <v>256</v>
      </c>
      <c r="C24" s="3" t="s">
        <v>257</v>
      </c>
      <c r="D24" s="3">
        <v>13</v>
      </c>
      <c r="E24" s="3">
        <v>2</v>
      </c>
      <c r="F24" s="3">
        <v>1</v>
      </c>
      <c r="G24" s="3">
        <v>130</v>
      </c>
      <c r="H24" s="3" t="str">
        <f>'[2]导表（食材）'!E24</f>
        <v>4,1,78;4,2,0;4,3,78;4,4,78;4,5,156</v>
      </c>
      <c r="I24" s="3">
        <v>1200</v>
      </c>
      <c r="J24" s="3">
        <v>1404</v>
      </c>
      <c r="K24" s="3">
        <v>0</v>
      </c>
      <c r="L24" s="3">
        <v>0</v>
      </c>
    </row>
    <row r="25" spans="1:12">
      <c r="A25" s="3">
        <v>102014</v>
      </c>
      <c r="B25" s="3" t="s">
        <v>258</v>
      </c>
      <c r="C25" s="3" t="s">
        <v>259</v>
      </c>
      <c r="D25" s="3">
        <v>14</v>
      </c>
      <c r="E25" s="3">
        <v>2</v>
      </c>
      <c r="F25" s="3">
        <v>1</v>
      </c>
      <c r="G25" s="3">
        <v>140</v>
      </c>
      <c r="H25" s="3" t="str">
        <f>'[2]导表（食材）'!E25</f>
        <v>4,1,84;4,2,0;4,3,84;4,4,84;4,5,168</v>
      </c>
      <c r="I25" s="3">
        <v>1300</v>
      </c>
      <c r="J25" s="3">
        <v>1596</v>
      </c>
      <c r="K25" s="3">
        <v>0</v>
      </c>
      <c r="L25" s="3">
        <v>0</v>
      </c>
    </row>
    <row r="26" spans="1:12">
      <c r="A26" s="3">
        <v>102015</v>
      </c>
      <c r="B26" s="3" t="s">
        <v>260</v>
      </c>
      <c r="C26" s="3" t="s">
        <v>261</v>
      </c>
      <c r="D26" s="3">
        <v>15</v>
      </c>
      <c r="E26" s="3">
        <v>2</v>
      </c>
      <c r="F26" s="3">
        <v>1</v>
      </c>
      <c r="G26" s="3">
        <v>150</v>
      </c>
      <c r="H26" s="3" t="str">
        <f>'[2]导表（食材）'!E26</f>
        <v>4,1,90;4,2,0;4,3,90;4,4,90;4,5,180</v>
      </c>
      <c r="I26" s="3">
        <v>1400</v>
      </c>
      <c r="J26" s="3">
        <v>1800</v>
      </c>
      <c r="K26" s="3">
        <v>0</v>
      </c>
      <c r="L26" s="3">
        <v>0</v>
      </c>
    </row>
    <row r="27" spans="1:12">
      <c r="A27" s="3">
        <v>102016</v>
      </c>
      <c r="B27" s="3" t="s">
        <v>262</v>
      </c>
      <c r="C27" s="3" t="s">
        <v>263</v>
      </c>
      <c r="D27" s="3">
        <v>16</v>
      </c>
      <c r="E27" s="3">
        <v>2</v>
      </c>
      <c r="F27" s="3">
        <v>1</v>
      </c>
      <c r="G27" s="3">
        <v>160</v>
      </c>
      <c r="H27" s="3" t="str">
        <f>'[2]导表（食材）'!E27</f>
        <v>4,1,96;4,2,0;4,3,96;4,4,96;4,5,192</v>
      </c>
      <c r="I27" s="3">
        <v>1500</v>
      </c>
      <c r="J27" s="3">
        <v>2016</v>
      </c>
      <c r="K27" s="3">
        <v>0</v>
      </c>
      <c r="L27" s="3">
        <v>0</v>
      </c>
    </row>
    <row r="28" spans="1:12">
      <c r="A28" s="3">
        <v>102017</v>
      </c>
      <c r="B28" s="3" t="s">
        <v>264</v>
      </c>
      <c r="C28" s="3" t="s">
        <v>265</v>
      </c>
      <c r="D28" s="3">
        <v>17</v>
      </c>
      <c r="E28" s="3">
        <v>2</v>
      </c>
      <c r="F28" s="3">
        <v>1</v>
      </c>
      <c r="G28" s="3">
        <v>170</v>
      </c>
      <c r="H28" s="3" t="str">
        <f>'[2]导表（食材）'!E28</f>
        <v>4,1,102;4,2,0;4,3,102;4,4,102;4,5,204</v>
      </c>
      <c r="I28" s="3">
        <v>1600</v>
      </c>
      <c r="J28" s="3">
        <v>2244</v>
      </c>
      <c r="K28" s="3">
        <v>0</v>
      </c>
      <c r="L28" s="3">
        <v>0</v>
      </c>
    </row>
    <row r="29" spans="1:12">
      <c r="A29" s="3">
        <v>102018</v>
      </c>
      <c r="B29" s="3" t="s">
        <v>266</v>
      </c>
      <c r="C29" s="3" t="s">
        <v>267</v>
      </c>
      <c r="D29" s="3">
        <v>18</v>
      </c>
      <c r="E29" s="3">
        <v>2</v>
      </c>
      <c r="F29" s="3">
        <v>1</v>
      </c>
      <c r="G29" s="3">
        <v>180</v>
      </c>
      <c r="H29" s="3" t="str">
        <f>'[2]导表（食材）'!E29</f>
        <v>4,1,108;4,2,0;4,3,108;4,4,108;4,5,216</v>
      </c>
      <c r="I29" s="3">
        <v>1700</v>
      </c>
      <c r="J29" s="3">
        <v>2484</v>
      </c>
      <c r="K29" s="3">
        <v>0</v>
      </c>
      <c r="L29" s="3">
        <v>0</v>
      </c>
    </row>
    <row r="30" spans="1:12">
      <c r="A30" s="3">
        <v>102019</v>
      </c>
      <c r="B30" s="3" t="s">
        <v>268</v>
      </c>
      <c r="C30" s="3" t="s">
        <v>269</v>
      </c>
      <c r="D30" s="3">
        <v>19</v>
      </c>
      <c r="E30" s="3">
        <v>2</v>
      </c>
      <c r="F30" s="3">
        <v>1</v>
      </c>
      <c r="G30" s="3">
        <v>190</v>
      </c>
      <c r="H30" s="3" t="str">
        <f>'[2]导表（食材）'!E30</f>
        <v>4,1,114;4,2,0;4,3,114;4,4,114;4,5,228</v>
      </c>
      <c r="I30" s="3">
        <v>1800</v>
      </c>
      <c r="J30" s="3">
        <v>2736</v>
      </c>
      <c r="K30" s="3">
        <v>0</v>
      </c>
      <c r="L30" s="3">
        <v>0</v>
      </c>
    </row>
    <row r="31" spans="1:12">
      <c r="A31" s="3">
        <v>102020</v>
      </c>
      <c r="B31" s="3" t="s">
        <v>270</v>
      </c>
      <c r="C31" s="3" t="s">
        <v>271</v>
      </c>
      <c r="D31" s="3">
        <v>20</v>
      </c>
      <c r="E31" s="3">
        <v>2</v>
      </c>
      <c r="F31" s="3">
        <v>1</v>
      </c>
      <c r="G31" s="3">
        <v>200</v>
      </c>
      <c r="H31" s="3" t="str">
        <f>'[2]导表（食材）'!E31</f>
        <v>4,1,120;4,2,0;4,3,120;4,4,120;4,5,240</v>
      </c>
      <c r="I31" s="3">
        <v>1900</v>
      </c>
      <c r="J31" s="3">
        <v>3000</v>
      </c>
      <c r="K31" s="3">
        <v>0</v>
      </c>
      <c r="L31" s="3">
        <v>0</v>
      </c>
    </row>
    <row r="32" spans="1:12">
      <c r="A32" s="3" t="s">
        <v>39</v>
      </c>
      <c r="B32" s="3" t="s">
        <v>272</v>
      </c>
      <c r="C32" s="3" t="s">
        <v>273</v>
      </c>
      <c r="D32" s="3">
        <v>1</v>
      </c>
      <c r="E32" s="3">
        <v>3</v>
      </c>
      <c r="F32" s="3">
        <v>1</v>
      </c>
      <c r="G32" s="3">
        <v>10</v>
      </c>
      <c r="H32" s="3" t="str">
        <f>'[2]导表（食材）'!E32</f>
        <v>4,1,0;4,2,0;4,3,30;4,4,0;4,5,0</v>
      </c>
      <c r="I32" s="3">
        <v>0</v>
      </c>
      <c r="J32" s="3">
        <v>36</v>
      </c>
      <c r="K32" s="3">
        <v>0</v>
      </c>
      <c r="L32" s="3">
        <v>0</v>
      </c>
    </row>
    <row r="33" spans="1:12">
      <c r="A33" s="3" t="s">
        <v>40</v>
      </c>
      <c r="B33" s="3" t="s">
        <v>274</v>
      </c>
      <c r="C33" s="3" t="s">
        <v>275</v>
      </c>
      <c r="D33" s="3">
        <v>2</v>
      </c>
      <c r="E33" s="3">
        <v>3</v>
      </c>
      <c r="F33" s="3">
        <v>1</v>
      </c>
      <c r="G33" s="3">
        <v>20</v>
      </c>
      <c r="H33" s="3" t="str">
        <f>'[2]导表（食材）'!E33</f>
        <v>4,1,0;4,2,0;4,3,36;4,4,0;4,5,0</v>
      </c>
      <c r="I33" s="3">
        <v>100</v>
      </c>
      <c r="J33" s="3">
        <v>84</v>
      </c>
      <c r="K33" s="3">
        <v>0</v>
      </c>
      <c r="L33" s="3">
        <v>0</v>
      </c>
    </row>
    <row r="34" spans="1:12">
      <c r="A34" s="3" t="s">
        <v>41</v>
      </c>
      <c r="B34" s="3" t="s">
        <v>276</v>
      </c>
      <c r="C34" s="3" t="s">
        <v>277</v>
      </c>
      <c r="D34" s="3">
        <v>3</v>
      </c>
      <c r="E34" s="3">
        <v>3</v>
      </c>
      <c r="F34" s="3">
        <v>1</v>
      </c>
      <c r="G34" s="3">
        <v>30</v>
      </c>
      <c r="H34" s="3" t="str">
        <f>'[2]导表（食材）'!E34</f>
        <v>4,1,0;4,2,0;4,3,54;4,4,0;4,5,36</v>
      </c>
      <c r="I34" s="3">
        <v>200</v>
      </c>
      <c r="J34" s="3">
        <v>144</v>
      </c>
      <c r="K34" s="3">
        <v>0</v>
      </c>
      <c r="L34" s="3">
        <v>0</v>
      </c>
    </row>
    <row r="35" spans="1:12">
      <c r="A35" s="3" t="s">
        <v>42</v>
      </c>
      <c r="B35" s="3" t="s">
        <v>278</v>
      </c>
      <c r="C35" s="3" t="s">
        <v>279</v>
      </c>
      <c r="D35" s="3">
        <v>4</v>
      </c>
      <c r="E35" s="3">
        <v>3</v>
      </c>
      <c r="F35" s="3">
        <v>1</v>
      </c>
      <c r="G35" s="3">
        <v>40</v>
      </c>
      <c r="H35" s="3" t="str">
        <f>'[2]导表（食材）'!E35</f>
        <v>4,1,0;4,2,0;4,3,72;4,4,0;4,5,48</v>
      </c>
      <c r="I35" s="3">
        <v>300</v>
      </c>
      <c r="J35" s="3">
        <v>216</v>
      </c>
      <c r="K35" s="3">
        <v>0</v>
      </c>
      <c r="L35" s="3">
        <v>0</v>
      </c>
    </row>
    <row r="36" spans="1:12">
      <c r="A36" s="3" t="s">
        <v>43</v>
      </c>
      <c r="B36" s="3" t="s">
        <v>280</v>
      </c>
      <c r="C36" s="3" t="s">
        <v>281</v>
      </c>
      <c r="D36" s="3">
        <v>5</v>
      </c>
      <c r="E36" s="3">
        <v>3</v>
      </c>
      <c r="F36" s="3">
        <v>1</v>
      </c>
      <c r="G36" s="3">
        <v>50</v>
      </c>
      <c r="H36" s="3" t="str">
        <f>'[2]导表（食材）'!E36</f>
        <v>4,1,0;4,2,0;4,3,75;4,4,0;4,5,75</v>
      </c>
      <c r="I36" s="3">
        <v>400</v>
      </c>
      <c r="J36" s="3">
        <v>300</v>
      </c>
      <c r="K36" s="3">
        <v>0</v>
      </c>
      <c r="L36" s="3">
        <v>0</v>
      </c>
    </row>
    <row r="37" spans="1:12">
      <c r="A37" s="3" t="s">
        <v>44</v>
      </c>
      <c r="B37" s="3" t="s">
        <v>282</v>
      </c>
      <c r="C37" s="3" t="s">
        <v>283</v>
      </c>
      <c r="D37" s="3">
        <v>6</v>
      </c>
      <c r="E37" s="3">
        <v>3</v>
      </c>
      <c r="F37" s="3">
        <v>1</v>
      </c>
      <c r="G37" s="3">
        <v>60</v>
      </c>
      <c r="H37" s="3" t="str">
        <f>'[2]导表（食材）'!E37</f>
        <v>4,1,0;4,2,45;4,3,90;4,4,0;4,5,45</v>
      </c>
      <c r="I37" s="3">
        <v>500</v>
      </c>
      <c r="J37" s="3">
        <v>396</v>
      </c>
      <c r="K37" s="3">
        <v>0</v>
      </c>
      <c r="L37" s="3">
        <v>0</v>
      </c>
    </row>
    <row r="38" spans="1:12">
      <c r="A38" s="3" t="s">
        <v>45</v>
      </c>
      <c r="B38" s="3" t="s">
        <v>284</v>
      </c>
      <c r="C38" s="3" t="s">
        <v>285</v>
      </c>
      <c r="D38" s="3">
        <v>7</v>
      </c>
      <c r="E38" s="3">
        <v>3</v>
      </c>
      <c r="F38" s="3">
        <v>1</v>
      </c>
      <c r="G38" s="3">
        <v>70</v>
      </c>
      <c r="H38" s="3" t="str">
        <f>'[2]导表（食材）'!E38</f>
        <v>4,1,0;4,2,53;4,3,105;4,4,0;4,5,53</v>
      </c>
      <c r="I38" s="3">
        <v>600</v>
      </c>
      <c r="J38" s="3">
        <v>504</v>
      </c>
      <c r="K38" s="3">
        <v>0</v>
      </c>
      <c r="L38" s="3">
        <v>0</v>
      </c>
    </row>
    <row r="39" spans="1:12">
      <c r="A39" s="3" t="s">
        <v>46</v>
      </c>
      <c r="B39" s="3" t="s">
        <v>286</v>
      </c>
      <c r="C39" s="3" t="s">
        <v>287</v>
      </c>
      <c r="D39" s="3">
        <v>8</v>
      </c>
      <c r="E39" s="3">
        <v>3</v>
      </c>
      <c r="F39" s="3">
        <v>1</v>
      </c>
      <c r="G39" s="3">
        <v>80</v>
      </c>
      <c r="H39" s="3" t="str">
        <f>'[2]导表（食材）'!E39</f>
        <v>4,1,0;4,2,60;4,3,120;4,4,0;4,5,60</v>
      </c>
      <c r="I39" s="3">
        <v>700</v>
      </c>
      <c r="J39" s="3">
        <v>624</v>
      </c>
      <c r="K39" s="3">
        <v>0</v>
      </c>
      <c r="L39" s="3">
        <v>0</v>
      </c>
    </row>
    <row r="40" spans="1:12">
      <c r="A40" s="3" t="s">
        <v>47</v>
      </c>
      <c r="B40" s="3" t="s">
        <v>288</v>
      </c>
      <c r="C40" s="3" t="s">
        <v>289</v>
      </c>
      <c r="D40" s="3">
        <v>9</v>
      </c>
      <c r="E40" s="3">
        <v>3</v>
      </c>
      <c r="F40" s="3">
        <v>1</v>
      </c>
      <c r="G40" s="3">
        <v>90</v>
      </c>
      <c r="H40" s="3" t="str">
        <f>'[2]导表（食材）'!E40</f>
        <v>4,1,0;4,2,68;4,3,135;4,4,0;4,5,68</v>
      </c>
      <c r="I40" s="3">
        <v>800</v>
      </c>
      <c r="J40" s="3">
        <v>756</v>
      </c>
      <c r="K40" s="3">
        <v>0</v>
      </c>
      <c r="L40" s="3">
        <v>0</v>
      </c>
    </row>
    <row r="41" spans="1:12">
      <c r="A41" s="3" t="s">
        <v>48</v>
      </c>
      <c r="B41" s="3" t="s">
        <v>290</v>
      </c>
      <c r="C41" s="3" t="s">
        <v>291</v>
      </c>
      <c r="D41" s="3">
        <v>10</v>
      </c>
      <c r="E41" s="3">
        <v>3</v>
      </c>
      <c r="F41" s="3">
        <v>1</v>
      </c>
      <c r="G41" s="3">
        <v>100</v>
      </c>
      <c r="H41" s="3" t="str">
        <f>'[2]导表（食材）'!E41</f>
        <v>4,1,0;4,2,90;4,3,120;4,4,0;4,5,90</v>
      </c>
      <c r="I41" s="3">
        <v>900</v>
      </c>
      <c r="J41" s="3">
        <v>900</v>
      </c>
      <c r="K41" s="3">
        <v>0</v>
      </c>
      <c r="L41" s="3">
        <v>0</v>
      </c>
    </row>
    <row r="42" spans="1:12">
      <c r="A42" s="3" t="s">
        <v>49</v>
      </c>
      <c r="B42" s="3" t="s">
        <v>292</v>
      </c>
      <c r="C42" s="3" t="s">
        <v>293</v>
      </c>
      <c r="D42" s="3">
        <v>1</v>
      </c>
      <c r="E42" s="3">
        <v>4</v>
      </c>
      <c r="F42" s="3">
        <v>1</v>
      </c>
      <c r="G42" s="3">
        <v>10</v>
      </c>
      <c r="H42" s="3" t="str">
        <f>'[2]导表（食材）'!E42</f>
        <v>4,1,0;4,2,0;4,3,0;4,4,30;4,5,0</v>
      </c>
      <c r="I42" s="3">
        <v>0</v>
      </c>
      <c r="J42" s="3">
        <v>36</v>
      </c>
      <c r="K42" s="3">
        <v>0</v>
      </c>
      <c r="L42" s="3">
        <v>0</v>
      </c>
    </row>
    <row r="43" spans="1:12">
      <c r="A43" s="3" t="s">
        <v>50</v>
      </c>
      <c r="B43" s="3" t="s">
        <v>294</v>
      </c>
      <c r="C43" s="3" t="s">
        <v>295</v>
      </c>
      <c r="D43" s="3">
        <v>2</v>
      </c>
      <c r="E43" s="3">
        <v>4</v>
      </c>
      <c r="F43" s="3">
        <v>1</v>
      </c>
      <c r="G43" s="3">
        <v>20</v>
      </c>
      <c r="H43" s="3" t="str">
        <f>'[2]导表（食材）'!E43</f>
        <v>4,1,0;4,2,0;4,3,0;4,4,36;4,5,0</v>
      </c>
      <c r="I43" s="3">
        <v>100</v>
      </c>
      <c r="J43" s="3">
        <v>84</v>
      </c>
      <c r="K43" s="3">
        <v>0</v>
      </c>
      <c r="L43" s="3">
        <v>0</v>
      </c>
    </row>
    <row r="44" spans="1:12">
      <c r="A44" s="3" t="s">
        <v>51</v>
      </c>
      <c r="B44" s="3" t="s">
        <v>296</v>
      </c>
      <c r="C44" s="3" t="s">
        <v>297</v>
      </c>
      <c r="D44" s="3">
        <v>3</v>
      </c>
      <c r="E44" s="3">
        <v>4</v>
      </c>
      <c r="F44" s="3">
        <v>1</v>
      </c>
      <c r="G44" s="3">
        <v>30</v>
      </c>
      <c r="H44" s="3" t="str">
        <f>'[2]导表（食材）'!E44</f>
        <v>4,1,36;4,2,0;4,3,0;4,4,54;4,5,0</v>
      </c>
      <c r="I44" s="3">
        <v>200</v>
      </c>
      <c r="J44" s="3">
        <v>144</v>
      </c>
      <c r="K44" s="3">
        <v>0</v>
      </c>
      <c r="L44" s="3">
        <v>0</v>
      </c>
    </row>
    <row r="45" spans="1:12">
      <c r="A45" s="3" t="s">
        <v>52</v>
      </c>
      <c r="B45" s="3" t="s">
        <v>298</v>
      </c>
      <c r="C45" s="3" t="s">
        <v>299</v>
      </c>
      <c r="D45" s="3">
        <v>4</v>
      </c>
      <c r="E45" s="3">
        <v>4</v>
      </c>
      <c r="F45" s="3">
        <v>1</v>
      </c>
      <c r="G45" s="3">
        <v>40</v>
      </c>
      <c r="H45" s="3" t="str">
        <f>'[2]导表（食材）'!E45</f>
        <v>4,1,48;4,2,0;4,3,0;4,4,72;4,5,0</v>
      </c>
      <c r="I45" s="3">
        <v>300</v>
      </c>
      <c r="J45" s="3">
        <v>216</v>
      </c>
      <c r="K45" s="3">
        <v>0</v>
      </c>
      <c r="L45" s="3">
        <v>0</v>
      </c>
    </row>
    <row r="46" spans="1:12">
      <c r="A46" s="3" t="s">
        <v>53</v>
      </c>
      <c r="B46" s="3" t="s">
        <v>300</v>
      </c>
      <c r="C46" s="3" t="s">
        <v>301</v>
      </c>
      <c r="D46" s="3">
        <v>5</v>
      </c>
      <c r="E46" s="3">
        <v>4</v>
      </c>
      <c r="F46" s="3">
        <v>1</v>
      </c>
      <c r="G46" s="3">
        <v>50</v>
      </c>
      <c r="H46" s="3" t="str">
        <f>'[2]导表（食材）'!E46</f>
        <v>4,1,75;4,2,0;4,3,0;4,4,75;4,5,0</v>
      </c>
      <c r="I46" s="3">
        <v>400</v>
      </c>
      <c r="J46" s="3">
        <v>300</v>
      </c>
      <c r="K46" s="3">
        <v>0</v>
      </c>
      <c r="L46" s="3">
        <v>0</v>
      </c>
    </row>
    <row r="47" spans="1:12">
      <c r="A47" s="3" t="s">
        <v>54</v>
      </c>
      <c r="B47" s="3" t="s">
        <v>302</v>
      </c>
      <c r="C47" s="3" t="s">
        <v>303</v>
      </c>
      <c r="D47" s="3">
        <v>6</v>
      </c>
      <c r="E47" s="3">
        <v>4</v>
      </c>
      <c r="F47" s="3">
        <v>1</v>
      </c>
      <c r="G47" s="3">
        <v>60</v>
      </c>
      <c r="H47" s="3" t="str">
        <f>'[2]导表（食材）'!E47</f>
        <v>4,1,45;4,2,0;4,3,0;4,4,90;4,5,45</v>
      </c>
      <c r="I47" s="3">
        <v>500</v>
      </c>
      <c r="J47" s="3">
        <v>396</v>
      </c>
      <c r="K47" s="3">
        <v>0</v>
      </c>
      <c r="L47" s="3">
        <v>0</v>
      </c>
    </row>
    <row r="48" spans="1:12">
      <c r="A48" s="3" t="s">
        <v>55</v>
      </c>
      <c r="B48" s="3" t="s">
        <v>304</v>
      </c>
      <c r="C48" s="3" t="s">
        <v>305</v>
      </c>
      <c r="D48" s="3">
        <v>7</v>
      </c>
      <c r="E48" s="3">
        <v>4</v>
      </c>
      <c r="F48" s="3">
        <v>1</v>
      </c>
      <c r="G48" s="3">
        <v>70</v>
      </c>
      <c r="H48" s="3" t="str">
        <f>'[2]导表（食材）'!E48</f>
        <v>4,1,53;4,2,0;4,3,0;4,4,105;4,5,53</v>
      </c>
      <c r="I48" s="3">
        <v>600</v>
      </c>
      <c r="J48" s="3">
        <v>504</v>
      </c>
      <c r="K48" s="3">
        <v>0</v>
      </c>
      <c r="L48" s="3">
        <v>0</v>
      </c>
    </row>
    <row r="49" spans="1:12">
      <c r="A49" s="3" t="s">
        <v>56</v>
      </c>
      <c r="B49" s="3" t="s">
        <v>306</v>
      </c>
      <c r="C49" s="3" t="s">
        <v>307</v>
      </c>
      <c r="D49" s="3">
        <v>8</v>
      </c>
      <c r="E49" s="3">
        <v>4</v>
      </c>
      <c r="F49" s="3">
        <v>1</v>
      </c>
      <c r="G49" s="3">
        <v>80</v>
      </c>
      <c r="H49" s="3" t="str">
        <f>'[2]导表（食材）'!E49</f>
        <v>4,1,60;4,2,0;4,3,0;4,4,120;4,5,60</v>
      </c>
      <c r="I49" s="3">
        <v>700</v>
      </c>
      <c r="J49" s="3">
        <v>624</v>
      </c>
      <c r="K49" s="3">
        <v>0</v>
      </c>
      <c r="L49" s="3">
        <v>0</v>
      </c>
    </row>
    <row r="50" spans="1:12">
      <c r="A50" s="3" t="s">
        <v>57</v>
      </c>
      <c r="B50" s="3" t="s">
        <v>308</v>
      </c>
      <c r="C50" s="3" t="s">
        <v>309</v>
      </c>
      <c r="D50" s="3">
        <v>9</v>
      </c>
      <c r="E50" s="3">
        <v>4</v>
      </c>
      <c r="F50" s="3">
        <v>1</v>
      </c>
      <c r="G50" s="3">
        <v>90</v>
      </c>
      <c r="H50" s="3" t="str">
        <f>'[2]导表（食材）'!E50</f>
        <v>4,1,68;4,2,0;4,3,0;4,4,135;4,5,68</v>
      </c>
      <c r="I50" s="3">
        <v>800</v>
      </c>
      <c r="J50" s="3">
        <v>756</v>
      </c>
      <c r="K50" s="3">
        <v>0</v>
      </c>
      <c r="L50" s="3">
        <v>0</v>
      </c>
    </row>
    <row r="51" spans="1:12">
      <c r="A51" s="3" t="s">
        <v>58</v>
      </c>
      <c r="B51" s="3" t="s">
        <v>310</v>
      </c>
      <c r="C51" s="3" t="s">
        <v>311</v>
      </c>
      <c r="D51" s="3">
        <v>10</v>
      </c>
      <c r="E51" s="3">
        <v>4</v>
      </c>
      <c r="F51" s="3">
        <v>1</v>
      </c>
      <c r="G51" s="3">
        <v>100</v>
      </c>
      <c r="H51" s="3" t="str">
        <f>'[2]导表（食材）'!E51</f>
        <v>4,1,90;4,2,0;4,3,0;4,4,120;4,5,90</v>
      </c>
      <c r="I51" s="3">
        <v>900</v>
      </c>
      <c r="J51" s="3">
        <v>900</v>
      </c>
      <c r="K51" s="3">
        <v>0</v>
      </c>
      <c r="L51" s="3">
        <v>0</v>
      </c>
    </row>
    <row r="52" spans="1:12">
      <c r="A52" s="3" t="s">
        <v>59</v>
      </c>
      <c r="B52" s="3" t="s">
        <v>312</v>
      </c>
      <c r="C52" s="3" t="s">
        <v>313</v>
      </c>
      <c r="D52" s="3">
        <v>1</v>
      </c>
      <c r="E52" s="3">
        <v>5</v>
      </c>
      <c r="F52" s="3">
        <v>1</v>
      </c>
      <c r="G52" s="3">
        <v>10</v>
      </c>
      <c r="H52" s="3" t="str">
        <f>'[2]导表（食材）'!E52</f>
        <v>4,1,0;4,2,30;4,3,0;4,4,0;4,5,0</v>
      </c>
      <c r="I52" s="3">
        <v>0</v>
      </c>
      <c r="J52" s="3">
        <v>36</v>
      </c>
      <c r="K52" s="3">
        <v>0</v>
      </c>
      <c r="L52" s="3">
        <v>0</v>
      </c>
    </row>
    <row r="53" spans="1:12">
      <c r="A53" s="3" t="s">
        <v>60</v>
      </c>
      <c r="B53" s="3" t="s">
        <v>314</v>
      </c>
      <c r="C53" s="3" t="s">
        <v>315</v>
      </c>
      <c r="D53" s="3">
        <v>2</v>
      </c>
      <c r="E53" s="3">
        <v>5</v>
      </c>
      <c r="F53" s="3">
        <v>1</v>
      </c>
      <c r="G53" s="3">
        <v>20</v>
      </c>
      <c r="H53" s="3" t="str">
        <f>'[2]导表（食材）'!E53</f>
        <v>4,1,0;4,2,36;4,3,0;4,4,0;4,5,0</v>
      </c>
      <c r="I53" s="3">
        <v>100</v>
      </c>
      <c r="J53" s="3">
        <v>84</v>
      </c>
      <c r="K53" s="3">
        <v>0</v>
      </c>
      <c r="L53" s="3">
        <v>0</v>
      </c>
    </row>
    <row r="54" spans="1:12">
      <c r="A54" s="3" t="s">
        <v>61</v>
      </c>
      <c r="B54" s="3" t="s">
        <v>316</v>
      </c>
      <c r="C54" s="3" t="s">
        <v>317</v>
      </c>
      <c r="D54" s="3">
        <v>3</v>
      </c>
      <c r="E54" s="3">
        <v>5</v>
      </c>
      <c r="F54" s="3">
        <v>1</v>
      </c>
      <c r="G54" s="3">
        <v>30</v>
      </c>
      <c r="H54" s="3" t="str">
        <f>'[2]导表（食材）'!E54</f>
        <v>4,1,0;4,2,54;4,3,36;4,4,0;4,5,0</v>
      </c>
      <c r="I54" s="3">
        <v>200</v>
      </c>
      <c r="J54" s="3">
        <v>144</v>
      </c>
      <c r="K54" s="3">
        <v>0</v>
      </c>
      <c r="L54" s="3">
        <v>0</v>
      </c>
    </row>
    <row r="55" spans="1:12">
      <c r="A55" s="3" t="s">
        <v>62</v>
      </c>
      <c r="B55" s="3" t="s">
        <v>318</v>
      </c>
      <c r="C55" s="3" t="s">
        <v>319</v>
      </c>
      <c r="D55" s="3">
        <v>4</v>
      </c>
      <c r="E55" s="3">
        <v>5</v>
      </c>
      <c r="F55" s="3">
        <v>1</v>
      </c>
      <c r="G55" s="3">
        <v>40</v>
      </c>
      <c r="H55" s="3" t="str">
        <f>'[2]导表（食材）'!E55</f>
        <v>4,1,0;4,2,72;4,3,48;4,4,0;4,5,0</v>
      </c>
      <c r="I55" s="3">
        <v>300</v>
      </c>
      <c r="J55" s="3">
        <v>216</v>
      </c>
      <c r="K55" s="3">
        <v>0</v>
      </c>
      <c r="L55" s="3">
        <v>0</v>
      </c>
    </row>
    <row r="56" spans="1:12">
      <c r="A56" s="3" t="s">
        <v>63</v>
      </c>
      <c r="B56" s="3" t="s">
        <v>320</v>
      </c>
      <c r="C56" s="3" t="s">
        <v>321</v>
      </c>
      <c r="D56" s="3">
        <v>5</v>
      </c>
      <c r="E56" s="3">
        <v>5</v>
      </c>
      <c r="F56" s="3">
        <v>1</v>
      </c>
      <c r="G56" s="3">
        <v>50</v>
      </c>
      <c r="H56" s="3" t="str">
        <f>'[2]导表（食材）'!E56</f>
        <v>4,1,0;4,2,75;4,3,75;4,4,0;4,5,0</v>
      </c>
      <c r="I56" s="3">
        <v>400</v>
      </c>
      <c r="J56" s="3">
        <v>300</v>
      </c>
      <c r="K56" s="3">
        <v>0</v>
      </c>
      <c r="L56" s="3">
        <v>0</v>
      </c>
    </row>
    <row r="57" spans="1:12">
      <c r="A57" s="3" t="s">
        <v>64</v>
      </c>
      <c r="B57" s="3" t="s">
        <v>322</v>
      </c>
      <c r="C57" s="3" t="s">
        <v>323</v>
      </c>
      <c r="D57" s="3">
        <v>6</v>
      </c>
      <c r="E57" s="3">
        <v>5</v>
      </c>
      <c r="F57" s="3">
        <v>1</v>
      </c>
      <c r="G57" s="3">
        <v>60</v>
      </c>
      <c r="H57" s="3" t="str">
        <f>'[2]导表（食材）'!E57</f>
        <v>4,1,45;4,2,90;4,3,45;4,4,0;4,5,0</v>
      </c>
      <c r="I57" s="3">
        <v>500</v>
      </c>
      <c r="J57" s="3">
        <v>396</v>
      </c>
      <c r="K57" s="3">
        <v>0</v>
      </c>
      <c r="L57" s="3">
        <v>0</v>
      </c>
    </row>
    <row r="58" spans="1:12">
      <c r="A58" s="3" t="s">
        <v>65</v>
      </c>
      <c r="B58" s="3" t="s">
        <v>324</v>
      </c>
      <c r="C58" s="3" t="s">
        <v>325</v>
      </c>
      <c r="D58" s="3">
        <v>7</v>
      </c>
      <c r="E58" s="3">
        <v>5</v>
      </c>
      <c r="F58" s="3">
        <v>1</v>
      </c>
      <c r="G58" s="3">
        <v>70</v>
      </c>
      <c r="H58" s="3" t="str">
        <f>'[2]导表（食材）'!E58</f>
        <v>4,1,53;4,2,105;4,3,53;4,4,0;4,5,0</v>
      </c>
      <c r="I58" s="3">
        <v>600</v>
      </c>
      <c r="J58" s="3">
        <v>504</v>
      </c>
      <c r="K58" s="3">
        <v>0</v>
      </c>
      <c r="L58" s="3">
        <v>0</v>
      </c>
    </row>
    <row r="59" spans="1:12">
      <c r="A59" s="3" t="s">
        <v>66</v>
      </c>
      <c r="B59" s="3" t="s">
        <v>326</v>
      </c>
      <c r="C59" s="3" t="s">
        <v>327</v>
      </c>
      <c r="D59" s="3">
        <v>8</v>
      </c>
      <c r="E59" s="3">
        <v>5</v>
      </c>
      <c r="F59" s="3">
        <v>1</v>
      </c>
      <c r="G59" s="3">
        <v>80</v>
      </c>
      <c r="H59" s="3" t="str">
        <f>'[2]导表（食材）'!E59</f>
        <v>4,1,60;4,2,120;4,3,60;4,4,0;4,5,0</v>
      </c>
      <c r="I59" s="3">
        <v>700</v>
      </c>
      <c r="J59" s="3">
        <v>624</v>
      </c>
      <c r="K59" s="3">
        <v>0</v>
      </c>
      <c r="L59" s="3">
        <v>0</v>
      </c>
    </row>
    <row r="60" spans="1:12">
      <c r="A60" s="3" t="s">
        <v>67</v>
      </c>
      <c r="B60" s="3" t="s">
        <v>328</v>
      </c>
      <c r="C60" s="3" t="s">
        <v>329</v>
      </c>
      <c r="D60" s="3">
        <v>9</v>
      </c>
      <c r="E60" s="3">
        <v>5</v>
      </c>
      <c r="F60" s="3">
        <v>1</v>
      </c>
      <c r="G60" s="3">
        <v>90</v>
      </c>
      <c r="H60" s="3" t="str">
        <f>'[2]导表（食材）'!E60</f>
        <v>4,1,68;4,2,135;4,3,68;4,4,0;4,5,0</v>
      </c>
      <c r="I60" s="3">
        <v>800</v>
      </c>
      <c r="J60" s="3">
        <v>756</v>
      </c>
      <c r="K60" s="3">
        <v>0</v>
      </c>
      <c r="L60" s="3">
        <v>0</v>
      </c>
    </row>
    <row r="61" spans="1:12">
      <c r="A61" s="3" t="s">
        <v>68</v>
      </c>
      <c r="B61" s="3" t="s">
        <v>330</v>
      </c>
      <c r="C61" s="3" t="s">
        <v>331</v>
      </c>
      <c r="D61" s="3">
        <v>10</v>
      </c>
      <c r="E61" s="3">
        <v>5</v>
      </c>
      <c r="F61" s="3">
        <v>1</v>
      </c>
      <c r="G61" s="3">
        <v>100</v>
      </c>
      <c r="H61" s="3" t="str">
        <f>'[2]导表（食材）'!E61</f>
        <v>4,1,90;4,2,120;4,3,90;4,4,0;4,5,0</v>
      </c>
      <c r="I61" s="3">
        <v>900</v>
      </c>
      <c r="J61" s="3">
        <v>900</v>
      </c>
      <c r="K61" s="3">
        <v>0</v>
      </c>
      <c r="L61" s="3">
        <v>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01"/>
  <sheetViews>
    <sheetView topLeftCell="A284" workbookViewId="0">
      <selection activeCell="E312" sqref="E312"/>
    </sheetView>
  </sheetViews>
  <sheetFormatPr defaultColWidth="9" defaultRowHeight="13.5"/>
  <cols>
    <col min="1" max="1" width="11.625" style="3" customWidth="1"/>
    <col min="2" max="3" width="13.375" style="3" customWidth="1"/>
    <col min="4" max="4" width="16.375" style="3" customWidth="1"/>
    <col min="5" max="5" width="50.375" style="3" customWidth="1"/>
    <col min="6" max="6" width="16.625" style="3" customWidth="1"/>
    <col min="7" max="7" width="16.25" style="3" customWidth="1"/>
    <col min="8" max="8" width="15.125" style="3" customWidth="1"/>
    <col min="9" max="16384" width="9" style="3"/>
  </cols>
  <sheetData>
    <row r="1" spans="1:8">
      <c r="A1" s="5" t="s">
        <v>24</v>
      </c>
      <c r="B1" s="5" t="s">
        <v>25</v>
      </c>
      <c r="C1" s="12" t="s">
        <v>204</v>
      </c>
      <c r="D1" s="5" t="s">
        <v>332</v>
      </c>
      <c r="E1" s="5" t="s">
        <v>333</v>
      </c>
      <c r="F1" s="12" t="s">
        <v>26</v>
      </c>
      <c r="G1" s="12" t="s">
        <v>334</v>
      </c>
      <c r="H1" s="5" t="s">
        <v>335</v>
      </c>
    </row>
    <row r="2" spans="1:8">
      <c r="A2" s="3">
        <v>1</v>
      </c>
      <c r="B2" s="7" t="s">
        <v>29</v>
      </c>
      <c r="C2" s="3" t="s">
        <v>213</v>
      </c>
      <c r="D2" s="3">
        <v>1</v>
      </c>
      <c r="E2" s="3" t="str">
        <f>"10,"&amp;B2&amp;","&amp;ROUND(F2/20,)</f>
        <v>10,101001,5</v>
      </c>
      <c r="F2" s="3">
        <v>100</v>
      </c>
      <c r="G2" s="3">
        <v>60</v>
      </c>
      <c r="H2" s="3">
        <v>1</v>
      </c>
    </row>
    <row r="3" spans="1:8">
      <c r="A3" s="3">
        <v>2</v>
      </c>
      <c r="B3" s="7" t="s">
        <v>29</v>
      </c>
      <c r="C3" s="3" t="s">
        <v>213</v>
      </c>
      <c r="D3" s="3">
        <v>2</v>
      </c>
      <c r="E3" s="3" t="str">
        <f t="shared" ref="E3:E66" si="0">"10,"&amp;B3&amp;","&amp;ROUND(F3/20,)</f>
        <v>10,101001,15</v>
      </c>
      <c r="F3" s="3">
        <v>300</v>
      </c>
      <c r="G3" s="3">
        <v>120</v>
      </c>
      <c r="H3" s="3">
        <v>5</v>
      </c>
    </row>
    <row r="4" spans="1:8">
      <c r="A4" s="3">
        <v>3</v>
      </c>
      <c r="B4" s="7" t="s">
        <v>29</v>
      </c>
      <c r="C4" s="3" t="s">
        <v>213</v>
      </c>
      <c r="D4" s="3">
        <v>3</v>
      </c>
      <c r="E4" s="3" t="str">
        <f t="shared" si="0"/>
        <v>10,101001,25</v>
      </c>
      <c r="F4" s="3">
        <v>500</v>
      </c>
      <c r="G4" s="3">
        <v>180</v>
      </c>
      <c r="H4" s="3">
        <v>10</v>
      </c>
    </row>
    <row r="5" spans="1:8">
      <c r="A5" s="3">
        <v>4</v>
      </c>
      <c r="B5" s="7" t="s">
        <v>29</v>
      </c>
      <c r="C5" s="3" t="s">
        <v>213</v>
      </c>
      <c r="D5" s="3">
        <v>4</v>
      </c>
      <c r="E5" s="3" t="str">
        <f t="shared" si="0"/>
        <v>10,101001,50</v>
      </c>
      <c r="F5" s="3">
        <v>1000</v>
      </c>
      <c r="G5" s="3">
        <v>240</v>
      </c>
      <c r="H5" s="3">
        <v>15</v>
      </c>
    </row>
    <row r="6" spans="1:8">
      <c r="A6" s="3">
        <v>5</v>
      </c>
      <c r="B6" s="7" t="s">
        <v>29</v>
      </c>
      <c r="C6" s="3" t="s">
        <v>213</v>
      </c>
      <c r="D6" s="3">
        <v>5</v>
      </c>
      <c r="E6" s="3" t="str">
        <f t="shared" si="0"/>
        <v>10,101001,75</v>
      </c>
      <c r="F6" s="3">
        <v>1500</v>
      </c>
      <c r="G6" s="3">
        <v>300</v>
      </c>
      <c r="H6" s="3">
        <v>20</v>
      </c>
    </row>
    <row r="7" spans="1:8">
      <c r="A7" s="3">
        <v>6</v>
      </c>
      <c r="B7" s="7" t="s">
        <v>30</v>
      </c>
      <c r="C7" s="3" t="s">
        <v>215</v>
      </c>
      <c r="D7" s="3">
        <v>1</v>
      </c>
      <c r="E7" s="3" t="str">
        <f t="shared" si="0"/>
        <v>10,101002,15</v>
      </c>
      <c r="F7" s="3">
        <v>300</v>
      </c>
      <c r="G7" s="3">
        <v>360</v>
      </c>
      <c r="H7" s="3">
        <v>5</v>
      </c>
    </row>
    <row r="8" spans="1:8">
      <c r="A8" s="3">
        <v>7</v>
      </c>
      <c r="B8" s="7" t="s">
        <v>30</v>
      </c>
      <c r="C8" s="3" t="s">
        <v>215</v>
      </c>
      <c r="D8" s="3">
        <v>2</v>
      </c>
      <c r="E8" s="3" t="str">
        <f t="shared" si="0"/>
        <v>10,101002,25</v>
      </c>
      <c r="F8" s="3">
        <v>500</v>
      </c>
      <c r="G8" s="3">
        <v>420</v>
      </c>
      <c r="H8" s="3">
        <v>10</v>
      </c>
    </row>
    <row r="9" spans="1:8">
      <c r="A9" s="3">
        <v>8</v>
      </c>
      <c r="B9" s="7" t="s">
        <v>30</v>
      </c>
      <c r="C9" s="3" t="s">
        <v>215</v>
      </c>
      <c r="D9" s="3">
        <v>3</v>
      </c>
      <c r="E9" s="3" t="str">
        <f t="shared" si="0"/>
        <v>10,101002,35</v>
      </c>
      <c r="F9" s="3">
        <v>700</v>
      </c>
      <c r="G9" s="3">
        <v>480</v>
      </c>
      <c r="H9" s="3">
        <v>15</v>
      </c>
    </row>
    <row r="10" spans="1:8">
      <c r="A10" s="3">
        <v>9</v>
      </c>
      <c r="B10" s="7" t="s">
        <v>30</v>
      </c>
      <c r="C10" s="3" t="s">
        <v>215</v>
      </c>
      <c r="D10" s="3">
        <v>4</v>
      </c>
      <c r="E10" s="3" t="str">
        <f t="shared" si="0"/>
        <v>10,101002,60</v>
      </c>
      <c r="F10" s="3">
        <v>1200</v>
      </c>
      <c r="G10" s="3">
        <v>540</v>
      </c>
      <c r="H10" s="3">
        <v>20</v>
      </c>
    </row>
    <row r="11" spans="1:8">
      <c r="A11" s="3">
        <v>10</v>
      </c>
      <c r="B11" s="7" t="s">
        <v>30</v>
      </c>
      <c r="C11" s="3" t="s">
        <v>215</v>
      </c>
      <c r="D11" s="3">
        <v>5</v>
      </c>
      <c r="E11" s="3" t="str">
        <f t="shared" si="0"/>
        <v>10,101002,85</v>
      </c>
      <c r="F11" s="3">
        <v>1700</v>
      </c>
      <c r="G11" s="3">
        <v>600</v>
      </c>
      <c r="H11" s="3">
        <v>25</v>
      </c>
    </row>
    <row r="12" spans="1:8">
      <c r="A12" s="3">
        <v>11</v>
      </c>
      <c r="B12" s="7" t="s">
        <v>31</v>
      </c>
      <c r="C12" s="3" t="s">
        <v>217</v>
      </c>
      <c r="D12" s="3">
        <v>1</v>
      </c>
      <c r="E12" s="3" t="str">
        <f t="shared" si="0"/>
        <v>10,101003,25</v>
      </c>
      <c r="F12" s="3">
        <v>500</v>
      </c>
      <c r="G12" s="3">
        <v>660</v>
      </c>
      <c r="H12" s="3">
        <v>10</v>
      </c>
    </row>
    <row r="13" spans="1:8">
      <c r="A13" s="3">
        <v>12</v>
      </c>
      <c r="B13" s="7" t="s">
        <v>31</v>
      </c>
      <c r="C13" s="3" t="s">
        <v>217</v>
      </c>
      <c r="D13" s="3">
        <v>2</v>
      </c>
      <c r="E13" s="3" t="str">
        <f t="shared" si="0"/>
        <v>10,101003,35</v>
      </c>
      <c r="F13" s="3">
        <v>700</v>
      </c>
      <c r="G13" s="3">
        <v>720</v>
      </c>
      <c r="H13" s="3">
        <v>15</v>
      </c>
    </row>
    <row r="14" spans="1:8">
      <c r="A14" s="3">
        <v>13</v>
      </c>
      <c r="B14" s="7" t="s">
        <v>31</v>
      </c>
      <c r="C14" s="3" t="s">
        <v>217</v>
      </c>
      <c r="D14" s="3">
        <v>3</v>
      </c>
      <c r="E14" s="3" t="str">
        <f t="shared" si="0"/>
        <v>10,101003,45</v>
      </c>
      <c r="F14" s="3">
        <v>900</v>
      </c>
      <c r="G14" s="3">
        <v>780</v>
      </c>
      <c r="H14" s="3">
        <v>20</v>
      </c>
    </row>
    <row r="15" spans="1:8">
      <c r="A15" s="3">
        <v>14</v>
      </c>
      <c r="B15" s="7" t="s">
        <v>31</v>
      </c>
      <c r="C15" s="3" t="s">
        <v>217</v>
      </c>
      <c r="D15" s="3">
        <v>4</v>
      </c>
      <c r="E15" s="3" t="str">
        <f t="shared" si="0"/>
        <v>10,101003,70</v>
      </c>
      <c r="F15" s="3">
        <v>1400</v>
      </c>
      <c r="G15" s="3">
        <v>840</v>
      </c>
      <c r="H15" s="3">
        <v>25</v>
      </c>
    </row>
    <row r="16" spans="1:8">
      <c r="A16" s="3">
        <v>15</v>
      </c>
      <c r="B16" s="7" t="s">
        <v>31</v>
      </c>
      <c r="C16" s="3" t="s">
        <v>217</v>
      </c>
      <c r="D16" s="3">
        <v>5</v>
      </c>
      <c r="E16" s="3" t="str">
        <f t="shared" si="0"/>
        <v>10,101003,95</v>
      </c>
      <c r="F16" s="3">
        <v>1900</v>
      </c>
      <c r="G16" s="3">
        <v>900</v>
      </c>
      <c r="H16" s="3">
        <v>30</v>
      </c>
    </row>
    <row r="17" spans="1:8">
      <c r="A17" s="3">
        <v>16</v>
      </c>
      <c r="B17" s="7" t="s">
        <v>32</v>
      </c>
      <c r="C17" s="3" t="s">
        <v>219</v>
      </c>
      <c r="D17" s="3">
        <v>1</v>
      </c>
      <c r="E17" s="3" t="str">
        <f t="shared" si="0"/>
        <v>10,101004,35</v>
      </c>
      <c r="F17" s="3">
        <v>700</v>
      </c>
      <c r="G17" s="3">
        <v>960</v>
      </c>
      <c r="H17" s="3">
        <f t="shared" ref="H17:H51" si="1">H12+5</f>
        <v>15</v>
      </c>
    </row>
    <row r="18" spans="1:8">
      <c r="A18" s="3">
        <v>17</v>
      </c>
      <c r="B18" s="7" t="s">
        <v>32</v>
      </c>
      <c r="C18" s="3" t="s">
        <v>219</v>
      </c>
      <c r="D18" s="3">
        <v>2</v>
      </c>
      <c r="E18" s="3" t="str">
        <f t="shared" si="0"/>
        <v>10,101004,45</v>
      </c>
      <c r="F18" s="3">
        <v>900</v>
      </c>
      <c r="G18" s="3">
        <v>1020</v>
      </c>
      <c r="H18" s="3">
        <f t="shared" si="1"/>
        <v>20</v>
      </c>
    </row>
    <row r="19" spans="1:8">
      <c r="A19" s="3">
        <v>18</v>
      </c>
      <c r="B19" s="7" t="s">
        <v>32</v>
      </c>
      <c r="C19" s="3" t="s">
        <v>219</v>
      </c>
      <c r="D19" s="3">
        <v>3</v>
      </c>
      <c r="E19" s="3" t="str">
        <f t="shared" si="0"/>
        <v>10,101004,55</v>
      </c>
      <c r="F19" s="3">
        <v>1100</v>
      </c>
      <c r="G19" s="3">
        <v>1080</v>
      </c>
      <c r="H19" s="3">
        <f t="shared" si="1"/>
        <v>25</v>
      </c>
    </row>
    <row r="20" spans="1:8">
      <c r="A20" s="3">
        <v>19</v>
      </c>
      <c r="B20" s="7" t="s">
        <v>32</v>
      </c>
      <c r="C20" s="3" t="s">
        <v>219</v>
      </c>
      <c r="D20" s="3">
        <v>4</v>
      </c>
      <c r="E20" s="3" t="str">
        <f t="shared" si="0"/>
        <v>10,101004,80</v>
      </c>
      <c r="F20" s="3">
        <v>1600</v>
      </c>
      <c r="G20" s="3">
        <v>1140</v>
      </c>
      <c r="H20" s="3">
        <f t="shared" si="1"/>
        <v>30</v>
      </c>
    </row>
    <row r="21" spans="1:8">
      <c r="A21" s="3">
        <v>20</v>
      </c>
      <c r="B21" s="7" t="s">
        <v>32</v>
      </c>
      <c r="C21" s="3" t="s">
        <v>219</v>
      </c>
      <c r="D21" s="3">
        <v>5</v>
      </c>
      <c r="E21" s="3" t="str">
        <f t="shared" si="0"/>
        <v>10,101004,105</v>
      </c>
      <c r="F21" s="3">
        <v>2100</v>
      </c>
      <c r="G21" s="3">
        <v>1200</v>
      </c>
      <c r="H21" s="3">
        <f t="shared" si="1"/>
        <v>35</v>
      </c>
    </row>
    <row r="22" spans="1:8">
      <c r="A22" s="3">
        <v>21</v>
      </c>
      <c r="B22" s="7" t="s">
        <v>33</v>
      </c>
      <c r="C22" s="3" t="s">
        <v>221</v>
      </c>
      <c r="D22" s="3">
        <v>1</v>
      </c>
      <c r="E22" s="3" t="str">
        <f t="shared" si="0"/>
        <v>10,101005,45</v>
      </c>
      <c r="F22" s="3">
        <v>900</v>
      </c>
      <c r="G22" s="3">
        <v>1260</v>
      </c>
      <c r="H22" s="3">
        <f t="shared" si="1"/>
        <v>20</v>
      </c>
    </row>
    <row r="23" spans="1:8">
      <c r="A23" s="3">
        <v>22</v>
      </c>
      <c r="B23" s="7" t="s">
        <v>33</v>
      </c>
      <c r="C23" s="3" t="s">
        <v>221</v>
      </c>
      <c r="D23" s="3">
        <v>2</v>
      </c>
      <c r="E23" s="3" t="str">
        <f t="shared" si="0"/>
        <v>10,101005,55</v>
      </c>
      <c r="F23" s="3">
        <v>1100</v>
      </c>
      <c r="G23" s="3">
        <v>1320</v>
      </c>
      <c r="H23" s="3">
        <f t="shared" si="1"/>
        <v>25</v>
      </c>
    </row>
    <row r="24" spans="1:8">
      <c r="A24" s="3">
        <v>23</v>
      </c>
      <c r="B24" s="7" t="s">
        <v>33</v>
      </c>
      <c r="C24" s="3" t="s">
        <v>221</v>
      </c>
      <c r="D24" s="3">
        <v>3</v>
      </c>
      <c r="E24" s="3" t="str">
        <f t="shared" si="0"/>
        <v>10,101005,65</v>
      </c>
      <c r="F24" s="3">
        <v>1300</v>
      </c>
      <c r="G24" s="3">
        <v>1380</v>
      </c>
      <c r="H24" s="3">
        <f t="shared" si="1"/>
        <v>30</v>
      </c>
    </row>
    <row r="25" spans="1:8">
      <c r="A25" s="3">
        <v>24</v>
      </c>
      <c r="B25" s="7" t="s">
        <v>33</v>
      </c>
      <c r="C25" s="3" t="s">
        <v>221</v>
      </c>
      <c r="D25" s="3">
        <v>4</v>
      </c>
      <c r="E25" s="3" t="str">
        <f t="shared" si="0"/>
        <v>10,101005,90</v>
      </c>
      <c r="F25" s="3">
        <v>1800</v>
      </c>
      <c r="G25" s="3">
        <v>1440</v>
      </c>
      <c r="H25" s="3">
        <f t="shared" si="1"/>
        <v>35</v>
      </c>
    </row>
    <row r="26" spans="1:8">
      <c r="A26" s="3">
        <v>25</v>
      </c>
      <c r="B26" s="7" t="s">
        <v>33</v>
      </c>
      <c r="C26" s="3" t="s">
        <v>221</v>
      </c>
      <c r="D26" s="3">
        <v>5</v>
      </c>
      <c r="E26" s="3" t="str">
        <f t="shared" si="0"/>
        <v>10,101005,115</v>
      </c>
      <c r="F26" s="3">
        <v>2300</v>
      </c>
      <c r="G26" s="3">
        <v>1500</v>
      </c>
      <c r="H26" s="3">
        <f t="shared" si="1"/>
        <v>40</v>
      </c>
    </row>
    <row r="27" spans="1:8">
      <c r="A27" s="3">
        <v>26</v>
      </c>
      <c r="B27" s="7" t="s">
        <v>34</v>
      </c>
      <c r="C27" s="3" t="s">
        <v>223</v>
      </c>
      <c r="D27" s="3">
        <v>1</v>
      </c>
      <c r="E27" s="3" t="str">
        <f t="shared" si="0"/>
        <v>10,101006,55</v>
      </c>
      <c r="F27" s="3">
        <v>1100</v>
      </c>
      <c r="G27" s="3">
        <v>1560</v>
      </c>
      <c r="H27" s="3">
        <f t="shared" si="1"/>
        <v>25</v>
      </c>
    </row>
    <row r="28" spans="1:8">
      <c r="A28" s="3">
        <v>27</v>
      </c>
      <c r="B28" s="7" t="s">
        <v>34</v>
      </c>
      <c r="C28" s="3" t="s">
        <v>223</v>
      </c>
      <c r="D28" s="3">
        <v>2</v>
      </c>
      <c r="E28" s="3" t="str">
        <f t="shared" si="0"/>
        <v>10,101006,65</v>
      </c>
      <c r="F28" s="3">
        <v>1300</v>
      </c>
      <c r="G28" s="3">
        <v>1620</v>
      </c>
      <c r="H28" s="3">
        <f t="shared" si="1"/>
        <v>30</v>
      </c>
    </row>
    <row r="29" spans="1:8">
      <c r="A29" s="3">
        <v>28</v>
      </c>
      <c r="B29" s="7" t="s">
        <v>34</v>
      </c>
      <c r="C29" s="3" t="s">
        <v>223</v>
      </c>
      <c r="D29" s="3">
        <v>3</v>
      </c>
      <c r="E29" s="3" t="str">
        <f t="shared" si="0"/>
        <v>10,101006,75</v>
      </c>
      <c r="F29" s="3">
        <v>1500</v>
      </c>
      <c r="G29" s="3">
        <v>1680</v>
      </c>
      <c r="H29" s="3">
        <f t="shared" si="1"/>
        <v>35</v>
      </c>
    </row>
    <row r="30" spans="1:8">
      <c r="A30" s="3">
        <v>29</v>
      </c>
      <c r="B30" s="7" t="s">
        <v>34</v>
      </c>
      <c r="C30" s="3" t="s">
        <v>223</v>
      </c>
      <c r="D30" s="3">
        <v>4</v>
      </c>
      <c r="E30" s="3" t="str">
        <f t="shared" si="0"/>
        <v>10,101006,100</v>
      </c>
      <c r="F30" s="3">
        <v>2000</v>
      </c>
      <c r="G30" s="3">
        <v>1740</v>
      </c>
      <c r="H30" s="3">
        <f t="shared" si="1"/>
        <v>40</v>
      </c>
    </row>
    <row r="31" spans="1:8">
      <c r="A31" s="3">
        <v>30</v>
      </c>
      <c r="B31" s="7" t="s">
        <v>34</v>
      </c>
      <c r="C31" s="3" t="s">
        <v>223</v>
      </c>
      <c r="D31" s="3">
        <v>5</v>
      </c>
      <c r="E31" s="3" t="str">
        <f t="shared" si="0"/>
        <v>10,101006,125</v>
      </c>
      <c r="F31" s="3">
        <v>2500</v>
      </c>
      <c r="G31" s="3">
        <v>1800</v>
      </c>
      <c r="H31" s="3">
        <f t="shared" si="1"/>
        <v>45</v>
      </c>
    </row>
    <row r="32" spans="1:8">
      <c r="A32" s="3">
        <v>31</v>
      </c>
      <c r="B32" s="7" t="s">
        <v>35</v>
      </c>
      <c r="C32" s="3" t="s">
        <v>225</v>
      </c>
      <c r="D32" s="3">
        <v>1</v>
      </c>
      <c r="E32" s="3" t="str">
        <f t="shared" si="0"/>
        <v>10,101007,65</v>
      </c>
      <c r="F32" s="3">
        <v>1300</v>
      </c>
      <c r="G32" s="3">
        <v>1860</v>
      </c>
      <c r="H32" s="3">
        <f t="shared" si="1"/>
        <v>30</v>
      </c>
    </row>
    <row r="33" spans="1:8">
      <c r="A33" s="3">
        <v>32</v>
      </c>
      <c r="B33" s="7" t="s">
        <v>35</v>
      </c>
      <c r="C33" s="3" t="s">
        <v>225</v>
      </c>
      <c r="D33" s="3">
        <v>2</v>
      </c>
      <c r="E33" s="3" t="str">
        <f t="shared" si="0"/>
        <v>10,101007,75</v>
      </c>
      <c r="F33" s="3">
        <v>1500</v>
      </c>
      <c r="G33" s="3">
        <v>1920</v>
      </c>
      <c r="H33" s="3">
        <f t="shared" si="1"/>
        <v>35</v>
      </c>
    </row>
    <row r="34" spans="1:8">
      <c r="A34" s="3">
        <v>33</v>
      </c>
      <c r="B34" s="7" t="s">
        <v>35</v>
      </c>
      <c r="C34" s="3" t="s">
        <v>225</v>
      </c>
      <c r="D34" s="3">
        <v>3</v>
      </c>
      <c r="E34" s="3" t="str">
        <f t="shared" si="0"/>
        <v>10,101007,85</v>
      </c>
      <c r="F34" s="3">
        <v>1700</v>
      </c>
      <c r="G34" s="3">
        <v>1980</v>
      </c>
      <c r="H34" s="3">
        <f t="shared" si="1"/>
        <v>40</v>
      </c>
    </row>
    <row r="35" spans="1:8">
      <c r="A35" s="3">
        <v>34</v>
      </c>
      <c r="B35" s="7" t="s">
        <v>35</v>
      </c>
      <c r="C35" s="3" t="s">
        <v>225</v>
      </c>
      <c r="D35" s="3">
        <v>4</v>
      </c>
      <c r="E35" s="3" t="str">
        <f t="shared" si="0"/>
        <v>10,101007,110</v>
      </c>
      <c r="F35" s="3">
        <v>2200</v>
      </c>
      <c r="G35" s="3">
        <v>2040</v>
      </c>
      <c r="H35" s="3">
        <f t="shared" si="1"/>
        <v>45</v>
      </c>
    </row>
    <row r="36" spans="1:8">
      <c r="A36" s="3">
        <v>35</v>
      </c>
      <c r="B36" s="7" t="s">
        <v>35</v>
      </c>
      <c r="C36" s="3" t="s">
        <v>225</v>
      </c>
      <c r="D36" s="3">
        <v>5</v>
      </c>
      <c r="E36" s="3" t="str">
        <f t="shared" si="0"/>
        <v>10,101007,135</v>
      </c>
      <c r="F36" s="3">
        <v>2700</v>
      </c>
      <c r="G36" s="3">
        <v>2100</v>
      </c>
      <c r="H36" s="3">
        <f t="shared" si="1"/>
        <v>50</v>
      </c>
    </row>
    <row r="37" spans="1:8">
      <c r="A37" s="3">
        <v>36</v>
      </c>
      <c r="B37" s="7" t="s">
        <v>36</v>
      </c>
      <c r="C37" s="3" t="s">
        <v>227</v>
      </c>
      <c r="D37" s="3">
        <v>1</v>
      </c>
      <c r="E37" s="3" t="str">
        <f t="shared" si="0"/>
        <v>10,101008,75</v>
      </c>
      <c r="F37" s="3">
        <v>1500</v>
      </c>
      <c r="G37" s="3">
        <v>2160</v>
      </c>
      <c r="H37" s="3">
        <f t="shared" si="1"/>
        <v>35</v>
      </c>
    </row>
    <row r="38" spans="1:8">
      <c r="A38" s="3">
        <v>37</v>
      </c>
      <c r="B38" s="7" t="s">
        <v>36</v>
      </c>
      <c r="C38" s="3" t="s">
        <v>227</v>
      </c>
      <c r="D38" s="3">
        <v>2</v>
      </c>
      <c r="E38" s="3" t="str">
        <f t="shared" si="0"/>
        <v>10,101008,85</v>
      </c>
      <c r="F38" s="3">
        <v>1700</v>
      </c>
      <c r="G38" s="3">
        <v>2220</v>
      </c>
      <c r="H38" s="3">
        <f t="shared" si="1"/>
        <v>40</v>
      </c>
    </row>
    <row r="39" spans="1:8">
      <c r="A39" s="3">
        <v>38</v>
      </c>
      <c r="B39" s="7" t="s">
        <v>36</v>
      </c>
      <c r="C39" s="3" t="s">
        <v>227</v>
      </c>
      <c r="D39" s="3">
        <v>3</v>
      </c>
      <c r="E39" s="3" t="str">
        <f t="shared" si="0"/>
        <v>10,101008,95</v>
      </c>
      <c r="F39" s="3">
        <v>1900</v>
      </c>
      <c r="G39" s="3">
        <v>2280</v>
      </c>
      <c r="H39" s="3">
        <f t="shared" si="1"/>
        <v>45</v>
      </c>
    </row>
    <row r="40" spans="1:8">
      <c r="A40" s="3">
        <v>39</v>
      </c>
      <c r="B40" s="7" t="s">
        <v>36</v>
      </c>
      <c r="C40" s="3" t="s">
        <v>227</v>
      </c>
      <c r="D40" s="3">
        <v>4</v>
      </c>
      <c r="E40" s="3" t="str">
        <f t="shared" si="0"/>
        <v>10,101008,120</v>
      </c>
      <c r="F40" s="3">
        <v>2400</v>
      </c>
      <c r="G40" s="3">
        <v>2340</v>
      </c>
      <c r="H40" s="3">
        <f t="shared" si="1"/>
        <v>50</v>
      </c>
    </row>
    <row r="41" spans="1:8">
      <c r="A41" s="3">
        <v>40</v>
      </c>
      <c r="B41" s="7" t="s">
        <v>36</v>
      </c>
      <c r="C41" s="3" t="s">
        <v>227</v>
      </c>
      <c r="D41" s="3">
        <v>5</v>
      </c>
      <c r="E41" s="3" t="str">
        <f t="shared" si="0"/>
        <v>10,101008,145</v>
      </c>
      <c r="F41" s="3">
        <v>2900</v>
      </c>
      <c r="G41" s="3">
        <v>2400</v>
      </c>
      <c r="H41" s="3">
        <f t="shared" si="1"/>
        <v>55</v>
      </c>
    </row>
    <row r="42" spans="1:8">
      <c r="A42" s="3">
        <v>41</v>
      </c>
      <c r="B42" s="7" t="s">
        <v>37</v>
      </c>
      <c r="C42" s="3" t="s">
        <v>229</v>
      </c>
      <c r="D42" s="3">
        <v>1</v>
      </c>
      <c r="E42" s="3" t="str">
        <f t="shared" si="0"/>
        <v>10,101009,85</v>
      </c>
      <c r="F42" s="3">
        <v>1700</v>
      </c>
      <c r="G42" s="3">
        <v>2460</v>
      </c>
      <c r="H42" s="3">
        <f t="shared" si="1"/>
        <v>40</v>
      </c>
    </row>
    <row r="43" spans="1:8">
      <c r="A43" s="3">
        <v>42</v>
      </c>
      <c r="B43" s="7" t="s">
        <v>37</v>
      </c>
      <c r="C43" s="3" t="s">
        <v>229</v>
      </c>
      <c r="D43" s="3">
        <v>2</v>
      </c>
      <c r="E43" s="3" t="str">
        <f t="shared" si="0"/>
        <v>10,101009,95</v>
      </c>
      <c r="F43" s="3">
        <v>1900</v>
      </c>
      <c r="G43" s="3">
        <v>2520</v>
      </c>
      <c r="H43" s="3">
        <f t="shared" si="1"/>
        <v>45</v>
      </c>
    </row>
    <row r="44" spans="1:8">
      <c r="A44" s="3">
        <v>43</v>
      </c>
      <c r="B44" s="7" t="s">
        <v>37</v>
      </c>
      <c r="C44" s="3" t="s">
        <v>229</v>
      </c>
      <c r="D44" s="3">
        <v>3</v>
      </c>
      <c r="E44" s="3" t="str">
        <f t="shared" si="0"/>
        <v>10,101009,105</v>
      </c>
      <c r="F44" s="3">
        <v>2100</v>
      </c>
      <c r="G44" s="3">
        <v>2580</v>
      </c>
      <c r="H44" s="3">
        <f t="shared" si="1"/>
        <v>50</v>
      </c>
    </row>
    <row r="45" spans="1:8">
      <c r="A45" s="3">
        <v>44</v>
      </c>
      <c r="B45" s="7" t="s">
        <v>37</v>
      </c>
      <c r="C45" s="3" t="s">
        <v>229</v>
      </c>
      <c r="D45" s="3">
        <v>4</v>
      </c>
      <c r="E45" s="3" t="str">
        <f t="shared" si="0"/>
        <v>10,101009,130</v>
      </c>
      <c r="F45" s="3">
        <v>2600</v>
      </c>
      <c r="G45" s="3">
        <v>2640</v>
      </c>
      <c r="H45" s="3">
        <f t="shared" si="1"/>
        <v>55</v>
      </c>
    </row>
    <row r="46" spans="1:8">
      <c r="A46" s="3">
        <v>45</v>
      </c>
      <c r="B46" s="7" t="s">
        <v>37</v>
      </c>
      <c r="C46" s="3" t="s">
        <v>229</v>
      </c>
      <c r="D46" s="3">
        <v>5</v>
      </c>
      <c r="E46" s="3" t="str">
        <f t="shared" si="0"/>
        <v>10,101009,155</v>
      </c>
      <c r="F46" s="3">
        <v>3100</v>
      </c>
      <c r="G46" s="3">
        <v>2700</v>
      </c>
      <c r="H46" s="3">
        <f t="shared" si="1"/>
        <v>60</v>
      </c>
    </row>
    <row r="47" spans="1:8">
      <c r="A47" s="3">
        <v>46</v>
      </c>
      <c r="B47" s="7" t="s">
        <v>38</v>
      </c>
      <c r="C47" s="3" t="s">
        <v>231</v>
      </c>
      <c r="D47" s="3">
        <v>1</v>
      </c>
      <c r="E47" s="3" t="str">
        <f t="shared" si="0"/>
        <v>10,101010,95</v>
      </c>
      <c r="F47" s="3">
        <v>1900</v>
      </c>
      <c r="G47" s="3">
        <v>2760</v>
      </c>
      <c r="H47" s="3">
        <f t="shared" si="1"/>
        <v>45</v>
      </c>
    </row>
    <row r="48" spans="1:8">
      <c r="A48" s="3">
        <v>47</v>
      </c>
      <c r="B48" s="7" t="s">
        <v>38</v>
      </c>
      <c r="C48" s="3" t="s">
        <v>231</v>
      </c>
      <c r="D48" s="3">
        <v>2</v>
      </c>
      <c r="E48" s="3" t="str">
        <f t="shared" si="0"/>
        <v>10,101010,105</v>
      </c>
      <c r="F48" s="3">
        <v>2100</v>
      </c>
      <c r="G48" s="3">
        <v>2820</v>
      </c>
      <c r="H48" s="3">
        <f t="shared" si="1"/>
        <v>50</v>
      </c>
    </row>
    <row r="49" spans="1:8">
      <c r="A49" s="3">
        <v>48</v>
      </c>
      <c r="B49" s="7" t="s">
        <v>38</v>
      </c>
      <c r="C49" s="3" t="s">
        <v>231</v>
      </c>
      <c r="D49" s="3">
        <v>3</v>
      </c>
      <c r="E49" s="3" t="str">
        <f t="shared" si="0"/>
        <v>10,101010,115</v>
      </c>
      <c r="F49" s="3">
        <v>2300</v>
      </c>
      <c r="G49" s="3">
        <v>2880</v>
      </c>
      <c r="H49" s="3">
        <f t="shared" si="1"/>
        <v>55</v>
      </c>
    </row>
    <row r="50" spans="1:8">
      <c r="A50" s="3">
        <v>49</v>
      </c>
      <c r="B50" s="7" t="s">
        <v>38</v>
      </c>
      <c r="C50" s="3" t="s">
        <v>231</v>
      </c>
      <c r="D50" s="3">
        <v>4</v>
      </c>
      <c r="E50" s="3" t="str">
        <f t="shared" si="0"/>
        <v>10,101010,140</v>
      </c>
      <c r="F50" s="3">
        <v>2800</v>
      </c>
      <c r="G50" s="3">
        <v>2940</v>
      </c>
      <c r="H50" s="3">
        <f t="shared" si="1"/>
        <v>60</v>
      </c>
    </row>
    <row r="51" spans="1:8">
      <c r="A51" s="3">
        <v>50</v>
      </c>
      <c r="B51" s="7" t="s">
        <v>38</v>
      </c>
      <c r="C51" s="3" t="s">
        <v>231</v>
      </c>
      <c r="D51" s="3">
        <v>5</v>
      </c>
      <c r="E51" s="3" t="str">
        <f t="shared" si="0"/>
        <v>10,101010,165</v>
      </c>
      <c r="F51" s="3">
        <v>3300</v>
      </c>
      <c r="G51" s="3">
        <v>3000</v>
      </c>
      <c r="H51" s="3">
        <f t="shared" si="1"/>
        <v>65</v>
      </c>
    </row>
    <row r="52" spans="1:8">
      <c r="A52" s="3">
        <v>51</v>
      </c>
      <c r="B52" s="7">
        <v>102001</v>
      </c>
      <c r="C52" s="3" t="s">
        <v>232</v>
      </c>
      <c r="D52" s="3">
        <v>1</v>
      </c>
      <c r="E52" s="3" t="str">
        <f t="shared" si="0"/>
        <v>10,102001,5</v>
      </c>
      <c r="F52" s="3">
        <v>100</v>
      </c>
      <c r="G52" s="3">
        <v>60</v>
      </c>
      <c r="H52" s="3">
        <v>1</v>
      </c>
    </row>
    <row r="53" spans="1:8">
      <c r="A53" s="3">
        <v>52</v>
      </c>
      <c r="B53" s="7">
        <v>102001</v>
      </c>
      <c r="C53" s="3" t="s">
        <v>232</v>
      </c>
      <c r="D53" s="3">
        <v>2</v>
      </c>
      <c r="E53" s="3" t="str">
        <f t="shared" si="0"/>
        <v>10,102001,15</v>
      </c>
      <c r="F53" s="3">
        <v>300</v>
      </c>
      <c r="G53" s="3">
        <v>120</v>
      </c>
      <c r="H53" s="3">
        <v>5</v>
      </c>
    </row>
    <row r="54" spans="1:8">
      <c r="A54" s="3">
        <v>53</v>
      </c>
      <c r="B54" s="7">
        <v>102001</v>
      </c>
      <c r="C54" s="3" t="s">
        <v>232</v>
      </c>
      <c r="D54" s="3">
        <v>3</v>
      </c>
      <c r="E54" s="3" t="str">
        <f t="shared" si="0"/>
        <v>10,102001,25</v>
      </c>
      <c r="F54" s="3">
        <v>500</v>
      </c>
      <c r="G54" s="3">
        <v>180</v>
      </c>
      <c r="H54" s="3">
        <v>10</v>
      </c>
    </row>
    <row r="55" spans="1:8">
      <c r="A55" s="3">
        <v>54</v>
      </c>
      <c r="B55" s="7">
        <v>102001</v>
      </c>
      <c r="C55" s="3" t="s">
        <v>232</v>
      </c>
      <c r="D55" s="3">
        <v>4</v>
      </c>
      <c r="E55" s="3" t="str">
        <f t="shared" si="0"/>
        <v>10,102001,50</v>
      </c>
      <c r="F55" s="3">
        <v>1000</v>
      </c>
      <c r="G55" s="3">
        <v>240</v>
      </c>
      <c r="H55" s="3">
        <v>15</v>
      </c>
    </row>
    <row r="56" spans="1:8">
      <c r="A56" s="3">
        <v>55</v>
      </c>
      <c r="B56" s="7">
        <v>102001</v>
      </c>
      <c r="C56" s="3" t="s">
        <v>232</v>
      </c>
      <c r="D56" s="3">
        <v>5</v>
      </c>
      <c r="E56" s="3" t="str">
        <f t="shared" si="0"/>
        <v>10,102001,75</v>
      </c>
      <c r="F56" s="3">
        <v>1500</v>
      </c>
      <c r="G56" s="3">
        <v>300</v>
      </c>
      <c r="H56" s="3">
        <v>20</v>
      </c>
    </row>
    <row r="57" spans="1:8">
      <c r="A57" s="3">
        <v>56</v>
      </c>
      <c r="B57" s="7">
        <v>102002</v>
      </c>
      <c r="C57" s="3" t="s">
        <v>234</v>
      </c>
      <c r="D57" s="3">
        <v>1</v>
      </c>
      <c r="E57" s="3" t="str">
        <f t="shared" si="0"/>
        <v>10,102002,15</v>
      </c>
      <c r="F57" s="3">
        <v>300</v>
      </c>
      <c r="G57" s="3">
        <v>360</v>
      </c>
      <c r="H57" s="3">
        <v>5</v>
      </c>
    </row>
    <row r="58" spans="1:8">
      <c r="A58" s="3">
        <v>57</v>
      </c>
      <c r="B58" s="7">
        <v>102002</v>
      </c>
      <c r="C58" s="3" t="s">
        <v>234</v>
      </c>
      <c r="D58" s="3">
        <v>2</v>
      </c>
      <c r="E58" s="3" t="str">
        <f t="shared" si="0"/>
        <v>10,102002,25</v>
      </c>
      <c r="F58" s="3">
        <v>500</v>
      </c>
      <c r="G58" s="3">
        <v>420</v>
      </c>
      <c r="H58" s="3">
        <v>10</v>
      </c>
    </row>
    <row r="59" spans="1:8">
      <c r="A59" s="3">
        <v>58</v>
      </c>
      <c r="B59" s="7">
        <v>102002</v>
      </c>
      <c r="C59" s="3" t="s">
        <v>234</v>
      </c>
      <c r="D59" s="3">
        <v>3</v>
      </c>
      <c r="E59" s="3" t="str">
        <f t="shared" si="0"/>
        <v>10,102002,35</v>
      </c>
      <c r="F59" s="3">
        <v>700</v>
      </c>
      <c r="G59" s="3">
        <v>480</v>
      </c>
      <c r="H59" s="3">
        <v>15</v>
      </c>
    </row>
    <row r="60" spans="1:8">
      <c r="A60" s="3">
        <v>59</v>
      </c>
      <c r="B60" s="7">
        <v>102002</v>
      </c>
      <c r="C60" s="3" t="s">
        <v>234</v>
      </c>
      <c r="D60" s="3">
        <v>4</v>
      </c>
      <c r="E60" s="3" t="str">
        <f t="shared" si="0"/>
        <v>10,102002,60</v>
      </c>
      <c r="F60" s="3">
        <v>1200</v>
      </c>
      <c r="G60" s="3">
        <v>540</v>
      </c>
      <c r="H60" s="3">
        <v>20</v>
      </c>
    </row>
    <row r="61" spans="1:8">
      <c r="A61" s="3">
        <v>60</v>
      </c>
      <c r="B61" s="7">
        <v>102002</v>
      </c>
      <c r="C61" s="3" t="s">
        <v>234</v>
      </c>
      <c r="D61" s="3">
        <v>5</v>
      </c>
      <c r="E61" s="3" t="str">
        <f t="shared" si="0"/>
        <v>10,102002,85</v>
      </c>
      <c r="F61" s="3">
        <v>1700</v>
      </c>
      <c r="G61" s="3">
        <v>600</v>
      </c>
      <c r="H61" s="3">
        <v>25</v>
      </c>
    </row>
    <row r="62" spans="1:8">
      <c r="A62" s="3">
        <v>61</v>
      </c>
      <c r="B62" s="7">
        <v>102003</v>
      </c>
      <c r="C62" s="3" t="s">
        <v>236</v>
      </c>
      <c r="D62" s="3">
        <v>1</v>
      </c>
      <c r="E62" s="3" t="str">
        <f t="shared" si="0"/>
        <v>10,102003,25</v>
      </c>
      <c r="F62" s="3">
        <v>500</v>
      </c>
      <c r="G62" s="3">
        <v>660</v>
      </c>
      <c r="H62" s="3">
        <v>10</v>
      </c>
    </row>
    <row r="63" spans="1:8">
      <c r="A63" s="3">
        <v>62</v>
      </c>
      <c r="B63" s="7">
        <v>102003</v>
      </c>
      <c r="C63" s="3" t="s">
        <v>236</v>
      </c>
      <c r="D63" s="3">
        <v>2</v>
      </c>
      <c r="E63" s="3" t="str">
        <f t="shared" si="0"/>
        <v>10,102003,35</v>
      </c>
      <c r="F63" s="3">
        <v>700</v>
      </c>
      <c r="G63" s="3">
        <v>720</v>
      </c>
      <c r="H63" s="3">
        <v>15</v>
      </c>
    </row>
    <row r="64" spans="1:8">
      <c r="A64" s="3">
        <v>63</v>
      </c>
      <c r="B64" s="7">
        <v>102003</v>
      </c>
      <c r="C64" s="3" t="s">
        <v>236</v>
      </c>
      <c r="D64" s="3">
        <v>3</v>
      </c>
      <c r="E64" s="3" t="str">
        <f t="shared" si="0"/>
        <v>10,102003,45</v>
      </c>
      <c r="F64" s="3">
        <v>900</v>
      </c>
      <c r="G64" s="3">
        <v>780</v>
      </c>
      <c r="H64" s="3">
        <v>20</v>
      </c>
    </row>
    <row r="65" spans="1:8">
      <c r="A65" s="3">
        <v>64</v>
      </c>
      <c r="B65" s="7">
        <v>102003</v>
      </c>
      <c r="C65" s="3" t="s">
        <v>236</v>
      </c>
      <c r="D65" s="3">
        <v>4</v>
      </c>
      <c r="E65" s="3" t="str">
        <f t="shared" si="0"/>
        <v>10,102003,70</v>
      </c>
      <c r="F65" s="3">
        <v>1400</v>
      </c>
      <c r="G65" s="3">
        <v>840</v>
      </c>
      <c r="H65" s="3">
        <v>25</v>
      </c>
    </row>
    <row r="66" spans="1:8">
      <c r="A66" s="3">
        <v>65</v>
      </c>
      <c r="B66" s="7">
        <v>102003</v>
      </c>
      <c r="C66" s="3" t="s">
        <v>236</v>
      </c>
      <c r="D66" s="3">
        <v>5</v>
      </c>
      <c r="E66" s="3" t="str">
        <f t="shared" si="0"/>
        <v>10,102003,95</v>
      </c>
      <c r="F66" s="3">
        <v>1900</v>
      </c>
      <c r="G66" s="3">
        <v>900</v>
      </c>
      <c r="H66" s="3">
        <v>30</v>
      </c>
    </row>
    <row r="67" spans="1:8">
      <c r="A67" s="3">
        <v>66</v>
      </c>
      <c r="B67" s="7">
        <v>102004</v>
      </c>
      <c r="C67" s="3" t="s">
        <v>238</v>
      </c>
      <c r="D67" s="3">
        <v>1</v>
      </c>
      <c r="E67" s="3" t="str">
        <f t="shared" ref="E67:E130" si="2">"10,"&amp;B67&amp;","&amp;ROUND(F67/20,)</f>
        <v>10,102004,35</v>
      </c>
      <c r="F67" s="3">
        <v>700</v>
      </c>
      <c r="G67" s="3">
        <v>960</v>
      </c>
      <c r="H67" s="3">
        <f t="shared" ref="H67:H130" si="3">H62+5</f>
        <v>15</v>
      </c>
    </row>
    <row r="68" spans="1:8">
      <c r="A68" s="3">
        <v>67</v>
      </c>
      <c r="B68" s="7">
        <v>102004</v>
      </c>
      <c r="C68" s="3" t="s">
        <v>238</v>
      </c>
      <c r="D68" s="3">
        <v>2</v>
      </c>
      <c r="E68" s="3" t="str">
        <f t="shared" si="2"/>
        <v>10,102004,45</v>
      </c>
      <c r="F68" s="3">
        <v>900</v>
      </c>
      <c r="G68" s="3">
        <v>1020</v>
      </c>
      <c r="H68" s="3">
        <f t="shared" si="3"/>
        <v>20</v>
      </c>
    </row>
    <row r="69" spans="1:8">
      <c r="A69" s="3">
        <v>68</v>
      </c>
      <c r="B69" s="7">
        <v>102004</v>
      </c>
      <c r="C69" s="3" t="s">
        <v>238</v>
      </c>
      <c r="D69" s="3">
        <v>3</v>
      </c>
      <c r="E69" s="3" t="str">
        <f t="shared" si="2"/>
        <v>10,102004,55</v>
      </c>
      <c r="F69" s="3">
        <v>1100</v>
      </c>
      <c r="G69" s="3">
        <v>1080</v>
      </c>
      <c r="H69" s="3">
        <f t="shared" si="3"/>
        <v>25</v>
      </c>
    </row>
    <row r="70" spans="1:8">
      <c r="A70" s="3">
        <v>69</v>
      </c>
      <c r="B70" s="7">
        <v>102004</v>
      </c>
      <c r="C70" s="3" t="s">
        <v>238</v>
      </c>
      <c r="D70" s="3">
        <v>4</v>
      </c>
      <c r="E70" s="3" t="str">
        <f t="shared" si="2"/>
        <v>10,102004,80</v>
      </c>
      <c r="F70" s="3">
        <v>1600</v>
      </c>
      <c r="G70" s="3">
        <v>1140</v>
      </c>
      <c r="H70" s="3">
        <f t="shared" si="3"/>
        <v>30</v>
      </c>
    </row>
    <row r="71" spans="1:8">
      <c r="A71" s="3">
        <v>70</v>
      </c>
      <c r="B71" s="7">
        <v>102004</v>
      </c>
      <c r="C71" s="3" t="s">
        <v>238</v>
      </c>
      <c r="D71" s="3">
        <v>5</v>
      </c>
      <c r="E71" s="3" t="str">
        <f t="shared" si="2"/>
        <v>10,102004,105</v>
      </c>
      <c r="F71" s="3">
        <v>2100</v>
      </c>
      <c r="G71" s="3">
        <v>1200</v>
      </c>
      <c r="H71" s="3">
        <f t="shared" si="3"/>
        <v>35</v>
      </c>
    </row>
    <row r="72" spans="1:8">
      <c r="A72" s="3">
        <v>71</v>
      </c>
      <c r="B72" s="7">
        <v>102005</v>
      </c>
      <c r="C72" s="3" t="s">
        <v>240</v>
      </c>
      <c r="D72" s="3">
        <v>1</v>
      </c>
      <c r="E72" s="3" t="str">
        <f t="shared" si="2"/>
        <v>10,102005,45</v>
      </c>
      <c r="F72" s="3">
        <v>900</v>
      </c>
      <c r="G72" s="3">
        <v>1260</v>
      </c>
      <c r="H72" s="3">
        <f t="shared" si="3"/>
        <v>20</v>
      </c>
    </row>
    <row r="73" spans="1:8">
      <c r="A73" s="3">
        <v>72</v>
      </c>
      <c r="B73" s="7">
        <v>102005</v>
      </c>
      <c r="C73" s="3" t="s">
        <v>240</v>
      </c>
      <c r="D73" s="3">
        <v>2</v>
      </c>
      <c r="E73" s="3" t="str">
        <f t="shared" si="2"/>
        <v>10,102005,55</v>
      </c>
      <c r="F73" s="3">
        <v>1100</v>
      </c>
      <c r="G73" s="3">
        <v>1320</v>
      </c>
      <c r="H73" s="3">
        <f t="shared" si="3"/>
        <v>25</v>
      </c>
    </row>
    <row r="74" spans="1:8">
      <c r="A74" s="3">
        <v>73</v>
      </c>
      <c r="B74" s="7">
        <v>102005</v>
      </c>
      <c r="C74" s="3" t="s">
        <v>240</v>
      </c>
      <c r="D74" s="3">
        <v>3</v>
      </c>
      <c r="E74" s="3" t="str">
        <f t="shared" si="2"/>
        <v>10,102005,65</v>
      </c>
      <c r="F74" s="3">
        <v>1300</v>
      </c>
      <c r="G74" s="3">
        <v>1380</v>
      </c>
      <c r="H74" s="3">
        <f t="shared" si="3"/>
        <v>30</v>
      </c>
    </row>
    <row r="75" spans="1:8">
      <c r="A75" s="3">
        <v>74</v>
      </c>
      <c r="B75" s="7">
        <v>102005</v>
      </c>
      <c r="C75" s="3" t="s">
        <v>240</v>
      </c>
      <c r="D75" s="3">
        <v>4</v>
      </c>
      <c r="E75" s="3" t="str">
        <f t="shared" si="2"/>
        <v>10,102005,90</v>
      </c>
      <c r="F75" s="3">
        <v>1800</v>
      </c>
      <c r="G75" s="3">
        <v>1440</v>
      </c>
      <c r="H75" s="3">
        <f t="shared" si="3"/>
        <v>35</v>
      </c>
    </row>
    <row r="76" spans="1:8">
      <c r="A76" s="3">
        <v>75</v>
      </c>
      <c r="B76" s="7">
        <v>102005</v>
      </c>
      <c r="C76" s="3" t="s">
        <v>240</v>
      </c>
      <c r="D76" s="3">
        <v>5</v>
      </c>
      <c r="E76" s="3" t="str">
        <f t="shared" si="2"/>
        <v>10,102005,115</v>
      </c>
      <c r="F76" s="3">
        <v>2300</v>
      </c>
      <c r="G76" s="3">
        <v>1500</v>
      </c>
      <c r="H76" s="3">
        <f t="shared" si="3"/>
        <v>40</v>
      </c>
    </row>
    <row r="77" spans="1:8">
      <c r="A77" s="3">
        <v>76</v>
      </c>
      <c r="B77" s="7">
        <v>102006</v>
      </c>
      <c r="C77" s="3" t="s">
        <v>242</v>
      </c>
      <c r="D77" s="3">
        <v>1</v>
      </c>
      <c r="E77" s="3" t="str">
        <f t="shared" si="2"/>
        <v>10,102006,55</v>
      </c>
      <c r="F77" s="3">
        <v>1100</v>
      </c>
      <c r="G77" s="3">
        <v>1560</v>
      </c>
      <c r="H77" s="3">
        <f t="shared" si="3"/>
        <v>25</v>
      </c>
    </row>
    <row r="78" spans="1:8">
      <c r="A78" s="3">
        <v>77</v>
      </c>
      <c r="B78" s="7">
        <v>102006</v>
      </c>
      <c r="C78" s="3" t="s">
        <v>242</v>
      </c>
      <c r="D78" s="3">
        <v>2</v>
      </c>
      <c r="E78" s="3" t="str">
        <f t="shared" si="2"/>
        <v>10,102006,65</v>
      </c>
      <c r="F78" s="3">
        <v>1300</v>
      </c>
      <c r="G78" s="3">
        <v>1620</v>
      </c>
      <c r="H78" s="3">
        <f t="shared" si="3"/>
        <v>30</v>
      </c>
    </row>
    <row r="79" spans="1:8">
      <c r="A79" s="3">
        <v>78</v>
      </c>
      <c r="B79" s="7">
        <v>102006</v>
      </c>
      <c r="C79" s="3" t="s">
        <v>242</v>
      </c>
      <c r="D79" s="3">
        <v>3</v>
      </c>
      <c r="E79" s="3" t="str">
        <f t="shared" si="2"/>
        <v>10,102006,75</v>
      </c>
      <c r="F79" s="3">
        <v>1500</v>
      </c>
      <c r="G79" s="3">
        <v>1680</v>
      </c>
      <c r="H79" s="3">
        <f t="shared" si="3"/>
        <v>35</v>
      </c>
    </row>
    <row r="80" spans="1:8">
      <c r="A80" s="3">
        <v>79</v>
      </c>
      <c r="B80" s="7">
        <v>102006</v>
      </c>
      <c r="C80" s="3" t="s">
        <v>242</v>
      </c>
      <c r="D80" s="3">
        <v>4</v>
      </c>
      <c r="E80" s="3" t="str">
        <f t="shared" si="2"/>
        <v>10,102006,100</v>
      </c>
      <c r="F80" s="3">
        <v>2000</v>
      </c>
      <c r="G80" s="3">
        <v>1740</v>
      </c>
      <c r="H80" s="3">
        <f t="shared" si="3"/>
        <v>40</v>
      </c>
    </row>
    <row r="81" spans="1:8">
      <c r="A81" s="3">
        <v>80</v>
      </c>
      <c r="B81" s="7">
        <v>102006</v>
      </c>
      <c r="C81" s="3" t="s">
        <v>242</v>
      </c>
      <c r="D81" s="3">
        <v>5</v>
      </c>
      <c r="E81" s="3" t="str">
        <f t="shared" si="2"/>
        <v>10,102006,125</v>
      </c>
      <c r="F81" s="3">
        <v>2500</v>
      </c>
      <c r="G81" s="3">
        <v>1800</v>
      </c>
      <c r="H81" s="3">
        <f t="shared" si="3"/>
        <v>45</v>
      </c>
    </row>
    <row r="82" spans="1:8">
      <c r="A82" s="3">
        <v>81</v>
      </c>
      <c r="B82" s="7">
        <v>102007</v>
      </c>
      <c r="C82" s="3" t="s">
        <v>244</v>
      </c>
      <c r="D82" s="3">
        <v>1</v>
      </c>
      <c r="E82" s="3" t="str">
        <f t="shared" si="2"/>
        <v>10,102007,65</v>
      </c>
      <c r="F82" s="3">
        <v>1300</v>
      </c>
      <c r="G82" s="3">
        <v>1860</v>
      </c>
      <c r="H82" s="3">
        <f t="shared" si="3"/>
        <v>30</v>
      </c>
    </row>
    <row r="83" spans="1:8">
      <c r="A83" s="3">
        <v>82</v>
      </c>
      <c r="B83" s="7">
        <v>102007</v>
      </c>
      <c r="C83" s="3" t="s">
        <v>244</v>
      </c>
      <c r="D83" s="3">
        <v>2</v>
      </c>
      <c r="E83" s="3" t="str">
        <f t="shared" si="2"/>
        <v>10,102007,75</v>
      </c>
      <c r="F83" s="3">
        <v>1500</v>
      </c>
      <c r="G83" s="3">
        <v>1920</v>
      </c>
      <c r="H83" s="3">
        <f t="shared" si="3"/>
        <v>35</v>
      </c>
    </row>
    <row r="84" spans="1:8">
      <c r="A84" s="3">
        <v>83</v>
      </c>
      <c r="B84" s="7">
        <v>102007</v>
      </c>
      <c r="C84" s="3" t="s">
        <v>244</v>
      </c>
      <c r="D84" s="3">
        <v>3</v>
      </c>
      <c r="E84" s="3" t="str">
        <f t="shared" si="2"/>
        <v>10,102007,85</v>
      </c>
      <c r="F84" s="3">
        <v>1700</v>
      </c>
      <c r="G84" s="3">
        <v>1980</v>
      </c>
      <c r="H84" s="3">
        <f t="shared" si="3"/>
        <v>40</v>
      </c>
    </row>
    <row r="85" spans="1:8">
      <c r="A85" s="3">
        <v>84</v>
      </c>
      <c r="B85" s="7">
        <v>102007</v>
      </c>
      <c r="C85" s="3" t="s">
        <v>244</v>
      </c>
      <c r="D85" s="3">
        <v>4</v>
      </c>
      <c r="E85" s="3" t="str">
        <f t="shared" si="2"/>
        <v>10,102007,110</v>
      </c>
      <c r="F85" s="3">
        <v>2200</v>
      </c>
      <c r="G85" s="3">
        <v>2040</v>
      </c>
      <c r="H85" s="3">
        <f t="shared" si="3"/>
        <v>45</v>
      </c>
    </row>
    <row r="86" spans="1:8">
      <c r="A86" s="3">
        <v>85</v>
      </c>
      <c r="B86" s="7">
        <v>102007</v>
      </c>
      <c r="C86" s="3" t="s">
        <v>244</v>
      </c>
      <c r="D86" s="3">
        <v>5</v>
      </c>
      <c r="E86" s="3" t="str">
        <f t="shared" si="2"/>
        <v>10,102007,135</v>
      </c>
      <c r="F86" s="3">
        <v>2700</v>
      </c>
      <c r="G86" s="3">
        <v>2100</v>
      </c>
      <c r="H86" s="3">
        <f t="shared" si="3"/>
        <v>50</v>
      </c>
    </row>
    <row r="87" spans="1:8">
      <c r="A87" s="3">
        <v>86</v>
      </c>
      <c r="B87" s="7">
        <v>102008</v>
      </c>
      <c r="C87" s="3" t="s">
        <v>246</v>
      </c>
      <c r="D87" s="3">
        <v>1</v>
      </c>
      <c r="E87" s="3" t="str">
        <f t="shared" si="2"/>
        <v>10,102008,75</v>
      </c>
      <c r="F87" s="3">
        <v>1500</v>
      </c>
      <c r="G87" s="3">
        <v>2160</v>
      </c>
      <c r="H87" s="3">
        <f t="shared" si="3"/>
        <v>35</v>
      </c>
    </row>
    <row r="88" spans="1:8">
      <c r="A88" s="3">
        <v>87</v>
      </c>
      <c r="B88" s="7">
        <v>102008</v>
      </c>
      <c r="C88" s="3" t="s">
        <v>246</v>
      </c>
      <c r="D88" s="3">
        <v>2</v>
      </c>
      <c r="E88" s="3" t="str">
        <f t="shared" si="2"/>
        <v>10,102008,85</v>
      </c>
      <c r="F88" s="3">
        <v>1700</v>
      </c>
      <c r="G88" s="3">
        <v>2220</v>
      </c>
      <c r="H88" s="3">
        <f t="shared" si="3"/>
        <v>40</v>
      </c>
    </row>
    <row r="89" spans="1:8">
      <c r="A89" s="3">
        <v>88</v>
      </c>
      <c r="B89" s="7">
        <v>102008</v>
      </c>
      <c r="C89" s="3" t="s">
        <v>246</v>
      </c>
      <c r="D89" s="3">
        <v>3</v>
      </c>
      <c r="E89" s="3" t="str">
        <f t="shared" si="2"/>
        <v>10,102008,95</v>
      </c>
      <c r="F89" s="3">
        <v>1900</v>
      </c>
      <c r="G89" s="3">
        <v>2280</v>
      </c>
      <c r="H89" s="3">
        <f t="shared" si="3"/>
        <v>45</v>
      </c>
    </row>
    <row r="90" spans="1:8">
      <c r="A90" s="3">
        <v>89</v>
      </c>
      <c r="B90" s="7">
        <v>102008</v>
      </c>
      <c r="C90" s="3" t="s">
        <v>246</v>
      </c>
      <c r="D90" s="3">
        <v>4</v>
      </c>
      <c r="E90" s="3" t="str">
        <f t="shared" si="2"/>
        <v>10,102008,120</v>
      </c>
      <c r="F90" s="3">
        <v>2400</v>
      </c>
      <c r="G90" s="3">
        <v>2340</v>
      </c>
      <c r="H90" s="3">
        <f t="shared" si="3"/>
        <v>50</v>
      </c>
    </row>
    <row r="91" spans="1:8">
      <c r="A91" s="3">
        <v>90</v>
      </c>
      <c r="B91" s="7">
        <v>102008</v>
      </c>
      <c r="C91" s="3" t="s">
        <v>246</v>
      </c>
      <c r="D91" s="3">
        <v>5</v>
      </c>
      <c r="E91" s="3" t="str">
        <f t="shared" si="2"/>
        <v>10,102008,145</v>
      </c>
      <c r="F91" s="3">
        <v>2900</v>
      </c>
      <c r="G91" s="3">
        <v>2400</v>
      </c>
      <c r="H91" s="3">
        <f t="shared" si="3"/>
        <v>55</v>
      </c>
    </row>
    <row r="92" spans="1:8">
      <c r="A92" s="3">
        <v>91</v>
      </c>
      <c r="B92" s="7">
        <v>102009</v>
      </c>
      <c r="C92" s="3" t="s">
        <v>248</v>
      </c>
      <c r="D92" s="3">
        <v>1</v>
      </c>
      <c r="E92" s="3" t="str">
        <f t="shared" si="2"/>
        <v>10,102009,85</v>
      </c>
      <c r="F92" s="3">
        <v>1700</v>
      </c>
      <c r="G92" s="3">
        <v>2460</v>
      </c>
      <c r="H92" s="3">
        <f t="shared" si="3"/>
        <v>40</v>
      </c>
    </row>
    <row r="93" spans="1:8">
      <c r="A93" s="3">
        <v>92</v>
      </c>
      <c r="B93" s="7">
        <v>102009</v>
      </c>
      <c r="C93" s="3" t="s">
        <v>248</v>
      </c>
      <c r="D93" s="3">
        <v>2</v>
      </c>
      <c r="E93" s="3" t="str">
        <f t="shared" si="2"/>
        <v>10,102009,95</v>
      </c>
      <c r="F93" s="3">
        <v>1900</v>
      </c>
      <c r="G93" s="3">
        <v>2520</v>
      </c>
      <c r="H93" s="3">
        <f t="shared" si="3"/>
        <v>45</v>
      </c>
    </row>
    <row r="94" spans="1:8">
      <c r="A94" s="3">
        <v>93</v>
      </c>
      <c r="B94" s="7">
        <v>102009</v>
      </c>
      <c r="C94" s="3" t="s">
        <v>248</v>
      </c>
      <c r="D94" s="3">
        <v>3</v>
      </c>
      <c r="E94" s="3" t="str">
        <f t="shared" si="2"/>
        <v>10,102009,105</v>
      </c>
      <c r="F94" s="3">
        <v>2100</v>
      </c>
      <c r="G94" s="3">
        <v>2580</v>
      </c>
      <c r="H94" s="3">
        <f t="shared" si="3"/>
        <v>50</v>
      </c>
    </row>
    <row r="95" spans="1:8">
      <c r="A95" s="3">
        <v>94</v>
      </c>
      <c r="B95" s="7">
        <v>102009</v>
      </c>
      <c r="C95" s="3" t="s">
        <v>248</v>
      </c>
      <c r="D95" s="3">
        <v>4</v>
      </c>
      <c r="E95" s="3" t="str">
        <f t="shared" si="2"/>
        <v>10,102009,130</v>
      </c>
      <c r="F95" s="3">
        <v>2600</v>
      </c>
      <c r="G95" s="3">
        <v>2640</v>
      </c>
      <c r="H95" s="3">
        <f t="shared" si="3"/>
        <v>55</v>
      </c>
    </row>
    <row r="96" spans="1:8">
      <c r="A96" s="3">
        <v>95</v>
      </c>
      <c r="B96" s="7">
        <v>102009</v>
      </c>
      <c r="C96" s="3" t="s">
        <v>248</v>
      </c>
      <c r="D96" s="3">
        <v>5</v>
      </c>
      <c r="E96" s="3" t="str">
        <f t="shared" si="2"/>
        <v>10,102009,155</v>
      </c>
      <c r="F96" s="3">
        <v>3100</v>
      </c>
      <c r="G96" s="3">
        <v>2700</v>
      </c>
      <c r="H96" s="3">
        <f t="shared" si="3"/>
        <v>60</v>
      </c>
    </row>
    <row r="97" spans="1:8">
      <c r="A97" s="3">
        <v>96</v>
      </c>
      <c r="B97" s="7">
        <v>102010</v>
      </c>
      <c r="C97" s="3" t="s">
        <v>250</v>
      </c>
      <c r="D97" s="3">
        <v>1</v>
      </c>
      <c r="E97" s="3" t="str">
        <f t="shared" si="2"/>
        <v>10,102010,95</v>
      </c>
      <c r="F97" s="3">
        <v>1900</v>
      </c>
      <c r="G97" s="3">
        <v>2760</v>
      </c>
      <c r="H97" s="3">
        <f t="shared" si="3"/>
        <v>45</v>
      </c>
    </row>
    <row r="98" spans="1:8">
      <c r="A98" s="3">
        <v>97</v>
      </c>
      <c r="B98" s="7">
        <v>102010</v>
      </c>
      <c r="C98" s="3" t="s">
        <v>250</v>
      </c>
      <c r="D98" s="3">
        <v>2</v>
      </c>
      <c r="E98" s="3" t="str">
        <f t="shared" si="2"/>
        <v>10,102010,105</v>
      </c>
      <c r="F98" s="3">
        <v>2100</v>
      </c>
      <c r="G98" s="3">
        <v>2820</v>
      </c>
      <c r="H98" s="3">
        <f t="shared" si="3"/>
        <v>50</v>
      </c>
    </row>
    <row r="99" spans="1:8">
      <c r="A99" s="3">
        <v>98</v>
      </c>
      <c r="B99" s="7">
        <v>102010</v>
      </c>
      <c r="C99" s="3" t="s">
        <v>250</v>
      </c>
      <c r="D99" s="3">
        <v>3</v>
      </c>
      <c r="E99" s="3" t="str">
        <f t="shared" si="2"/>
        <v>10,102010,115</v>
      </c>
      <c r="F99" s="3">
        <v>2300</v>
      </c>
      <c r="G99" s="3">
        <v>2880</v>
      </c>
      <c r="H99" s="3">
        <f t="shared" si="3"/>
        <v>55</v>
      </c>
    </row>
    <row r="100" spans="1:8">
      <c r="A100" s="3">
        <v>99</v>
      </c>
      <c r="B100" s="7">
        <v>102010</v>
      </c>
      <c r="C100" s="3" t="s">
        <v>250</v>
      </c>
      <c r="D100" s="3">
        <v>4</v>
      </c>
      <c r="E100" s="3" t="str">
        <f t="shared" si="2"/>
        <v>10,102010,140</v>
      </c>
      <c r="F100" s="3">
        <v>2800</v>
      </c>
      <c r="G100" s="3">
        <v>2940</v>
      </c>
      <c r="H100" s="3">
        <f t="shared" si="3"/>
        <v>60</v>
      </c>
    </row>
    <row r="101" spans="1:8">
      <c r="A101" s="3">
        <v>100</v>
      </c>
      <c r="B101" s="7">
        <v>102010</v>
      </c>
      <c r="C101" s="3" t="s">
        <v>250</v>
      </c>
      <c r="D101" s="3">
        <v>5</v>
      </c>
      <c r="E101" s="3" t="str">
        <f t="shared" si="2"/>
        <v>10,102010,165</v>
      </c>
      <c r="F101" s="3">
        <v>3300</v>
      </c>
      <c r="G101" s="3">
        <v>3000</v>
      </c>
      <c r="H101" s="3">
        <f t="shared" si="3"/>
        <v>65</v>
      </c>
    </row>
    <row r="102" spans="1:8">
      <c r="A102" s="3">
        <v>101</v>
      </c>
      <c r="B102" s="7">
        <v>102011</v>
      </c>
      <c r="C102" s="3" t="s">
        <v>252</v>
      </c>
      <c r="D102" s="3">
        <v>1</v>
      </c>
      <c r="E102" s="3" t="str">
        <f t="shared" si="2"/>
        <v>10,102011,87</v>
      </c>
      <c r="F102" s="3">
        <v>1730</v>
      </c>
      <c r="G102" s="3">
        <v>3060</v>
      </c>
      <c r="H102" s="3">
        <f t="shared" si="3"/>
        <v>50</v>
      </c>
    </row>
    <row r="103" spans="1:8">
      <c r="A103" s="3">
        <v>102</v>
      </c>
      <c r="B103" s="7">
        <v>102011</v>
      </c>
      <c r="C103" s="3" t="s">
        <v>252</v>
      </c>
      <c r="D103" s="3">
        <v>2</v>
      </c>
      <c r="E103" s="3" t="str">
        <f t="shared" si="2"/>
        <v>10,102011,104</v>
      </c>
      <c r="F103" s="3">
        <v>2080</v>
      </c>
      <c r="G103" s="3">
        <v>3120</v>
      </c>
      <c r="H103" s="3">
        <f t="shared" si="3"/>
        <v>55</v>
      </c>
    </row>
    <row r="104" spans="1:8">
      <c r="A104" s="3">
        <v>103</v>
      </c>
      <c r="B104" s="7">
        <v>102011</v>
      </c>
      <c r="C104" s="3" t="s">
        <v>252</v>
      </c>
      <c r="D104" s="3">
        <v>3</v>
      </c>
      <c r="E104" s="3" t="str">
        <f t="shared" si="2"/>
        <v>10,102011,122</v>
      </c>
      <c r="F104" s="3">
        <v>2430</v>
      </c>
      <c r="G104" s="3">
        <v>3180</v>
      </c>
      <c r="H104" s="3">
        <f t="shared" si="3"/>
        <v>60</v>
      </c>
    </row>
    <row r="105" spans="1:8">
      <c r="A105" s="3">
        <v>104</v>
      </c>
      <c r="B105" s="7">
        <v>102011</v>
      </c>
      <c r="C105" s="3" t="s">
        <v>252</v>
      </c>
      <c r="D105" s="3">
        <v>4</v>
      </c>
      <c r="E105" s="3" t="str">
        <f t="shared" si="2"/>
        <v>10,102011,139</v>
      </c>
      <c r="F105" s="3">
        <v>2780</v>
      </c>
      <c r="G105" s="3">
        <v>3240</v>
      </c>
      <c r="H105" s="3">
        <f t="shared" si="3"/>
        <v>65</v>
      </c>
    </row>
    <row r="106" spans="1:8">
      <c r="A106" s="3">
        <v>105</v>
      </c>
      <c r="B106" s="7">
        <v>102011</v>
      </c>
      <c r="C106" s="3" t="s">
        <v>252</v>
      </c>
      <c r="D106" s="3">
        <v>5</v>
      </c>
      <c r="E106" s="3" t="str">
        <f t="shared" si="2"/>
        <v>10,102011,157</v>
      </c>
      <c r="F106" s="3">
        <v>3130</v>
      </c>
      <c r="G106" s="3">
        <v>3300</v>
      </c>
      <c r="H106" s="3">
        <f t="shared" si="3"/>
        <v>70</v>
      </c>
    </row>
    <row r="107" spans="1:8">
      <c r="A107" s="3">
        <v>106</v>
      </c>
      <c r="B107" s="7">
        <v>102012</v>
      </c>
      <c r="C107" s="3" t="s">
        <v>254</v>
      </c>
      <c r="D107" s="3">
        <v>1</v>
      </c>
      <c r="E107" s="3" t="str">
        <f t="shared" si="2"/>
        <v>10,102012,97</v>
      </c>
      <c r="F107" s="3">
        <v>1930</v>
      </c>
      <c r="G107" s="3">
        <v>3360</v>
      </c>
      <c r="H107" s="3">
        <f t="shared" si="3"/>
        <v>55</v>
      </c>
    </row>
    <row r="108" spans="1:8">
      <c r="A108" s="3">
        <v>107</v>
      </c>
      <c r="B108" s="7">
        <v>102012</v>
      </c>
      <c r="C108" s="3" t="s">
        <v>254</v>
      </c>
      <c r="D108" s="3">
        <v>2</v>
      </c>
      <c r="E108" s="3" t="str">
        <f t="shared" si="2"/>
        <v>10,102012,114</v>
      </c>
      <c r="F108" s="3">
        <v>2280</v>
      </c>
      <c r="G108" s="3">
        <v>3420</v>
      </c>
      <c r="H108" s="3">
        <f t="shared" si="3"/>
        <v>60</v>
      </c>
    </row>
    <row r="109" spans="1:8">
      <c r="A109" s="3">
        <v>108</v>
      </c>
      <c r="B109" s="7">
        <v>102012</v>
      </c>
      <c r="C109" s="3" t="s">
        <v>254</v>
      </c>
      <c r="D109" s="3">
        <v>3</v>
      </c>
      <c r="E109" s="3" t="str">
        <f t="shared" si="2"/>
        <v>10,102012,132</v>
      </c>
      <c r="F109" s="3">
        <v>2630</v>
      </c>
      <c r="G109" s="3">
        <v>3480</v>
      </c>
      <c r="H109" s="3">
        <f t="shared" si="3"/>
        <v>65</v>
      </c>
    </row>
    <row r="110" spans="1:8">
      <c r="A110" s="3">
        <v>109</v>
      </c>
      <c r="B110" s="7">
        <v>102012</v>
      </c>
      <c r="C110" s="3" t="s">
        <v>254</v>
      </c>
      <c r="D110" s="3">
        <v>4</v>
      </c>
      <c r="E110" s="3" t="str">
        <f t="shared" si="2"/>
        <v>10,102012,149</v>
      </c>
      <c r="F110" s="3">
        <v>2980</v>
      </c>
      <c r="G110" s="3">
        <v>3540</v>
      </c>
      <c r="H110" s="3">
        <f t="shared" si="3"/>
        <v>70</v>
      </c>
    </row>
    <row r="111" spans="1:8">
      <c r="A111" s="3">
        <v>110</v>
      </c>
      <c r="B111" s="7">
        <v>102012</v>
      </c>
      <c r="C111" s="3" t="s">
        <v>254</v>
      </c>
      <c r="D111" s="3">
        <v>5</v>
      </c>
      <c r="E111" s="3" t="str">
        <f t="shared" si="2"/>
        <v>10,102012,167</v>
      </c>
      <c r="F111" s="3">
        <v>3330</v>
      </c>
      <c r="G111" s="3">
        <v>3600</v>
      </c>
      <c r="H111" s="3">
        <f t="shared" si="3"/>
        <v>75</v>
      </c>
    </row>
    <row r="112" spans="1:8">
      <c r="A112" s="3">
        <v>111</v>
      </c>
      <c r="B112" s="7">
        <v>102013</v>
      </c>
      <c r="C112" s="3" t="s">
        <v>256</v>
      </c>
      <c r="D112" s="3">
        <v>1</v>
      </c>
      <c r="E112" s="3" t="str">
        <f t="shared" si="2"/>
        <v>10,102013,107</v>
      </c>
      <c r="F112" s="3">
        <v>2130</v>
      </c>
      <c r="G112" s="3">
        <v>3660</v>
      </c>
      <c r="H112" s="3">
        <f t="shared" si="3"/>
        <v>60</v>
      </c>
    </row>
    <row r="113" spans="1:8">
      <c r="A113" s="3">
        <v>112</v>
      </c>
      <c r="B113" s="7">
        <v>102013</v>
      </c>
      <c r="C113" s="3" t="s">
        <v>256</v>
      </c>
      <c r="D113" s="3">
        <v>2</v>
      </c>
      <c r="E113" s="3" t="str">
        <f t="shared" si="2"/>
        <v>10,102013,124</v>
      </c>
      <c r="F113" s="3">
        <v>2480</v>
      </c>
      <c r="G113" s="3">
        <v>3720</v>
      </c>
      <c r="H113" s="3">
        <f t="shared" si="3"/>
        <v>65</v>
      </c>
    </row>
    <row r="114" spans="1:8">
      <c r="A114" s="3">
        <v>113</v>
      </c>
      <c r="B114" s="7">
        <v>102013</v>
      </c>
      <c r="C114" s="3" t="s">
        <v>256</v>
      </c>
      <c r="D114" s="3">
        <v>3</v>
      </c>
      <c r="E114" s="3" t="str">
        <f t="shared" si="2"/>
        <v>10,102013,142</v>
      </c>
      <c r="F114" s="3">
        <v>2830</v>
      </c>
      <c r="G114" s="3">
        <v>3780</v>
      </c>
      <c r="H114" s="3">
        <f t="shared" si="3"/>
        <v>70</v>
      </c>
    </row>
    <row r="115" spans="1:8">
      <c r="A115" s="3">
        <v>114</v>
      </c>
      <c r="B115" s="7">
        <v>102013</v>
      </c>
      <c r="C115" s="3" t="s">
        <v>256</v>
      </c>
      <c r="D115" s="3">
        <v>4</v>
      </c>
      <c r="E115" s="3" t="str">
        <f t="shared" si="2"/>
        <v>10,102013,159</v>
      </c>
      <c r="F115" s="3">
        <v>3180</v>
      </c>
      <c r="G115" s="3">
        <v>3840</v>
      </c>
      <c r="H115" s="3">
        <f t="shared" si="3"/>
        <v>75</v>
      </c>
    </row>
    <row r="116" spans="1:8">
      <c r="A116" s="3">
        <v>115</v>
      </c>
      <c r="B116" s="7">
        <v>102013</v>
      </c>
      <c r="C116" s="3" t="s">
        <v>256</v>
      </c>
      <c r="D116" s="3">
        <v>5</v>
      </c>
      <c r="E116" s="3" t="str">
        <f t="shared" si="2"/>
        <v>10,102013,177</v>
      </c>
      <c r="F116" s="3">
        <v>3530</v>
      </c>
      <c r="G116" s="3">
        <v>3900</v>
      </c>
      <c r="H116" s="3">
        <f t="shared" si="3"/>
        <v>80</v>
      </c>
    </row>
    <row r="117" spans="1:8">
      <c r="A117" s="3">
        <v>116</v>
      </c>
      <c r="B117" s="7">
        <v>102014</v>
      </c>
      <c r="C117" s="3" t="s">
        <v>258</v>
      </c>
      <c r="D117" s="3">
        <v>1</v>
      </c>
      <c r="E117" s="3" t="str">
        <f t="shared" si="2"/>
        <v>10,102014,117</v>
      </c>
      <c r="F117" s="3">
        <v>2330</v>
      </c>
      <c r="G117" s="3">
        <v>3960</v>
      </c>
      <c r="H117" s="3">
        <f t="shared" si="3"/>
        <v>65</v>
      </c>
    </row>
    <row r="118" spans="1:8">
      <c r="A118" s="3">
        <v>117</v>
      </c>
      <c r="B118" s="7">
        <v>102014</v>
      </c>
      <c r="C118" s="3" t="s">
        <v>258</v>
      </c>
      <c r="D118" s="3">
        <v>2</v>
      </c>
      <c r="E118" s="3" t="str">
        <f t="shared" si="2"/>
        <v>10,102014,134</v>
      </c>
      <c r="F118" s="3">
        <v>2680</v>
      </c>
      <c r="G118" s="3">
        <v>4020</v>
      </c>
      <c r="H118" s="3">
        <f t="shared" si="3"/>
        <v>70</v>
      </c>
    </row>
    <row r="119" spans="1:8">
      <c r="A119" s="3">
        <v>118</v>
      </c>
      <c r="B119" s="7">
        <v>102014</v>
      </c>
      <c r="C119" s="3" t="s">
        <v>258</v>
      </c>
      <c r="D119" s="3">
        <v>3</v>
      </c>
      <c r="E119" s="3" t="str">
        <f t="shared" si="2"/>
        <v>10,102014,152</v>
      </c>
      <c r="F119" s="3">
        <v>3030</v>
      </c>
      <c r="G119" s="3">
        <v>4080</v>
      </c>
      <c r="H119" s="3">
        <f t="shared" si="3"/>
        <v>75</v>
      </c>
    </row>
    <row r="120" spans="1:8">
      <c r="A120" s="3">
        <v>119</v>
      </c>
      <c r="B120" s="7">
        <v>102014</v>
      </c>
      <c r="C120" s="3" t="s">
        <v>258</v>
      </c>
      <c r="D120" s="3">
        <v>4</v>
      </c>
      <c r="E120" s="3" t="str">
        <f t="shared" si="2"/>
        <v>10,102014,169</v>
      </c>
      <c r="F120" s="3">
        <v>3380</v>
      </c>
      <c r="G120" s="3">
        <v>4140</v>
      </c>
      <c r="H120" s="3">
        <f t="shared" si="3"/>
        <v>80</v>
      </c>
    </row>
    <row r="121" spans="1:8">
      <c r="A121" s="3">
        <v>120</v>
      </c>
      <c r="B121" s="7">
        <v>102014</v>
      </c>
      <c r="C121" s="3" t="s">
        <v>258</v>
      </c>
      <c r="D121" s="3">
        <v>5</v>
      </c>
      <c r="E121" s="3" t="str">
        <f t="shared" si="2"/>
        <v>10,102014,187</v>
      </c>
      <c r="F121" s="3">
        <v>3730</v>
      </c>
      <c r="G121" s="3">
        <v>4200</v>
      </c>
      <c r="H121" s="3">
        <f t="shared" si="3"/>
        <v>85</v>
      </c>
    </row>
    <row r="122" spans="1:8">
      <c r="A122" s="3">
        <v>121</v>
      </c>
      <c r="B122" s="7">
        <v>102015</v>
      </c>
      <c r="C122" s="3" t="s">
        <v>260</v>
      </c>
      <c r="D122" s="3">
        <v>1</v>
      </c>
      <c r="E122" s="3" t="str">
        <f t="shared" si="2"/>
        <v>10,102015,127</v>
      </c>
      <c r="F122" s="3">
        <v>2530</v>
      </c>
      <c r="G122" s="3">
        <v>4260</v>
      </c>
      <c r="H122" s="3">
        <f t="shared" si="3"/>
        <v>70</v>
      </c>
    </row>
    <row r="123" spans="1:8">
      <c r="A123" s="3">
        <v>122</v>
      </c>
      <c r="B123" s="7">
        <v>102015</v>
      </c>
      <c r="C123" s="3" t="s">
        <v>260</v>
      </c>
      <c r="D123" s="3">
        <v>2</v>
      </c>
      <c r="E123" s="3" t="str">
        <f t="shared" si="2"/>
        <v>10,102015,144</v>
      </c>
      <c r="F123" s="3">
        <v>2880</v>
      </c>
      <c r="G123" s="3">
        <v>4320</v>
      </c>
      <c r="H123" s="3">
        <f t="shared" si="3"/>
        <v>75</v>
      </c>
    </row>
    <row r="124" spans="1:8">
      <c r="A124" s="3">
        <v>123</v>
      </c>
      <c r="B124" s="7">
        <v>102015</v>
      </c>
      <c r="C124" s="3" t="s">
        <v>260</v>
      </c>
      <c r="D124" s="3">
        <v>3</v>
      </c>
      <c r="E124" s="3" t="str">
        <f t="shared" si="2"/>
        <v>10,102015,162</v>
      </c>
      <c r="F124" s="3">
        <v>3230</v>
      </c>
      <c r="G124" s="3">
        <v>4380</v>
      </c>
      <c r="H124" s="3">
        <f t="shared" si="3"/>
        <v>80</v>
      </c>
    </row>
    <row r="125" spans="1:8">
      <c r="A125" s="3">
        <v>124</v>
      </c>
      <c r="B125" s="7">
        <v>102015</v>
      </c>
      <c r="C125" s="3" t="s">
        <v>260</v>
      </c>
      <c r="D125" s="3">
        <v>4</v>
      </c>
      <c r="E125" s="3" t="str">
        <f t="shared" si="2"/>
        <v>10,102015,179</v>
      </c>
      <c r="F125" s="3">
        <v>3580</v>
      </c>
      <c r="G125" s="3">
        <v>4440</v>
      </c>
      <c r="H125" s="3">
        <f t="shared" si="3"/>
        <v>85</v>
      </c>
    </row>
    <row r="126" spans="1:8">
      <c r="A126" s="3">
        <v>125</v>
      </c>
      <c r="B126" s="7">
        <v>102015</v>
      </c>
      <c r="C126" s="3" t="s">
        <v>260</v>
      </c>
      <c r="D126" s="3">
        <v>5</v>
      </c>
      <c r="E126" s="3" t="str">
        <f t="shared" si="2"/>
        <v>10,102015,197</v>
      </c>
      <c r="F126" s="3">
        <v>3930</v>
      </c>
      <c r="G126" s="3">
        <v>4500</v>
      </c>
      <c r="H126" s="3">
        <f t="shared" si="3"/>
        <v>90</v>
      </c>
    </row>
    <row r="127" spans="1:8">
      <c r="A127" s="3">
        <v>126</v>
      </c>
      <c r="B127" s="7">
        <v>102016</v>
      </c>
      <c r="C127" s="3" t="s">
        <v>262</v>
      </c>
      <c r="D127" s="3">
        <v>1</v>
      </c>
      <c r="E127" s="3" t="str">
        <f t="shared" si="2"/>
        <v>10,102016,137</v>
      </c>
      <c r="F127" s="3">
        <v>2730</v>
      </c>
      <c r="G127" s="3">
        <v>4560</v>
      </c>
      <c r="H127" s="3">
        <f t="shared" si="3"/>
        <v>75</v>
      </c>
    </row>
    <row r="128" spans="1:8">
      <c r="A128" s="3">
        <v>127</v>
      </c>
      <c r="B128" s="7">
        <v>102016</v>
      </c>
      <c r="C128" s="3" t="s">
        <v>262</v>
      </c>
      <c r="D128" s="3">
        <v>2</v>
      </c>
      <c r="E128" s="3" t="str">
        <f t="shared" si="2"/>
        <v>10,102016,154</v>
      </c>
      <c r="F128" s="3">
        <v>3080</v>
      </c>
      <c r="G128" s="3">
        <v>4620</v>
      </c>
      <c r="H128" s="3">
        <f t="shared" si="3"/>
        <v>80</v>
      </c>
    </row>
    <row r="129" spans="1:8">
      <c r="A129" s="3">
        <v>128</v>
      </c>
      <c r="B129" s="7">
        <v>102016</v>
      </c>
      <c r="C129" s="3" t="s">
        <v>262</v>
      </c>
      <c r="D129" s="3">
        <v>3</v>
      </c>
      <c r="E129" s="3" t="str">
        <f t="shared" si="2"/>
        <v>10,102016,172</v>
      </c>
      <c r="F129" s="3">
        <v>3430</v>
      </c>
      <c r="G129" s="3">
        <v>4680</v>
      </c>
      <c r="H129" s="3">
        <f t="shared" si="3"/>
        <v>85</v>
      </c>
    </row>
    <row r="130" spans="1:8">
      <c r="A130" s="3">
        <v>129</v>
      </c>
      <c r="B130" s="7">
        <v>102016</v>
      </c>
      <c r="C130" s="3" t="s">
        <v>262</v>
      </c>
      <c r="D130" s="3">
        <v>4</v>
      </c>
      <c r="E130" s="3" t="str">
        <f t="shared" si="2"/>
        <v>10,102016,189</v>
      </c>
      <c r="F130" s="3">
        <v>3780</v>
      </c>
      <c r="G130" s="3">
        <v>4740</v>
      </c>
      <c r="H130" s="3">
        <f t="shared" si="3"/>
        <v>90</v>
      </c>
    </row>
    <row r="131" spans="1:8">
      <c r="A131" s="3">
        <v>130</v>
      </c>
      <c r="B131" s="7">
        <v>102016</v>
      </c>
      <c r="C131" s="3" t="s">
        <v>262</v>
      </c>
      <c r="D131" s="3">
        <v>5</v>
      </c>
      <c r="E131" s="3" t="str">
        <f t="shared" ref="E131:E194" si="4">"10,"&amp;B131&amp;","&amp;ROUND(F131/20,)</f>
        <v>10,102016,207</v>
      </c>
      <c r="F131" s="3">
        <v>4130</v>
      </c>
      <c r="G131" s="3">
        <v>4800</v>
      </c>
      <c r="H131" s="3">
        <f t="shared" ref="H131:H151" si="5">H126+5</f>
        <v>95</v>
      </c>
    </row>
    <row r="132" spans="1:8">
      <c r="A132" s="3">
        <v>131</v>
      </c>
      <c r="B132" s="7">
        <v>102017</v>
      </c>
      <c r="C132" s="3" t="s">
        <v>264</v>
      </c>
      <c r="D132" s="3">
        <v>1</v>
      </c>
      <c r="E132" s="3" t="str">
        <f t="shared" si="4"/>
        <v>10,102017,147</v>
      </c>
      <c r="F132" s="3">
        <v>2930</v>
      </c>
      <c r="G132" s="3">
        <v>4860</v>
      </c>
      <c r="H132" s="3">
        <f t="shared" si="5"/>
        <v>80</v>
      </c>
    </row>
    <row r="133" spans="1:8">
      <c r="A133" s="3">
        <v>132</v>
      </c>
      <c r="B133" s="7">
        <v>102017</v>
      </c>
      <c r="C133" s="3" t="s">
        <v>264</v>
      </c>
      <c r="D133" s="3">
        <v>2</v>
      </c>
      <c r="E133" s="3" t="str">
        <f t="shared" si="4"/>
        <v>10,102017,164</v>
      </c>
      <c r="F133" s="3">
        <v>3280</v>
      </c>
      <c r="G133" s="3">
        <v>4920</v>
      </c>
      <c r="H133" s="3">
        <f t="shared" si="5"/>
        <v>85</v>
      </c>
    </row>
    <row r="134" spans="1:8">
      <c r="A134" s="3">
        <v>133</v>
      </c>
      <c r="B134" s="7">
        <v>102017</v>
      </c>
      <c r="C134" s="3" t="s">
        <v>264</v>
      </c>
      <c r="D134" s="3">
        <v>3</v>
      </c>
      <c r="E134" s="3" t="str">
        <f t="shared" si="4"/>
        <v>10,102017,182</v>
      </c>
      <c r="F134" s="3">
        <v>3630</v>
      </c>
      <c r="G134" s="3">
        <v>4980</v>
      </c>
      <c r="H134" s="3">
        <f t="shared" si="5"/>
        <v>90</v>
      </c>
    </row>
    <row r="135" spans="1:8">
      <c r="A135" s="3">
        <v>134</v>
      </c>
      <c r="B135" s="7">
        <v>102017</v>
      </c>
      <c r="C135" s="3" t="s">
        <v>264</v>
      </c>
      <c r="D135" s="3">
        <v>4</v>
      </c>
      <c r="E135" s="3" t="str">
        <f t="shared" si="4"/>
        <v>10,102017,199</v>
      </c>
      <c r="F135" s="3">
        <v>3980</v>
      </c>
      <c r="G135" s="3">
        <v>5040</v>
      </c>
      <c r="H135" s="3">
        <f t="shared" si="5"/>
        <v>95</v>
      </c>
    </row>
    <row r="136" spans="1:8">
      <c r="A136" s="3">
        <v>135</v>
      </c>
      <c r="B136" s="7">
        <v>102017</v>
      </c>
      <c r="C136" s="3" t="s">
        <v>264</v>
      </c>
      <c r="D136" s="3">
        <v>5</v>
      </c>
      <c r="E136" s="3" t="str">
        <f t="shared" si="4"/>
        <v>10,102017,217</v>
      </c>
      <c r="F136" s="3">
        <v>4330</v>
      </c>
      <c r="G136" s="3">
        <v>5100</v>
      </c>
      <c r="H136" s="3">
        <f t="shared" si="5"/>
        <v>100</v>
      </c>
    </row>
    <row r="137" spans="1:8">
      <c r="A137" s="3">
        <v>136</v>
      </c>
      <c r="B137" s="7">
        <v>102018</v>
      </c>
      <c r="C137" s="3" t="s">
        <v>266</v>
      </c>
      <c r="D137" s="3">
        <v>1</v>
      </c>
      <c r="E137" s="3" t="str">
        <f t="shared" si="4"/>
        <v>10,102018,157</v>
      </c>
      <c r="F137" s="3">
        <v>3130</v>
      </c>
      <c r="G137" s="3">
        <v>5160</v>
      </c>
      <c r="H137" s="3">
        <f t="shared" si="5"/>
        <v>85</v>
      </c>
    </row>
    <row r="138" spans="1:8">
      <c r="A138" s="3">
        <v>137</v>
      </c>
      <c r="B138" s="7">
        <v>102018</v>
      </c>
      <c r="C138" s="3" t="s">
        <v>266</v>
      </c>
      <c r="D138" s="3">
        <v>2</v>
      </c>
      <c r="E138" s="3" t="str">
        <f t="shared" si="4"/>
        <v>10,102018,174</v>
      </c>
      <c r="F138" s="3">
        <v>3480</v>
      </c>
      <c r="G138" s="3">
        <v>5220</v>
      </c>
      <c r="H138" s="3">
        <f t="shared" si="5"/>
        <v>90</v>
      </c>
    </row>
    <row r="139" spans="1:8">
      <c r="A139" s="3">
        <v>138</v>
      </c>
      <c r="B139" s="7">
        <v>102018</v>
      </c>
      <c r="C139" s="3" t="s">
        <v>266</v>
      </c>
      <c r="D139" s="3">
        <v>3</v>
      </c>
      <c r="E139" s="3" t="str">
        <f t="shared" si="4"/>
        <v>10,102018,192</v>
      </c>
      <c r="F139" s="3">
        <v>3830</v>
      </c>
      <c r="G139" s="3">
        <v>5280</v>
      </c>
      <c r="H139" s="3">
        <f t="shared" si="5"/>
        <v>95</v>
      </c>
    </row>
    <row r="140" spans="1:8">
      <c r="A140" s="3">
        <v>139</v>
      </c>
      <c r="B140" s="7">
        <v>102018</v>
      </c>
      <c r="C140" s="3" t="s">
        <v>266</v>
      </c>
      <c r="D140" s="3">
        <v>4</v>
      </c>
      <c r="E140" s="3" t="str">
        <f t="shared" si="4"/>
        <v>10,102018,209</v>
      </c>
      <c r="F140" s="3">
        <v>4180</v>
      </c>
      <c r="G140" s="3">
        <v>5340</v>
      </c>
      <c r="H140" s="3">
        <f t="shared" si="5"/>
        <v>100</v>
      </c>
    </row>
    <row r="141" spans="1:8">
      <c r="A141" s="3">
        <v>140</v>
      </c>
      <c r="B141" s="7">
        <v>102018</v>
      </c>
      <c r="C141" s="3" t="s">
        <v>266</v>
      </c>
      <c r="D141" s="3">
        <v>5</v>
      </c>
      <c r="E141" s="3" t="str">
        <f t="shared" si="4"/>
        <v>10,102018,227</v>
      </c>
      <c r="F141" s="3">
        <v>4530</v>
      </c>
      <c r="G141" s="3">
        <v>5400</v>
      </c>
      <c r="H141" s="3">
        <f t="shared" si="5"/>
        <v>105</v>
      </c>
    </row>
    <row r="142" spans="1:8">
      <c r="A142" s="3">
        <v>141</v>
      </c>
      <c r="B142" s="7">
        <v>102019</v>
      </c>
      <c r="C142" s="3" t="s">
        <v>268</v>
      </c>
      <c r="D142" s="3">
        <v>1</v>
      </c>
      <c r="E142" s="3" t="str">
        <f t="shared" si="4"/>
        <v>10,102019,167</v>
      </c>
      <c r="F142" s="3">
        <v>3330</v>
      </c>
      <c r="G142" s="3">
        <v>5460</v>
      </c>
      <c r="H142" s="3">
        <f t="shared" si="5"/>
        <v>90</v>
      </c>
    </row>
    <row r="143" spans="1:8">
      <c r="A143" s="3">
        <v>142</v>
      </c>
      <c r="B143" s="7">
        <v>102019</v>
      </c>
      <c r="C143" s="3" t="s">
        <v>268</v>
      </c>
      <c r="D143" s="3">
        <v>2</v>
      </c>
      <c r="E143" s="3" t="str">
        <f t="shared" si="4"/>
        <v>10,102019,184</v>
      </c>
      <c r="F143" s="3">
        <v>3680</v>
      </c>
      <c r="G143" s="3">
        <v>5520</v>
      </c>
      <c r="H143" s="3">
        <f t="shared" si="5"/>
        <v>95</v>
      </c>
    </row>
    <row r="144" spans="1:8">
      <c r="A144" s="3">
        <v>143</v>
      </c>
      <c r="B144" s="7">
        <v>102019</v>
      </c>
      <c r="C144" s="3" t="s">
        <v>268</v>
      </c>
      <c r="D144" s="3">
        <v>3</v>
      </c>
      <c r="E144" s="3" t="str">
        <f t="shared" si="4"/>
        <v>10,102019,202</v>
      </c>
      <c r="F144" s="3">
        <v>4030</v>
      </c>
      <c r="G144" s="3">
        <v>5580</v>
      </c>
      <c r="H144" s="3">
        <f t="shared" si="5"/>
        <v>100</v>
      </c>
    </row>
    <row r="145" spans="1:8">
      <c r="A145" s="3">
        <v>144</v>
      </c>
      <c r="B145" s="7">
        <v>102019</v>
      </c>
      <c r="C145" s="3" t="s">
        <v>268</v>
      </c>
      <c r="D145" s="3">
        <v>4</v>
      </c>
      <c r="E145" s="3" t="str">
        <f t="shared" si="4"/>
        <v>10,102019,219</v>
      </c>
      <c r="F145" s="3">
        <v>4380</v>
      </c>
      <c r="G145" s="3">
        <v>5640</v>
      </c>
      <c r="H145" s="3">
        <f t="shared" si="5"/>
        <v>105</v>
      </c>
    </row>
    <row r="146" spans="1:8">
      <c r="A146" s="3">
        <v>145</v>
      </c>
      <c r="B146" s="7">
        <v>102019</v>
      </c>
      <c r="C146" s="3" t="s">
        <v>268</v>
      </c>
      <c r="D146" s="3">
        <v>5</v>
      </c>
      <c r="E146" s="3" t="str">
        <f t="shared" si="4"/>
        <v>10,102019,237</v>
      </c>
      <c r="F146" s="3">
        <v>4730</v>
      </c>
      <c r="G146" s="3">
        <v>5700</v>
      </c>
      <c r="H146" s="3">
        <f t="shared" si="5"/>
        <v>110</v>
      </c>
    </row>
    <row r="147" spans="1:8">
      <c r="A147" s="3">
        <v>146</v>
      </c>
      <c r="B147" s="7">
        <v>102020</v>
      </c>
      <c r="C147" s="3" t="s">
        <v>270</v>
      </c>
      <c r="D147" s="3">
        <v>1</v>
      </c>
      <c r="E147" s="3" t="str">
        <f t="shared" si="4"/>
        <v>10,102020,177</v>
      </c>
      <c r="F147" s="3">
        <v>3530</v>
      </c>
      <c r="G147" s="3">
        <v>5760</v>
      </c>
      <c r="H147" s="3">
        <f t="shared" si="5"/>
        <v>95</v>
      </c>
    </row>
    <row r="148" spans="1:8">
      <c r="A148" s="3">
        <v>147</v>
      </c>
      <c r="B148" s="7">
        <v>102020</v>
      </c>
      <c r="C148" s="3" t="s">
        <v>270</v>
      </c>
      <c r="D148" s="3">
        <v>2</v>
      </c>
      <c r="E148" s="3" t="str">
        <f t="shared" si="4"/>
        <v>10,102020,194</v>
      </c>
      <c r="F148" s="3">
        <v>3880</v>
      </c>
      <c r="G148" s="3">
        <v>5820</v>
      </c>
      <c r="H148" s="3">
        <f t="shared" si="5"/>
        <v>100</v>
      </c>
    </row>
    <row r="149" spans="1:8">
      <c r="A149" s="3">
        <v>148</v>
      </c>
      <c r="B149" s="7">
        <v>102020</v>
      </c>
      <c r="C149" s="3" t="s">
        <v>270</v>
      </c>
      <c r="D149" s="3">
        <v>3</v>
      </c>
      <c r="E149" s="3" t="str">
        <f t="shared" si="4"/>
        <v>10,102020,212</v>
      </c>
      <c r="F149" s="3">
        <v>4230</v>
      </c>
      <c r="G149" s="3">
        <v>5880</v>
      </c>
      <c r="H149" s="3">
        <f t="shared" si="5"/>
        <v>105</v>
      </c>
    </row>
    <row r="150" spans="1:8">
      <c r="A150" s="3">
        <v>149</v>
      </c>
      <c r="B150" s="7">
        <v>102020</v>
      </c>
      <c r="C150" s="3" t="s">
        <v>270</v>
      </c>
      <c r="D150" s="3">
        <v>4</v>
      </c>
      <c r="E150" s="3" t="str">
        <f t="shared" si="4"/>
        <v>10,102020,229</v>
      </c>
      <c r="F150" s="3">
        <v>4580</v>
      </c>
      <c r="G150" s="3">
        <v>5940</v>
      </c>
      <c r="H150" s="3">
        <f t="shared" si="5"/>
        <v>110</v>
      </c>
    </row>
    <row r="151" spans="1:8">
      <c r="A151" s="3">
        <v>150</v>
      </c>
      <c r="B151" s="7">
        <v>102020</v>
      </c>
      <c r="C151" s="3" t="s">
        <v>270</v>
      </c>
      <c r="D151" s="3">
        <v>5</v>
      </c>
      <c r="E151" s="3" t="str">
        <f t="shared" si="4"/>
        <v>10,102020,247</v>
      </c>
      <c r="F151" s="3">
        <v>4930</v>
      </c>
      <c r="G151" s="3">
        <v>6000</v>
      </c>
      <c r="H151" s="3">
        <f t="shared" si="5"/>
        <v>115</v>
      </c>
    </row>
    <row r="152" spans="1:8">
      <c r="A152" s="3">
        <v>151</v>
      </c>
      <c r="B152" s="7" t="s">
        <v>39</v>
      </c>
      <c r="C152" s="3" t="s">
        <v>272</v>
      </c>
      <c r="D152" s="3">
        <v>1</v>
      </c>
      <c r="E152" s="3" t="str">
        <f t="shared" si="4"/>
        <v>10,103001,5</v>
      </c>
      <c r="F152" s="3">
        <v>100</v>
      </c>
      <c r="G152" s="3">
        <v>60</v>
      </c>
      <c r="H152" s="3">
        <v>1</v>
      </c>
    </row>
    <row r="153" spans="1:8">
      <c r="A153" s="3">
        <v>152</v>
      </c>
      <c r="B153" s="7" t="s">
        <v>39</v>
      </c>
      <c r="C153" s="3" t="s">
        <v>272</v>
      </c>
      <c r="D153" s="3">
        <v>2</v>
      </c>
      <c r="E153" s="3" t="str">
        <f t="shared" si="4"/>
        <v>10,103001,15</v>
      </c>
      <c r="F153" s="3">
        <v>300</v>
      </c>
      <c r="G153" s="3">
        <v>120</v>
      </c>
      <c r="H153" s="3">
        <v>5</v>
      </c>
    </row>
    <row r="154" spans="1:8">
      <c r="A154" s="3">
        <v>153</v>
      </c>
      <c r="B154" s="7" t="s">
        <v>39</v>
      </c>
      <c r="C154" s="3" t="s">
        <v>272</v>
      </c>
      <c r="D154" s="3">
        <v>3</v>
      </c>
      <c r="E154" s="3" t="str">
        <f t="shared" si="4"/>
        <v>10,103001,25</v>
      </c>
      <c r="F154" s="3">
        <v>500</v>
      </c>
      <c r="G154" s="3">
        <v>180</v>
      </c>
      <c r="H154" s="3">
        <v>10</v>
      </c>
    </row>
    <row r="155" spans="1:8">
      <c r="A155" s="3">
        <v>154</v>
      </c>
      <c r="B155" s="7" t="s">
        <v>39</v>
      </c>
      <c r="C155" s="3" t="s">
        <v>272</v>
      </c>
      <c r="D155" s="3">
        <v>4</v>
      </c>
      <c r="E155" s="3" t="str">
        <f t="shared" si="4"/>
        <v>10,103001,50</v>
      </c>
      <c r="F155" s="3">
        <v>1000</v>
      </c>
      <c r="G155" s="3">
        <v>240</v>
      </c>
      <c r="H155" s="3">
        <v>15</v>
      </c>
    </row>
    <row r="156" spans="1:8">
      <c r="A156" s="3">
        <v>155</v>
      </c>
      <c r="B156" s="7" t="s">
        <v>39</v>
      </c>
      <c r="C156" s="3" t="s">
        <v>272</v>
      </c>
      <c r="D156" s="3">
        <v>5</v>
      </c>
      <c r="E156" s="3" t="str">
        <f t="shared" si="4"/>
        <v>10,103001,75</v>
      </c>
      <c r="F156" s="3">
        <v>1500</v>
      </c>
      <c r="G156" s="3">
        <v>300</v>
      </c>
      <c r="H156" s="3">
        <v>20</v>
      </c>
    </row>
    <row r="157" spans="1:8">
      <c r="A157" s="3">
        <v>156</v>
      </c>
      <c r="B157" s="7" t="s">
        <v>40</v>
      </c>
      <c r="C157" s="3" t="s">
        <v>274</v>
      </c>
      <c r="D157" s="3">
        <v>1</v>
      </c>
      <c r="E157" s="3" t="str">
        <f t="shared" si="4"/>
        <v>10,103002,15</v>
      </c>
      <c r="F157" s="3">
        <v>300</v>
      </c>
      <c r="G157" s="3">
        <v>360</v>
      </c>
      <c r="H157" s="3">
        <v>5</v>
      </c>
    </row>
    <row r="158" spans="1:8">
      <c r="A158" s="3">
        <v>157</v>
      </c>
      <c r="B158" s="7" t="s">
        <v>40</v>
      </c>
      <c r="C158" s="3" t="s">
        <v>274</v>
      </c>
      <c r="D158" s="3">
        <v>2</v>
      </c>
      <c r="E158" s="3" t="str">
        <f t="shared" si="4"/>
        <v>10,103002,25</v>
      </c>
      <c r="F158" s="3">
        <v>500</v>
      </c>
      <c r="G158" s="3">
        <v>420</v>
      </c>
      <c r="H158" s="3">
        <v>10</v>
      </c>
    </row>
    <row r="159" spans="1:8">
      <c r="A159" s="3">
        <v>158</v>
      </c>
      <c r="B159" s="7" t="s">
        <v>40</v>
      </c>
      <c r="C159" s="3" t="s">
        <v>274</v>
      </c>
      <c r="D159" s="3">
        <v>3</v>
      </c>
      <c r="E159" s="3" t="str">
        <f t="shared" si="4"/>
        <v>10,103002,35</v>
      </c>
      <c r="F159" s="3">
        <v>700</v>
      </c>
      <c r="G159" s="3">
        <v>480</v>
      </c>
      <c r="H159" s="3">
        <v>15</v>
      </c>
    </row>
    <row r="160" spans="1:8">
      <c r="A160" s="3">
        <v>159</v>
      </c>
      <c r="B160" s="7" t="s">
        <v>40</v>
      </c>
      <c r="C160" s="3" t="s">
        <v>274</v>
      </c>
      <c r="D160" s="3">
        <v>4</v>
      </c>
      <c r="E160" s="3" t="str">
        <f t="shared" si="4"/>
        <v>10,103002,60</v>
      </c>
      <c r="F160" s="3">
        <v>1200</v>
      </c>
      <c r="G160" s="3">
        <v>540</v>
      </c>
      <c r="H160" s="3">
        <v>20</v>
      </c>
    </row>
    <row r="161" spans="1:8">
      <c r="A161" s="3">
        <v>160</v>
      </c>
      <c r="B161" s="7" t="s">
        <v>40</v>
      </c>
      <c r="C161" s="3" t="s">
        <v>274</v>
      </c>
      <c r="D161" s="3">
        <v>5</v>
      </c>
      <c r="E161" s="3" t="str">
        <f t="shared" si="4"/>
        <v>10,103002,85</v>
      </c>
      <c r="F161" s="3">
        <v>1700</v>
      </c>
      <c r="G161" s="3">
        <v>600</v>
      </c>
      <c r="H161" s="3">
        <v>25</v>
      </c>
    </row>
    <row r="162" spans="1:8">
      <c r="A162" s="3">
        <v>161</v>
      </c>
      <c r="B162" s="7" t="s">
        <v>41</v>
      </c>
      <c r="C162" s="3" t="s">
        <v>276</v>
      </c>
      <c r="D162" s="3">
        <v>1</v>
      </c>
      <c r="E162" s="3" t="str">
        <f t="shared" si="4"/>
        <v>10,103003,25</v>
      </c>
      <c r="F162" s="3">
        <v>500</v>
      </c>
      <c r="G162" s="3">
        <v>660</v>
      </c>
      <c r="H162" s="3">
        <v>10</v>
      </c>
    </row>
    <row r="163" spans="1:8">
      <c r="A163" s="3">
        <v>162</v>
      </c>
      <c r="B163" s="7" t="s">
        <v>41</v>
      </c>
      <c r="C163" s="3" t="s">
        <v>276</v>
      </c>
      <c r="D163" s="3">
        <v>2</v>
      </c>
      <c r="E163" s="3" t="str">
        <f t="shared" si="4"/>
        <v>10,103003,35</v>
      </c>
      <c r="F163" s="3">
        <v>700</v>
      </c>
      <c r="G163" s="3">
        <v>720</v>
      </c>
      <c r="H163" s="3">
        <v>15</v>
      </c>
    </row>
    <row r="164" spans="1:8">
      <c r="A164" s="3">
        <v>163</v>
      </c>
      <c r="B164" s="7" t="s">
        <v>41</v>
      </c>
      <c r="C164" s="3" t="s">
        <v>276</v>
      </c>
      <c r="D164" s="3">
        <v>3</v>
      </c>
      <c r="E164" s="3" t="str">
        <f t="shared" si="4"/>
        <v>10,103003,45</v>
      </c>
      <c r="F164" s="3">
        <v>900</v>
      </c>
      <c r="G164" s="3">
        <v>780</v>
      </c>
      <c r="H164" s="3">
        <v>20</v>
      </c>
    </row>
    <row r="165" spans="1:8">
      <c r="A165" s="3">
        <v>164</v>
      </c>
      <c r="B165" s="7" t="s">
        <v>41</v>
      </c>
      <c r="C165" s="3" t="s">
        <v>276</v>
      </c>
      <c r="D165" s="3">
        <v>4</v>
      </c>
      <c r="E165" s="3" t="str">
        <f t="shared" si="4"/>
        <v>10,103003,70</v>
      </c>
      <c r="F165" s="3">
        <v>1400</v>
      </c>
      <c r="G165" s="3">
        <v>840</v>
      </c>
      <c r="H165" s="3">
        <v>25</v>
      </c>
    </row>
    <row r="166" spans="1:8">
      <c r="A166" s="3">
        <v>165</v>
      </c>
      <c r="B166" s="7" t="s">
        <v>41</v>
      </c>
      <c r="C166" s="3" t="s">
        <v>276</v>
      </c>
      <c r="D166" s="3">
        <v>5</v>
      </c>
      <c r="E166" s="3" t="str">
        <f t="shared" si="4"/>
        <v>10,103003,95</v>
      </c>
      <c r="F166" s="3">
        <v>1900</v>
      </c>
      <c r="G166" s="3">
        <v>900</v>
      </c>
      <c r="H166" s="3">
        <v>30</v>
      </c>
    </row>
    <row r="167" spans="1:8">
      <c r="A167" s="3">
        <v>166</v>
      </c>
      <c r="B167" s="7" t="s">
        <v>42</v>
      </c>
      <c r="C167" s="3" t="s">
        <v>278</v>
      </c>
      <c r="D167" s="3">
        <v>1</v>
      </c>
      <c r="E167" s="3" t="str">
        <f t="shared" si="4"/>
        <v>10,103004,35</v>
      </c>
      <c r="F167" s="3">
        <v>700</v>
      </c>
      <c r="G167" s="3">
        <v>960</v>
      </c>
      <c r="H167" s="3">
        <f t="shared" ref="H167:H201" si="6">H162+5</f>
        <v>15</v>
      </c>
    </row>
    <row r="168" spans="1:8">
      <c r="A168" s="3">
        <v>167</v>
      </c>
      <c r="B168" s="7" t="s">
        <v>42</v>
      </c>
      <c r="C168" s="3" t="s">
        <v>278</v>
      </c>
      <c r="D168" s="3">
        <v>2</v>
      </c>
      <c r="E168" s="3" t="str">
        <f t="shared" si="4"/>
        <v>10,103004,45</v>
      </c>
      <c r="F168" s="3">
        <v>900</v>
      </c>
      <c r="G168" s="3">
        <v>1020</v>
      </c>
      <c r="H168" s="3">
        <f t="shared" si="6"/>
        <v>20</v>
      </c>
    </row>
    <row r="169" spans="1:8">
      <c r="A169" s="3">
        <v>168</v>
      </c>
      <c r="B169" s="7" t="s">
        <v>42</v>
      </c>
      <c r="C169" s="3" t="s">
        <v>278</v>
      </c>
      <c r="D169" s="3">
        <v>3</v>
      </c>
      <c r="E169" s="3" t="str">
        <f t="shared" si="4"/>
        <v>10,103004,55</v>
      </c>
      <c r="F169" s="3">
        <v>1100</v>
      </c>
      <c r="G169" s="3">
        <v>1080</v>
      </c>
      <c r="H169" s="3">
        <f t="shared" si="6"/>
        <v>25</v>
      </c>
    </row>
    <row r="170" spans="1:8">
      <c r="A170" s="3">
        <v>169</v>
      </c>
      <c r="B170" s="7" t="s">
        <v>42</v>
      </c>
      <c r="C170" s="3" t="s">
        <v>278</v>
      </c>
      <c r="D170" s="3">
        <v>4</v>
      </c>
      <c r="E170" s="3" t="str">
        <f t="shared" si="4"/>
        <v>10,103004,80</v>
      </c>
      <c r="F170" s="3">
        <v>1600</v>
      </c>
      <c r="G170" s="3">
        <v>1140</v>
      </c>
      <c r="H170" s="3">
        <f t="shared" si="6"/>
        <v>30</v>
      </c>
    </row>
    <row r="171" spans="1:8">
      <c r="A171" s="3">
        <v>170</v>
      </c>
      <c r="B171" s="7" t="s">
        <v>42</v>
      </c>
      <c r="C171" s="3" t="s">
        <v>278</v>
      </c>
      <c r="D171" s="3">
        <v>5</v>
      </c>
      <c r="E171" s="3" t="str">
        <f t="shared" si="4"/>
        <v>10,103004,105</v>
      </c>
      <c r="F171" s="3">
        <v>2100</v>
      </c>
      <c r="G171" s="3">
        <v>1200</v>
      </c>
      <c r="H171" s="3">
        <f t="shared" si="6"/>
        <v>35</v>
      </c>
    </row>
    <row r="172" spans="1:8">
      <c r="A172" s="3">
        <v>171</v>
      </c>
      <c r="B172" s="7" t="s">
        <v>43</v>
      </c>
      <c r="C172" s="3" t="s">
        <v>280</v>
      </c>
      <c r="D172" s="3">
        <v>1</v>
      </c>
      <c r="E172" s="3" t="str">
        <f t="shared" si="4"/>
        <v>10,103005,45</v>
      </c>
      <c r="F172" s="3">
        <v>900</v>
      </c>
      <c r="G172" s="3">
        <v>1260</v>
      </c>
      <c r="H172" s="3">
        <f t="shared" si="6"/>
        <v>20</v>
      </c>
    </row>
    <row r="173" spans="1:8">
      <c r="A173" s="3">
        <v>172</v>
      </c>
      <c r="B173" s="7" t="s">
        <v>43</v>
      </c>
      <c r="C173" s="3" t="s">
        <v>280</v>
      </c>
      <c r="D173" s="3">
        <v>2</v>
      </c>
      <c r="E173" s="3" t="str">
        <f t="shared" si="4"/>
        <v>10,103005,55</v>
      </c>
      <c r="F173" s="3">
        <v>1100</v>
      </c>
      <c r="G173" s="3">
        <v>1320</v>
      </c>
      <c r="H173" s="3">
        <f t="shared" si="6"/>
        <v>25</v>
      </c>
    </row>
    <row r="174" spans="1:8">
      <c r="A174" s="3">
        <v>173</v>
      </c>
      <c r="B174" s="7" t="s">
        <v>43</v>
      </c>
      <c r="C174" s="3" t="s">
        <v>280</v>
      </c>
      <c r="D174" s="3">
        <v>3</v>
      </c>
      <c r="E174" s="3" t="str">
        <f t="shared" si="4"/>
        <v>10,103005,65</v>
      </c>
      <c r="F174" s="3">
        <v>1300</v>
      </c>
      <c r="G174" s="3">
        <v>1380</v>
      </c>
      <c r="H174" s="3">
        <f t="shared" si="6"/>
        <v>30</v>
      </c>
    </row>
    <row r="175" spans="1:8">
      <c r="A175" s="3">
        <v>174</v>
      </c>
      <c r="B175" s="7" t="s">
        <v>43</v>
      </c>
      <c r="C175" s="3" t="s">
        <v>280</v>
      </c>
      <c r="D175" s="3">
        <v>4</v>
      </c>
      <c r="E175" s="3" t="str">
        <f t="shared" si="4"/>
        <v>10,103005,90</v>
      </c>
      <c r="F175" s="3">
        <v>1800</v>
      </c>
      <c r="G175" s="3">
        <v>1440</v>
      </c>
      <c r="H175" s="3">
        <f t="shared" si="6"/>
        <v>35</v>
      </c>
    </row>
    <row r="176" spans="1:8">
      <c r="A176" s="3">
        <v>175</v>
      </c>
      <c r="B176" s="7" t="s">
        <v>43</v>
      </c>
      <c r="C176" s="3" t="s">
        <v>280</v>
      </c>
      <c r="D176" s="3">
        <v>5</v>
      </c>
      <c r="E176" s="3" t="str">
        <f t="shared" si="4"/>
        <v>10,103005,115</v>
      </c>
      <c r="F176" s="3">
        <v>2300</v>
      </c>
      <c r="G176" s="3">
        <v>1500</v>
      </c>
      <c r="H176" s="3">
        <f t="shared" si="6"/>
        <v>40</v>
      </c>
    </row>
    <row r="177" spans="1:8">
      <c r="A177" s="3">
        <v>176</v>
      </c>
      <c r="B177" s="7" t="s">
        <v>44</v>
      </c>
      <c r="C177" s="3" t="s">
        <v>282</v>
      </c>
      <c r="D177" s="3">
        <v>1</v>
      </c>
      <c r="E177" s="3" t="str">
        <f t="shared" si="4"/>
        <v>10,103006,55</v>
      </c>
      <c r="F177" s="3">
        <v>1100</v>
      </c>
      <c r="G177" s="3">
        <v>1560</v>
      </c>
      <c r="H177" s="3">
        <f t="shared" si="6"/>
        <v>25</v>
      </c>
    </row>
    <row r="178" spans="1:8">
      <c r="A178" s="3">
        <v>177</v>
      </c>
      <c r="B178" s="7" t="s">
        <v>44</v>
      </c>
      <c r="C178" s="3" t="s">
        <v>282</v>
      </c>
      <c r="D178" s="3">
        <v>2</v>
      </c>
      <c r="E178" s="3" t="str">
        <f t="shared" si="4"/>
        <v>10,103006,65</v>
      </c>
      <c r="F178" s="3">
        <v>1300</v>
      </c>
      <c r="G178" s="3">
        <v>1620</v>
      </c>
      <c r="H178" s="3">
        <f t="shared" si="6"/>
        <v>30</v>
      </c>
    </row>
    <row r="179" spans="1:8">
      <c r="A179" s="3">
        <v>178</v>
      </c>
      <c r="B179" s="7" t="s">
        <v>44</v>
      </c>
      <c r="C179" s="3" t="s">
        <v>282</v>
      </c>
      <c r="D179" s="3">
        <v>3</v>
      </c>
      <c r="E179" s="3" t="str">
        <f t="shared" si="4"/>
        <v>10,103006,75</v>
      </c>
      <c r="F179" s="3">
        <v>1500</v>
      </c>
      <c r="G179" s="3">
        <v>1680</v>
      </c>
      <c r="H179" s="3">
        <f t="shared" si="6"/>
        <v>35</v>
      </c>
    </row>
    <row r="180" spans="1:8">
      <c r="A180" s="3">
        <v>179</v>
      </c>
      <c r="B180" s="7" t="s">
        <v>44</v>
      </c>
      <c r="C180" s="3" t="s">
        <v>282</v>
      </c>
      <c r="D180" s="3">
        <v>4</v>
      </c>
      <c r="E180" s="3" t="str">
        <f t="shared" si="4"/>
        <v>10,103006,100</v>
      </c>
      <c r="F180" s="3">
        <v>2000</v>
      </c>
      <c r="G180" s="3">
        <v>1740</v>
      </c>
      <c r="H180" s="3">
        <f t="shared" si="6"/>
        <v>40</v>
      </c>
    </row>
    <row r="181" spans="1:8">
      <c r="A181" s="3">
        <v>180</v>
      </c>
      <c r="B181" s="7" t="s">
        <v>44</v>
      </c>
      <c r="C181" s="3" t="s">
        <v>282</v>
      </c>
      <c r="D181" s="3">
        <v>5</v>
      </c>
      <c r="E181" s="3" t="str">
        <f t="shared" si="4"/>
        <v>10,103006,125</v>
      </c>
      <c r="F181" s="3">
        <v>2500</v>
      </c>
      <c r="G181" s="3">
        <v>1800</v>
      </c>
      <c r="H181" s="3">
        <f t="shared" si="6"/>
        <v>45</v>
      </c>
    </row>
    <row r="182" spans="1:8">
      <c r="A182" s="3">
        <v>181</v>
      </c>
      <c r="B182" s="7" t="s">
        <v>45</v>
      </c>
      <c r="C182" s="3" t="s">
        <v>284</v>
      </c>
      <c r="D182" s="3">
        <v>1</v>
      </c>
      <c r="E182" s="3" t="str">
        <f t="shared" si="4"/>
        <v>10,103007,65</v>
      </c>
      <c r="F182" s="3">
        <v>1300</v>
      </c>
      <c r="G182" s="3">
        <v>1860</v>
      </c>
      <c r="H182" s="3">
        <f t="shared" si="6"/>
        <v>30</v>
      </c>
    </row>
    <row r="183" spans="1:8">
      <c r="A183" s="3">
        <v>182</v>
      </c>
      <c r="B183" s="7" t="s">
        <v>45</v>
      </c>
      <c r="C183" s="3" t="s">
        <v>284</v>
      </c>
      <c r="D183" s="3">
        <v>2</v>
      </c>
      <c r="E183" s="3" t="str">
        <f t="shared" si="4"/>
        <v>10,103007,75</v>
      </c>
      <c r="F183" s="3">
        <v>1500</v>
      </c>
      <c r="G183" s="3">
        <v>1920</v>
      </c>
      <c r="H183" s="3">
        <f t="shared" si="6"/>
        <v>35</v>
      </c>
    </row>
    <row r="184" spans="1:8">
      <c r="A184" s="3">
        <v>183</v>
      </c>
      <c r="B184" s="7" t="s">
        <v>45</v>
      </c>
      <c r="C184" s="3" t="s">
        <v>284</v>
      </c>
      <c r="D184" s="3">
        <v>3</v>
      </c>
      <c r="E184" s="3" t="str">
        <f t="shared" si="4"/>
        <v>10,103007,85</v>
      </c>
      <c r="F184" s="3">
        <v>1700</v>
      </c>
      <c r="G184" s="3">
        <v>1980</v>
      </c>
      <c r="H184" s="3">
        <f t="shared" si="6"/>
        <v>40</v>
      </c>
    </row>
    <row r="185" spans="1:8">
      <c r="A185" s="3">
        <v>184</v>
      </c>
      <c r="B185" s="7" t="s">
        <v>45</v>
      </c>
      <c r="C185" s="3" t="s">
        <v>284</v>
      </c>
      <c r="D185" s="3">
        <v>4</v>
      </c>
      <c r="E185" s="3" t="str">
        <f t="shared" si="4"/>
        <v>10,103007,110</v>
      </c>
      <c r="F185" s="3">
        <v>2200</v>
      </c>
      <c r="G185" s="3">
        <v>2040</v>
      </c>
      <c r="H185" s="3">
        <f t="shared" si="6"/>
        <v>45</v>
      </c>
    </row>
    <row r="186" spans="1:8">
      <c r="A186" s="3">
        <v>185</v>
      </c>
      <c r="B186" s="7" t="s">
        <v>45</v>
      </c>
      <c r="C186" s="3" t="s">
        <v>284</v>
      </c>
      <c r="D186" s="3">
        <v>5</v>
      </c>
      <c r="E186" s="3" t="str">
        <f t="shared" si="4"/>
        <v>10,103007,135</v>
      </c>
      <c r="F186" s="3">
        <v>2700</v>
      </c>
      <c r="G186" s="3">
        <v>2100</v>
      </c>
      <c r="H186" s="3">
        <f t="shared" si="6"/>
        <v>50</v>
      </c>
    </row>
    <row r="187" spans="1:8">
      <c r="A187" s="3">
        <v>186</v>
      </c>
      <c r="B187" s="7" t="s">
        <v>46</v>
      </c>
      <c r="C187" s="3" t="s">
        <v>286</v>
      </c>
      <c r="D187" s="3">
        <v>1</v>
      </c>
      <c r="E187" s="3" t="str">
        <f t="shared" si="4"/>
        <v>10,103008,75</v>
      </c>
      <c r="F187" s="3">
        <v>1500</v>
      </c>
      <c r="G187" s="3">
        <v>2160</v>
      </c>
      <c r="H187" s="3">
        <f t="shared" si="6"/>
        <v>35</v>
      </c>
    </row>
    <row r="188" spans="1:8">
      <c r="A188" s="3">
        <v>187</v>
      </c>
      <c r="B188" s="7" t="s">
        <v>46</v>
      </c>
      <c r="C188" s="3" t="s">
        <v>286</v>
      </c>
      <c r="D188" s="3">
        <v>2</v>
      </c>
      <c r="E188" s="3" t="str">
        <f t="shared" si="4"/>
        <v>10,103008,85</v>
      </c>
      <c r="F188" s="3">
        <v>1700</v>
      </c>
      <c r="G188" s="3">
        <v>2220</v>
      </c>
      <c r="H188" s="3">
        <f t="shared" si="6"/>
        <v>40</v>
      </c>
    </row>
    <row r="189" spans="1:8">
      <c r="A189" s="3">
        <v>188</v>
      </c>
      <c r="B189" s="7" t="s">
        <v>46</v>
      </c>
      <c r="C189" s="3" t="s">
        <v>286</v>
      </c>
      <c r="D189" s="3">
        <v>3</v>
      </c>
      <c r="E189" s="3" t="str">
        <f t="shared" si="4"/>
        <v>10,103008,95</v>
      </c>
      <c r="F189" s="3">
        <v>1900</v>
      </c>
      <c r="G189" s="3">
        <v>2280</v>
      </c>
      <c r="H189" s="3">
        <f t="shared" si="6"/>
        <v>45</v>
      </c>
    </row>
    <row r="190" spans="1:8">
      <c r="A190" s="3">
        <v>189</v>
      </c>
      <c r="B190" s="7" t="s">
        <v>46</v>
      </c>
      <c r="C190" s="3" t="s">
        <v>286</v>
      </c>
      <c r="D190" s="3">
        <v>4</v>
      </c>
      <c r="E190" s="3" t="str">
        <f t="shared" si="4"/>
        <v>10,103008,120</v>
      </c>
      <c r="F190" s="3">
        <v>2400</v>
      </c>
      <c r="G190" s="3">
        <v>2340</v>
      </c>
      <c r="H190" s="3">
        <f t="shared" si="6"/>
        <v>50</v>
      </c>
    </row>
    <row r="191" spans="1:8">
      <c r="A191" s="3">
        <v>190</v>
      </c>
      <c r="B191" s="7" t="s">
        <v>46</v>
      </c>
      <c r="C191" s="3" t="s">
        <v>286</v>
      </c>
      <c r="D191" s="3">
        <v>5</v>
      </c>
      <c r="E191" s="3" t="str">
        <f t="shared" si="4"/>
        <v>10,103008,145</v>
      </c>
      <c r="F191" s="3">
        <v>2900</v>
      </c>
      <c r="G191" s="3">
        <v>2400</v>
      </c>
      <c r="H191" s="3">
        <f t="shared" si="6"/>
        <v>55</v>
      </c>
    </row>
    <row r="192" spans="1:8">
      <c r="A192" s="3">
        <v>191</v>
      </c>
      <c r="B192" s="7" t="s">
        <v>47</v>
      </c>
      <c r="C192" s="3" t="s">
        <v>288</v>
      </c>
      <c r="D192" s="3">
        <v>1</v>
      </c>
      <c r="E192" s="3" t="str">
        <f t="shared" si="4"/>
        <v>10,103009,85</v>
      </c>
      <c r="F192" s="3">
        <v>1700</v>
      </c>
      <c r="G192" s="3">
        <v>2460</v>
      </c>
      <c r="H192" s="3">
        <f t="shared" si="6"/>
        <v>40</v>
      </c>
    </row>
    <row r="193" spans="1:8">
      <c r="A193" s="3">
        <v>192</v>
      </c>
      <c r="B193" s="7" t="s">
        <v>47</v>
      </c>
      <c r="C193" s="3" t="s">
        <v>288</v>
      </c>
      <c r="D193" s="3">
        <v>2</v>
      </c>
      <c r="E193" s="3" t="str">
        <f t="shared" si="4"/>
        <v>10,103009,95</v>
      </c>
      <c r="F193" s="3">
        <v>1900</v>
      </c>
      <c r="G193" s="3">
        <v>2520</v>
      </c>
      <c r="H193" s="3">
        <f t="shared" si="6"/>
        <v>45</v>
      </c>
    </row>
    <row r="194" spans="1:8">
      <c r="A194" s="3">
        <v>193</v>
      </c>
      <c r="B194" s="7" t="s">
        <v>47</v>
      </c>
      <c r="C194" s="3" t="s">
        <v>288</v>
      </c>
      <c r="D194" s="3">
        <v>3</v>
      </c>
      <c r="E194" s="3" t="str">
        <f t="shared" si="4"/>
        <v>10,103009,105</v>
      </c>
      <c r="F194" s="3">
        <v>2100</v>
      </c>
      <c r="G194" s="3">
        <v>2580</v>
      </c>
      <c r="H194" s="3">
        <f t="shared" si="6"/>
        <v>50</v>
      </c>
    </row>
    <row r="195" spans="1:8">
      <c r="A195" s="3">
        <v>194</v>
      </c>
      <c r="B195" s="7" t="s">
        <v>47</v>
      </c>
      <c r="C195" s="3" t="s">
        <v>288</v>
      </c>
      <c r="D195" s="3">
        <v>4</v>
      </c>
      <c r="E195" s="3" t="str">
        <f t="shared" ref="E195:E258" si="7">"10,"&amp;B195&amp;","&amp;ROUND(F195/20,)</f>
        <v>10,103009,130</v>
      </c>
      <c r="F195" s="3">
        <v>2600</v>
      </c>
      <c r="G195" s="3">
        <v>2640</v>
      </c>
      <c r="H195" s="3">
        <f t="shared" si="6"/>
        <v>55</v>
      </c>
    </row>
    <row r="196" spans="1:8">
      <c r="A196" s="3">
        <v>195</v>
      </c>
      <c r="B196" s="7" t="s">
        <v>47</v>
      </c>
      <c r="C196" s="3" t="s">
        <v>288</v>
      </c>
      <c r="D196" s="3">
        <v>5</v>
      </c>
      <c r="E196" s="3" t="str">
        <f t="shared" si="7"/>
        <v>10,103009,155</v>
      </c>
      <c r="F196" s="3">
        <v>3100</v>
      </c>
      <c r="G196" s="3">
        <v>2700</v>
      </c>
      <c r="H196" s="3">
        <f t="shared" si="6"/>
        <v>60</v>
      </c>
    </row>
    <row r="197" spans="1:8">
      <c r="A197" s="3">
        <v>196</v>
      </c>
      <c r="B197" s="7" t="s">
        <v>48</v>
      </c>
      <c r="C197" s="3" t="s">
        <v>290</v>
      </c>
      <c r="D197" s="3">
        <v>1</v>
      </c>
      <c r="E197" s="3" t="str">
        <f t="shared" si="7"/>
        <v>10,103010,95</v>
      </c>
      <c r="F197" s="3">
        <v>1900</v>
      </c>
      <c r="G197" s="3">
        <v>2760</v>
      </c>
      <c r="H197" s="3">
        <f t="shared" si="6"/>
        <v>45</v>
      </c>
    </row>
    <row r="198" spans="1:8">
      <c r="A198" s="3">
        <v>197</v>
      </c>
      <c r="B198" s="7" t="s">
        <v>48</v>
      </c>
      <c r="C198" s="3" t="s">
        <v>290</v>
      </c>
      <c r="D198" s="3">
        <v>2</v>
      </c>
      <c r="E198" s="3" t="str">
        <f t="shared" si="7"/>
        <v>10,103010,105</v>
      </c>
      <c r="F198" s="3">
        <v>2100</v>
      </c>
      <c r="G198" s="3">
        <v>2820</v>
      </c>
      <c r="H198" s="3">
        <f t="shared" si="6"/>
        <v>50</v>
      </c>
    </row>
    <row r="199" spans="1:8">
      <c r="A199" s="3">
        <v>198</v>
      </c>
      <c r="B199" s="7" t="s">
        <v>48</v>
      </c>
      <c r="C199" s="3" t="s">
        <v>290</v>
      </c>
      <c r="D199" s="3">
        <v>3</v>
      </c>
      <c r="E199" s="3" t="str">
        <f t="shared" si="7"/>
        <v>10,103010,115</v>
      </c>
      <c r="F199" s="3">
        <v>2300</v>
      </c>
      <c r="G199" s="3">
        <v>2880</v>
      </c>
      <c r="H199" s="3">
        <f t="shared" si="6"/>
        <v>55</v>
      </c>
    </row>
    <row r="200" spans="1:8">
      <c r="A200" s="3">
        <v>199</v>
      </c>
      <c r="B200" s="7" t="s">
        <v>48</v>
      </c>
      <c r="C200" s="3" t="s">
        <v>290</v>
      </c>
      <c r="D200" s="3">
        <v>4</v>
      </c>
      <c r="E200" s="3" t="str">
        <f t="shared" si="7"/>
        <v>10,103010,140</v>
      </c>
      <c r="F200" s="3">
        <v>2800</v>
      </c>
      <c r="G200" s="3">
        <v>2940</v>
      </c>
      <c r="H200" s="3">
        <f t="shared" si="6"/>
        <v>60</v>
      </c>
    </row>
    <row r="201" spans="1:8">
      <c r="A201" s="3">
        <v>200</v>
      </c>
      <c r="B201" s="7" t="s">
        <v>48</v>
      </c>
      <c r="C201" s="3" t="s">
        <v>290</v>
      </c>
      <c r="D201" s="3">
        <v>5</v>
      </c>
      <c r="E201" s="3" t="str">
        <f t="shared" si="7"/>
        <v>10,103010,165</v>
      </c>
      <c r="F201" s="3">
        <v>3300</v>
      </c>
      <c r="G201" s="3">
        <v>3000</v>
      </c>
      <c r="H201" s="3">
        <f t="shared" si="6"/>
        <v>65</v>
      </c>
    </row>
    <row r="202" spans="1:8">
      <c r="A202" s="3">
        <v>201</v>
      </c>
      <c r="B202" s="7" t="s">
        <v>49</v>
      </c>
      <c r="C202" s="3" t="s">
        <v>292</v>
      </c>
      <c r="D202" s="3">
        <v>1</v>
      </c>
      <c r="E202" s="3" t="str">
        <f t="shared" si="7"/>
        <v>10,104001,5</v>
      </c>
      <c r="F202" s="3">
        <v>100</v>
      </c>
      <c r="G202" s="3">
        <v>60</v>
      </c>
      <c r="H202" s="3">
        <v>1</v>
      </c>
    </row>
    <row r="203" spans="1:8">
      <c r="A203" s="3">
        <v>202</v>
      </c>
      <c r="B203" s="7" t="s">
        <v>49</v>
      </c>
      <c r="C203" s="3" t="s">
        <v>292</v>
      </c>
      <c r="D203" s="3">
        <v>2</v>
      </c>
      <c r="E203" s="3" t="str">
        <f t="shared" si="7"/>
        <v>10,104001,15</v>
      </c>
      <c r="F203" s="3">
        <v>300</v>
      </c>
      <c r="G203" s="3">
        <v>120</v>
      </c>
      <c r="H203" s="3">
        <v>5</v>
      </c>
    </row>
    <row r="204" spans="1:8">
      <c r="A204" s="3">
        <v>203</v>
      </c>
      <c r="B204" s="7" t="s">
        <v>49</v>
      </c>
      <c r="C204" s="3" t="s">
        <v>292</v>
      </c>
      <c r="D204" s="3">
        <v>3</v>
      </c>
      <c r="E204" s="3" t="str">
        <f t="shared" si="7"/>
        <v>10,104001,25</v>
      </c>
      <c r="F204" s="3">
        <v>500</v>
      </c>
      <c r="G204" s="3">
        <v>180</v>
      </c>
      <c r="H204" s="3">
        <v>10</v>
      </c>
    </row>
    <row r="205" spans="1:8">
      <c r="A205" s="3">
        <v>204</v>
      </c>
      <c r="B205" s="7" t="s">
        <v>49</v>
      </c>
      <c r="C205" s="3" t="s">
        <v>292</v>
      </c>
      <c r="D205" s="3">
        <v>4</v>
      </c>
      <c r="E205" s="3" t="str">
        <f t="shared" si="7"/>
        <v>10,104001,50</v>
      </c>
      <c r="F205" s="3">
        <v>1000</v>
      </c>
      <c r="G205" s="3">
        <v>240</v>
      </c>
      <c r="H205" s="3">
        <v>15</v>
      </c>
    </row>
    <row r="206" spans="1:8">
      <c r="A206" s="3">
        <v>205</v>
      </c>
      <c r="B206" s="7" t="s">
        <v>49</v>
      </c>
      <c r="C206" s="3" t="s">
        <v>292</v>
      </c>
      <c r="D206" s="3">
        <v>5</v>
      </c>
      <c r="E206" s="3" t="str">
        <f t="shared" si="7"/>
        <v>10,104001,75</v>
      </c>
      <c r="F206" s="3">
        <v>1500</v>
      </c>
      <c r="G206" s="3">
        <v>300</v>
      </c>
      <c r="H206" s="3">
        <v>20</v>
      </c>
    </row>
    <row r="207" spans="1:8">
      <c r="A207" s="3">
        <v>206</v>
      </c>
      <c r="B207" s="7" t="s">
        <v>50</v>
      </c>
      <c r="C207" s="3" t="s">
        <v>294</v>
      </c>
      <c r="D207" s="3">
        <v>1</v>
      </c>
      <c r="E207" s="3" t="str">
        <f t="shared" si="7"/>
        <v>10,104002,15</v>
      </c>
      <c r="F207" s="3">
        <v>300</v>
      </c>
      <c r="G207" s="3">
        <v>360</v>
      </c>
      <c r="H207" s="3">
        <v>5</v>
      </c>
    </row>
    <row r="208" spans="1:8">
      <c r="A208" s="3">
        <v>207</v>
      </c>
      <c r="B208" s="7" t="s">
        <v>50</v>
      </c>
      <c r="C208" s="3" t="s">
        <v>294</v>
      </c>
      <c r="D208" s="3">
        <v>2</v>
      </c>
      <c r="E208" s="3" t="str">
        <f t="shared" si="7"/>
        <v>10,104002,25</v>
      </c>
      <c r="F208" s="3">
        <v>500</v>
      </c>
      <c r="G208" s="3">
        <v>420</v>
      </c>
      <c r="H208" s="3">
        <v>10</v>
      </c>
    </row>
    <row r="209" spans="1:8">
      <c r="A209" s="3">
        <v>208</v>
      </c>
      <c r="B209" s="7" t="s">
        <v>50</v>
      </c>
      <c r="C209" s="3" t="s">
        <v>294</v>
      </c>
      <c r="D209" s="3">
        <v>3</v>
      </c>
      <c r="E209" s="3" t="str">
        <f t="shared" si="7"/>
        <v>10,104002,35</v>
      </c>
      <c r="F209" s="3">
        <v>700</v>
      </c>
      <c r="G209" s="3">
        <v>480</v>
      </c>
      <c r="H209" s="3">
        <v>15</v>
      </c>
    </row>
    <row r="210" spans="1:8">
      <c r="A210" s="3">
        <v>209</v>
      </c>
      <c r="B210" s="7" t="s">
        <v>50</v>
      </c>
      <c r="C210" s="3" t="s">
        <v>294</v>
      </c>
      <c r="D210" s="3">
        <v>4</v>
      </c>
      <c r="E210" s="3" t="str">
        <f t="shared" si="7"/>
        <v>10,104002,60</v>
      </c>
      <c r="F210" s="3">
        <v>1200</v>
      </c>
      <c r="G210" s="3">
        <v>540</v>
      </c>
      <c r="H210" s="3">
        <v>20</v>
      </c>
    </row>
    <row r="211" spans="1:8">
      <c r="A211" s="3">
        <v>210</v>
      </c>
      <c r="B211" s="7" t="s">
        <v>50</v>
      </c>
      <c r="C211" s="3" t="s">
        <v>294</v>
      </c>
      <c r="D211" s="3">
        <v>5</v>
      </c>
      <c r="E211" s="3" t="str">
        <f t="shared" si="7"/>
        <v>10,104002,85</v>
      </c>
      <c r="F211" s="3">
        <v>1700</v>
      </c>
      <c r="G211" s="3">
        <v>600</v>
      </c>
      <c r="H211" s="3">
        <v>25</v>
      </c>
    </row>
    <row r="212" spans="1:8">
      <c r="A212" s="3">
        <v>211</v>
      </c>
      <c r="B212" s="7" t="s">
        <v>51</v>
      </c>
      <c r="C212" s="3" t="s">
        <v>296</v>
      </c>
      <c r="D212" s="3">
        <v>1</v>
      </c>
      <c r="E212" s="3" t="str">
        <f t="shared" si="7"/>
        <v>10,104003,25</v>
      </c>
      <c r="F212" s="3">
        <v>500</v>
      </c>
      <c r="G212" s="3">
        <v>660</v>
      </c>
      <c r="H212" s="3">
        <v>10</v>
      </c>
    </row>
    <row r="213" spans="1:8">
      <c r="A213" s="3">
        <v>212</v>
      </c>
      <c r="B213" s="7" t="s">
        <v>51</v>
      </c>
      <c r="C213" s="3" t="s">
        <v>296</v>
      </c>
      <c r="D213" s="3">
        <v>2</v>
      </c>
      <c r="E213" s="3" t="str">
        <f t="shared" si="7"/>
        <v>10,104003,35</v>
      </c>
      <c r="F213" s="3">
        <v>700</v>
      </c>
      <c r="G213" s="3">
        <v>720</v>
      </c>
      <c r="H213" s="3">
        <v>15</v>
      </c>
    </row>
    <row r="214" spans="1:8">
      <c r="A214" s="3">
        <v>213</v>
      </c>
      <c r="B214" s="7" t="s">
        <v>51</v>
      </c>
      <c r="C214" s="3" t="s">
        <v>296</v>
      </c>
      <c r="D214" s="3">
        <v>3</v>
      </c>
      <c r="E214" s="3" t="str">
        <f t="shared" si="7"/>
        <v>10,104003,45</v>
      </c>
      <c r="F214" s="3">
        <v>900</v>
      </c>
      <c r="G214" s="3">
        <v>780</v>
      </c>
      <c r="H214" s="3">
        <v>20</v>
      </c>
    </row>
    <row r="215" spans="1:8">
      <c r="A215" s="3">
        <v>214</v>
      </c>
      <c r="B215" s="7" t="s">
        <v>51</v>
      </c>
      <c r="C215" s="3" t="s">
        <v>296</v>
      </c>
      <c r="D215" s="3">
        <v>4</v>
      </c>
      <c r="E215" s="3" t="str">
        <f t="shared" si="7"/>
        <v>10,104003,70</v>
      </c>
      <c r="F215" s="3">
        <v>1400</v>
      </c>
      <c r="G215" s="3">
        <v>840</v>
      </c>
      <c r="H215" s="3">
        <v>25</v>
      </c>
    </row>
    <row r="216" spans="1:8">
      <c r="A216" s="3">
        <v>215</v>
      </c>
      <c r="B216" s="7" t="s">
        <v>51</v>
      </c>
      <c r="C216" s="3" t="s">
        <v>296</v>
      </c>
      <c r="D216" s="3">
        <v>5</v>
      </c>
      <c r="E216" s="3" t="str">
        <f t="shared" si="7"/>
        <v>10,104003,95</v>
      </c>
      <c r="F216" s="3">
        <v>1900</v>
      </c>
      <c r="G216" s="3">
        <v>900</v>
      </c>
      <c r="H216" s="3">
        <v>30</v>
      </c>
    </row>
    <row r="217" spans="1:8">
      <c r="A217" s="3">
        <v>216</v>
      </c>
      <c r="B217" s="7" t="s">
        <v>52</v>
      </c>
      <c r="C217" s="3" t="s">
        <v>298</v>
      </c>
      <c r="D217" s="3">
        <v>1</v>
      </c>
      <c r="E217" s="3" t="str">
        <f t="shared" si="7"/>
        <v>10,104004,35</v>
      </c>
      <c r="F217" s="3">
        <v>700</v>
      </c>
      <c r="G217" s="3">
        <v>960</v>
      </c>
      <c r="H217" s="3">
        <f t="shared" ref="H217:H251" si="8">H212+5</f>
        <v>15</v>
      </c>
    </row>
    <row r="218" spans="1:8">
      <c r="A218" s="3">
        <v>217</v>
      </c>
      <c r="B218" s="7" t="s">
        <v>52</v>
      </c>
      <c r="C218" s="3" t="s">
        <v>298</v>
      </c>
      <c r="D218" s="3">
        <v>2</v>
      </c>
      <c r="E218" s="3" t="str">
        <f t="shared" si="7"/>
        <v>10,104004,45</v>
      </c>
      <c r="F218" s="3">
        <v>900</v>
      </c>
      <c r="G218" s="3">
        <v>1020</v>
      </c>
      <c r="H218" s="3">
        <f t="shared" si="8"/>
        <v>20</v>
      </c>
    </row>
    <row r="219" spans="1:8">
      <c r="A219" s="3">
        <v>218</v>
      </c>
      <c r="B219" s="7" t="s">
        <v>52</v>
      </c>
      <c r="C219" s="3" t="s">
        <v>298</v>
      </c>
      <c r="D219" s="3">
        <v>3</v>
      </c>
      <c r="E219" s="3" t="str">
        <f t="shared" si="7"/>
        <v>10,104004,55</v>
      </c>
      <c r="F219" s="3">
        <v>1100</v>
      </c>
      <c r="G219" s="3">
        <v>1080</v>
      </c>
      <c r="H219" s="3">
        <f t="shared" si="8"/>
        <v>25</v>
      </c>
    </row>
    <row r="220" spans="1:8">
      <c r="A220" s="3">
        <v>219</v>
      </c>
      <c r="B220" s="7" t="s">
        <v>52</v>
      </c>
      <c r="C220" s="3" t="s">
        <v>298</v>
      </c>
      <c r="D220" s="3">
        <v>4</v>
      </c>
      <c r="E220" s="3" t="str">
        <f t="shared" si="7"/>
        <v>10,104004,80</v>
      </c>
      <c r="F220" s="3">
        <v>1600</v>
      </c>
      <c r="G220" s="3">
        <v>1140</v>
      </c>
      <c r="H220" s="3">
        <f t="shared" si="8"/>
        <v>30</v>
      </c>
    </row>
    <row r="221" spans="1:8">
      <c r="A221" s="3">
        <v>220</v>
      </c>
      <c r="B221" s="7" t="s">
        <v>52</v>
      </c>
      <c r="C221" s="3" t="s">
        <v>298</v>
      </c>
      <c r="D221" s="3">
        <v>5</v>
      </c>
      <c r="E221" s="3" t="str">
        <f t="shared" si="7"/>
        <v>10,104004,105</v>
      </c>
      <c r="F221" s="3">
        <v>2100</v>
      </c>
      <c r="G221" s="3">
        <v>1200</v>
      </c>
      <c r="H221" s="3">
        <f t="shared" si="8"/>
        <v>35</v>
      </c>
    </row>
    <row r="222" spans="1:8">
      <c r="A222" s="3">
        <v>221</v>
      </c>
      <c r="B222" s="7" t="s">
        <v>53</v>
      </c>
      <c r="C222" s="3" t="s">
        <v>300</v>
      </c>
      <c r="D222" s="3">
        <v>1</v>
      </c>
      <c r="E222" s="3" t="str">
        <f t="shared" si="7"/>
        <v>10,104005,45</v>
      </c>
      <c r="F222" s="3">
        <v>900</v>
      </c>
      <c r="G222" s="3">
        <v>1260</v>
      </c>
      <c r="H222" s="3">
        <f t="shared" si="8"/>
        <v>20</v>
      </c>
    </row>
    <row r="223" spans="1:8">
      <c r="A223" s="3">
        <v>222</v>
      </c>
      <c r="B223" s="7" t="s">
        <v>53</v>
      </c>
      <c r="C223" s="3" t="s">
        <v>300</v>
      </c>
      <c r="D223" s="3">
        <v>2</v>
      </c>
      <c r="E223" s="3" t="str">
        <f t="shared" si="7"/>
        <v>10,104005,55</v>
      </c>
      <c r="F223" s="3">
        <v>1100</v>
      </c>
      <c r="G223" s="3">
        <v>1320</v>
      </c>
      <c r="H223" s="3">
        <f t="shared" si="8"/>
        <v>25</v>
      </c>
    </row>
    <row r="224" spans="1:8">
      <c r="A224" s="3">
        <v>223</v>
      </c>
      <c r="B224" s="7" t="s">
        <v>53</v>
      </c>
      <c r="C224" s="3" t="s">
        <v>300</v>
      </c>
      <c r="D224" s="3">
        <v>3</v>
      </c>
      <c r="E224" s="3" t="str">
        <f t="shared" si="7"/>
        <v>10,104005,65</v>
      </c>
      <c r="F224" s="3">
        <v>1300</v>
      </c>
      <c r="G224" s="3">
        <v>1380</v>
      </c>
      <c r="H224" s="3">
        <f t="shared" si="8"/>
        <v>30</v>
      </c>
    </row>
    <row r="225" spans="1:8">
      <c r="A225" s="3">
        <v>224</v>
      </c>
      <c r="B225" s="7" t="s">
        <v>53</v>
      </c>
      <c r="C225" s="3" t="s">
        <v>300</v>
      </c>
      <c r="D225" s="3">
        <v>4</v>
      </c>
      <c r="E225" s="3" t="str">
        <f t="shared" si="7"/>
        <v>10,104005,90</v>
      </c>
      <c r="F225" s="3">
        <v>1800</v>
      </c>
      <c r="G225" s="3">
        <v>1440</v>
      </c>
      <c r="H225" s="3">
        <f t="shared" si="8"/>
        <v>35</v>
      </c>
    </row>
    <row r="226" spans="1:8">
      <c r="A226" s="3">
        <v>225</v>
      </c>
      <c r="B226" s="7" t="s">
        <v>53</v>
      </c>
      <c r="C226" s="3" t="s">
        <v>300</v>
      </c>
      <c r="D226" s="3">
        <v>5</v>
      </c>
      <c r="E226" s="3" t="str">
        <f t="shared" si="7"/>
        <v>10,104005,115</v>
      </c>
      <c r="F226" s="3">
        <v>2300</v>
      </c>
      <c r="G226" s="3">
        <v>1500</v>
      </c>
      <c r="H226" s="3">
        <f t="shared" si="8"/>
        <v>40</v>
      </c>
    </row>
    <row r="227" spans="1:8">
      <c r="A227" s="3">
        <v>226</v>
      </c>
      <c r="B227" s="7" t="s">
        <v>54</v>
      </c>
      <c r="C227" s="3" t="s">
        <v>302</v>
      </c>
      <c r="D227" s="3">
        <v>1</v>
      </c>
      <c r="E227" s="3" t="str">
        <f t="shared" si="7"/>
        <v>10,104006,55</v>
      </c>
      <c r="F227" s="3">
        <v>1100</v>
      </c>
      <c r="G227" s="3">
        <v>1560</v>
      </c>
      <c r="H227" s="3">
        <f t="shared" si="8"/>
        <v>25</v>
      </c>
    </row>
    <row r="228" spans="1:8">
      <c r="A228" s="3">
        <v>227</v>
      </c>
      <c r="B228" s="7" t="s">
        <v>54</v>
      </c>
      <c r="C228" s="3" t="s">
        <v>302</v>
      </c>
      <c r="D228" s="3">
        <v>2</v>
      </c>
      <c r="E228" s="3" t="str">
        <f t="shared" si="7"/>
        <v>10,104006,65</v>
      </c>
      <c r="F228" s="3">
        <v>1300</v>
      </c>
      <c r="G228" s="3">
        <v>1620</v>
      </c>
      <c r="H228" s="3">
        <f t="shared" si="8"/>
        <v>30</v>
      </c>
    </row>
    <row r="229" spans="1:8">
      <c r="A229" s="3">
        <v>228</v>
      </c>
      <c r="B229" s="7" t="s">
        <v>54</v>
      </c>
      <c r="C229" s="3" t="s">
        <v>302</v>
      </c>
      <c r="D229" s="3">
        <v>3</v>
      </c>
      <c r="E229" s="3" t="str">
        <f t="shared" si="7"/>
        <v>10,104006,75</v>
      </c>
      <c r="F229" s="3">
        <v>1500</v>
      </c>
      <c r="G229" s="3">
        <v>1680</v>
      </c>
      <c r="H229" s="3">
        <f t="shared" si="8"/>
        <v>35</v>
      </c>
    </row>
    <row r="230" spans="1:8">
      <c r="A230" s="3">
        <v>229</v>
      </c>
      <c r="B230" s="7" t="s">
        <v>54</v>
      </c>
      <c r="C230" s="3" t="s">
        <v>302</v>
      </c>
      <c r="D230" s="3">
        <v>4</v>
      </c>
      <c r="E230" s="3" t="str">
        <f t="shared" si="7"/>
        <v>10,104006,100</v>
      </c>
      <c r="F230" s="3">
        <v>2000</v>
      </c>
      <c r="G230" s="3">
        <v>1740</v>
      </c>
      <c r="H230" s="3">
        <f t="shared" si="8"/>
        <v>40</v>
      </c>
    </row>
    <row r="231" spans="1:8">
      <c r="A231" s="3">
        <v>230</v>
      </c>
      <c r="B231" s="7" t="s">
        <v>54</v>
      </c>
      <c r="C231" s="3" t="s">
        <v>302</v>
      </c>
      <c r="D231" s="3">
        <v>5</v>
      </c>
      <c r="E231" s="3" t="str">
        <f t="shared" si="7"/>
        <v>10,104006,125</v>
      </c>
      <c r="F231" s="3">
        <v>2500</v>
      </c>
      <c r="G231" s="3">
        <v>1800</v>
      </c>
      <c r="H231" s="3">
        <f t="shared" si="8"/>
        <v>45</v>
      </c>
    </row>
    <row r="232" spans="1:8">
      <c r="A232" s="3">
        <v>231</v>
      </c>
      <c r="B232" s="7" t="s">
        <v>55</v>
      </c>
      <c r="C232" s="3" t="s">
        <v>304</v>
      </c>
      <c r="D232" s="3">
        <v>1</v>
      </c>
      <c r="E232" s="3" t="str">
        <f t="shared" si="7"/>
        <v>10,104007,65</v>
      </c>
      <c r="F232" s="3">
        <v>1300</v>
      </c>
      <c r="G232" s="3">
        <v>1860</v>
      </c>
      <c r="H232" s="3">
        <f t="shared" si="8"/>
        <v>30</v>
      </c>
    </row>
    <row r="233" spans="1:8">
      <c r="A233" s="3">
        <v>232</v>
      </c>
      <c r="B233" s="7" t="s">
        <v>55</v>
      </c>
      <c r="C233" s="3" t="s">
        <v>304</v>
      </c>
      <c r="D233" s="3">
        <v>2</v>
      </c>
      <c r="E233" s="3" t="str">
        <f t="shared" si="7"/>
        <v>10,104007,75</v>
      </c>
      <c r="F233" s="3">
        <v>1500</v>
      </c>
      <c r="G233" s="3">
        <v>1920</v>
      </c>
      <c r="H233" s="3">
        <f t="shared" si="8"/>
        <v>35</v>
      </c>
    </row>
    <row r="234" spans="1:8">
      <c r="A234" s="3">
        <v>233</v>
      </c>
      <c r="B234" s="7" t="s">
        <v>55</v>
      </c>
      <c r="C234" s="3" t="s">
        <v>304</v>
      </c>
      <c r="D234" s="3">
        <v>3</v>
      </c>
      <c r="E234" s="3" t="str">
        <f t="shared" si="7"/>
        <v>10,104007,85</v>
      </c>
      <c r="F234" s="3">
        <v>1700</v>
      </c>
      <c r="G234" s="3">
        <v>1980</v>
      </c>
      <c r="H234" s="3">
        <f t="shared" si="8"/>
        <v>40</v>
      </c>
    </row>
    <row r="235" spans="1:8">
      <c r="A235" s="3">
        <v>234</v>
      </c>
      <c r="B235" s="7" t="s">
        <v>55</v>
      </c>
      <c r="C235" s="3" t="s">
        <v>304</v>
      </c>
      <c r="D235" s="3">
        <v>4</v>
      </c>
      <c r="E235" s="3" t="str">
        <f t="shared" si="7"/>
        <v>10,104007,110</v>
      </c>
      <c r="F235" s="3">
        <v>2200</v>
      </c>
      <c r="G235" s="3">
        <v>2040</v>
      </c>
      <c r="H235" s="3">
        <f t="shared" si="8"/>
        <v>45</v>
      </c>
    </row>
    <row r="236" spans="1:8">
      <c r="A236" s="3">
        <v>235</v>
      </c>
      <c r="B236" s="7" t="s">
        <v>55</v>
      </c>
      <c r="C236" s="3" t="s">
        <v>304</v>
      </c>
      <c r="D236" s="3">
        <v>5</v>
      </c>
      <c r="E236" s="3" t="str">
        <f t="shared" si="7"/>
        <v>10,104007,135</v>
      </c>
      <c r="F236" s="3">
        <v>2700</v>
      </c>
      <c r="G236" s="3">
        <v>2100</v>
      </c>
      <c r="H236" s="3">
        <f t="shared" si="8"/>
        <v>50</v>
      </c>
    </row>
    <row r="237" spans="1:8">
      <c r="A237" s="3">
        <v>236</v>
      </c>
      <c r="B237" s="7" t="s">
        <v>56</v>
      </c>
      <c r="C237" s="3" t="s">
        <v>306</v>
      </c>
      <c r="D237" s="3">
        <v>1</v>
      </c>
      <c r="E237" s="3" t="str">
        <f t="shared" si="7"/>
        <v>10,104008,75</v>
      </c>
      <c r="F237" s="3">
        <v>1500</v>
      </c>
      <c r="G237" s="3">
        <v>2160</v>
      </c>
      <c r="H237" s="3">
        <f t="shared" si="8"/>
        <v>35</v>
      </c>
    </row>
    <row r="238" spans="1:8">
      <c r="A238" s="3">
        <v>237</v>
      </c>
      <c r="B238" s="7" t="s">
        <v>56</v>
      </c>
      <c r="C238" s="3" t="s">
        <v>306</v>
      </c>
      <c r="D238" s="3">
        <v>2</v>
      </c>
      <c r="E238" s="3" t="str">
        <f t="shared" si="7"/>
        <v>10,104008,85</v>
      </c>
      <c r="F238" s="3">
        <v>1700</v>
      </c>
      <c r="G238" s="3">
        <v>2220</v>
      </c>
      <c r="H238" s="3">
        <f t="shared" si="8"/>
        <v>40</v>
      </c>
    </row>
    <row r="239" spans="1:8">
      <c r="A239" s="3">
        <v>238</v>
      </c>
      <c r="B239" s="7" t="s">
        <v>56</v>
      </c>
      <c r="C239" s="3" t="s">
        <v>306</v>
      </c>
      <c r="D239" s="3">
        <v>3</v>
      </c>
      <c r="E239" s="3" t="str">
        <f t="shared" si="7"/>
        <v>10,104008,95</v>
      </c>
      <c r="F239" s="3">
        <v>1900</v>
      </c>
      <c r="G239" s="3">
        <v>2280</v>
      </c>
      <c r="H239" s="3">
        <f t="shared" si="8"/>
        <v>45</v>
      </c>
    </row>
    <row r="240" spans="1:8">
      <c r="A240" s="3">
        <v>239</v>
      </c>
      <c r="B240" s="7" t="s">
        <v>56</v>
      </c>
      <c r="C240" s="3" t="s">
        <v>306</v>
      </c>
      <c r="D240" s="3">
        <v>4</v>
      </c>
      <c r="E240" s="3" t="str">
        <f t="shared" si="7"/>
        <v>10,104008,120</v>
      </c>
      <c r="F240" s="3">
        <v>2400</v>
      </c>
      <c r="G240" s="3">
        <v>2340</v>
      </c>
      <c r="H240" s="3">
        <f t="shared" si="8"/>
        <v>50</v>
      </c>
    </row>
    <row r="241" spans="1:8">
      <c r="A241" s="3">
        <v>240</v>
      </c>
      <c r="B241" s="7" t="s">
        <v>56</v>
      </c>
      <c r="C241" s="3" t="s">
        <v>306</v>
      </c>
      <c r="D241" s="3">
        <v>5</v>
      </c>
      <c r="E241" s="3" t="str">
        <f t="shared" si="7"/>
        <v>10,104008,145</v>
      </c>
      <c r="F241" s="3">
        <v>2900</v>
      </c>
      <c r="G241" s="3">
        <v>2400</v>
      </c>
      <c r="H241" s="3">
        <f t="shared" si="8"/>
        <v>55</v>
      </c>
    </row>
    <row r="242" spans="1:8">
      <c r="A242" s="3">
        <v>241</v>
      </c>
      <c r="B242" s="7" t="s">
        <v>57</v>
      </c>
      <c r="C242" s="3" t="s">
        <v>308</v>
      </c>
      <c r="D242" s="3">
        <v>1</v>
      </c>
      <c r="E242" s="3" t="str">
        <f t="shared" si="7"/>
        <v>10,104009,85</v>
      </c>
      <c r="F242" s="3">
        <v>1700</v>
      </c>
      <c r="G242" s="3">
        <v>2460</v>
      </c>
      <c r="H242" s="3">
        <f t="shared" si="8"/>
        <v>40</v>
      </c>
    </row>
    <row r="243" spans="1:8">
      <c r="A243" s="3">
        <v>242</v>
      </c>
      <c r="B243" s="7" t="s">
        <v>57</v>
      </c>
      <c r="C243" s="3" t="s">
        <v>308</v>
      </c>
      <c r="D243" s="3">
        <v>2</v>
      </c>
      <c r="E243" s="3" t="str">
        <f t="shared" si="7"/>
        <v>10,104009,95</v>
      </c>
      <c r="F243" s="3">
        <v>1900</v>
      </c>
      <c r="G243" s="3">
        <v>2520</v>
      </c>
      <c r="H243" s="3">
        <f t="shared" si="8"/>
        <v>45</v>
      </c>
    </row>
    <row r="244" spans="1:8">
      <c r="A244" s="3">
        <v>243</v>
      </c>
      <c r="B244" s="7" t="s">
        <v>57</v>
      </c>
      <c r="C244" s="3" t="s">
        <v>308</v>
      </c>
      <c r="D244" s="3">
        <v>3</v>
      </c>
      <c r="E244" s="3" t="str">
        <f t="shared" si="7"/>
        <v>10,104009,105</v>
      </c>
      <c r="F244" s="3">
        <v>2100</v>
      </c>
      <c r="G244" s="3">
        <v>2580</v>
      </c>
      <c r="H244" s="3">
        <f t="shared" si="8"/>
        <v>50</v>
      </c>
    </row>
    <row r="245" spans="1:8">
      <c r="A245" s="3">
        <v>244</v>
      </c>
      <c r="B245" s="7" t="s">
        <v>57</v>
      </c>
      <c r="C245" s="3" t="s">
        <v>308</v>
      </c>
      <c r="D245" s="3">
        <v>4</v>
      </c>
      <c r="E245" s="3" t="str">
        <f t="shared" si="7"/>
        <v>10,104009,130</v>
      </c>
      <c r="F245" s="3">
        <v>2600</v>
      </c>
      <c r="G245" s="3">
        <v>2640</v>
      </c>
      <c r="H245" s="3">
        <f t="shared" si="8"/>
        <v>55</v>
      </c>
    </row>
    <row r="246" spans="1:8">
      <c r="A246" s="3">
        <v>245</v>
      </c>
      <c r="B246" s="7" t="s">
        <v>57</v>
      </c>
      <c r="C246" s="3" t="s">
        <v>308</v>
      </c>
      <c r="D246" s="3">
        <v>5</v>
      </c>
      <c r="E246" s="3" t="str">
        <f t="shared" si="7"/>
        <v>10,104009,155</v>
      </c>
      <c r="F246" s="3">
        <v>3100</v>
      </c>
      <c r="G246" s="3">
        <v>2700</v>
      </c>
      <c r="H246" s="3">
        <f t="shared" si="8"/>
        <v>60</v>
      </c>
    </row>
    <row r="247" spans="1:8">
      <c r="A247" s="3">
        <v>246</v>
      </c>
      <c r="B247" s="7" t="s">
        <v>58</v>
      </c>
      <c r="C247" s="3" t="s">
        <v>310</v>
      </c>
      <c r="D247" s="3">
        <v>1</v>
      </c>
      <c r="E247" s="3" t="str">
        <f t="shared" si="7"/>
        <v>10,104010,95</v>
      </c>
      <c r="F247" s="3">
        <v>1900</v>
      </c>
      <c r="G247" s="3">
        <v>2760</v>
      </c>
      <c r="H247" s="3">
        <f t="shared" si="8"/>
        <v>45</v>
      </c>
    </row>
    <row r="248" spans="1:8">
      <c r="A248" s="3">
        <v>247</v>
      </c>
      <c r="B248" s="7" t="s">
        <v>58</v>
      </c>
      <c r="C248" s="3" t="s">
        <v>310</v>
      </c>
      <c r="D248" s="3">
        <v>2</v>
      </c>
      <c r="E248" s="3" t="str">
        <f t="shared" si="7"/>
        <v>10,104010,105</v>
      </c>
      <c r="F248" s="3">
        <v>2100</v>
      </c>
      <c r="G248" s="3">
        <v>2820</v>
      </c>
      <c r="H248" s="3">
        <f t="shared" si="8"/>
        <v>50</v>
      </c>
    </row>
    <row r="249" spans="1:8">
      <c r="A249" s="3">
        <v>248</v>
      </c>
      <c r="B249" s="7" t="s">
        <v>58</v>
      </c>
      <c r="C249" s="3" t="s">
        <v>310</v>
      </c>
      <c r="D249" s="3">
        <v>3</v>
      </c>
      <c r="E249" s="3" t="str">
        <f t="shared" si="7"/>
        <v>10,104010,115</v>
      </c>
      <c r="F249" s="3">
        <v>2300</v>
      </c>
      <c r="G249" s="3">
        <v>2880</v>
      </c>
      <c r="H249" s="3">
        <f t="shared" si="8"/>
        <v>55</v>
      </c>
    </row>
    <row r="250" spans="1:8">
      <c r="A250" s="3">
        <v>249</v>
      </c>
      <c r="B250" s="7" t="s">
        <v>58</v>
      </c>
      <c r="C250" s="3" t="s">
        <v>310</v>
      </c>
      <c r="D250" s="3">
        <v>4</v>
      </c>
      <c r="E250" s="3" t="str">
        <f t="shared" si="7"/>
        <v>10,104010,140</v>
      </c>
      <c r="F250" s="3">
        <v>2800</v>
      </c>
      <c r="G250" s="3">
        <v>2940</v>
      </c>
      <c r="H250" s="3">
        <f t="shared" si="8"/>
        <v>60</v>
      </c>
    </row>
    <row r="251" spans="1:8">
      <c r="A251" s="3">
        <v>250</v>
      </c>
      <c r="B251" s="7" t="s">
        <v>58</v>
      </c>
      <c r="C251" s="3" t="s">
        <v>310</v>
      </c>
      <c r="D251" s="3">
        <v>5</v>
      </c>
      <c r="E251" s="3" t="str">
        <f t="shared" si="7"/>
        <v>10,104010,165</v>
      </c>
      <c r="F251" s="3">
        <v>3300</v>
      </c>
      <c r="G251" s="3">
        <v>3000</v>
      </c>
      <c r="H251" s="3">
        <f t="shared" si="8"/>
        <v>65</v>
      </c>
    </row>
    <row r="252" spans="1:8">
      <c r="A252" s="3">
        <v>251</v>
      </c>
      <c r="B252" s="7" t="s">
        <v>59</v>
      </c>
      <c r="C252" s="3" t="s">
        <v>312</v>
      </c>
      <c r="D252" s="3">
        <v>1</v>
      </c>
      <c r="E252" s="3" t="str">
        <f t="shared" si="7"/>
        <v>10,105001,5</v>
      </c>
      <c r="F252" s="3">
        <v>100</v>
      </c>
      <c r="G252" s="3">
        <v>60</v>
      </c>
      <c r="H252" s="3">
        <v>1</v>
      </c>
    </row>
    <row r="253" spans="1:8">
      <c r="A253" s="3">
        <v>252</v>
      </c>
      <c r="B253" s="7" t="s">
        <v>59</v>
      </c>
      <c r="C253" s="3" t="s">
        <v>312</v>
      </c>
      <c r="D253" s="3">
        <v>2</v>
      </c>
      <c r="E253" s="3" t="str">
        <f t="shared" si="7"/>
        <v>10,105001,15</v>
      </c>
      <c r="F253" s="3">
        <v>300</v>
      </c>
      <c r="G253" s="3">
        <v>120</v>
      </c>
      <c r="H253" s="3">
        <v>5</v>
      </c>
    </row>
    <row r="254" spans="1:8">
      <c r="A254" s="3">
        <v>253</v>
      </c>
      <c r="B254" s="7" t="s">
        <v>59</v>
      </c>
      <c r="C254" s="3" t="s">
        <v>312</v>
      </c>
      <c r="D254" s="3">
        <v>3</v>
      </c>
      <c r="E254" s="3" t="str">
        <f t="shared" si="7"/>
        <v>10,105001,25</v>
      </c>
      <c r="F254" s="3">
        <v>500</v>
      </c>
      <c r="G254" s="3">
        <v>180</v>
      </c>
      <c r="H254" s="3">
        <v>10</v>
      </c>
    </row>
    <row r="255" spans="1:8">
      <c r="A255" s="3">
        <v>254</v>
      </c>
      <c r="B255" s="7" t="s">
        <v>59</v>
      </c>
      <c r="C255" s="3" t="s">
        <v>312</v>
      </c>
      <c r="D255" s="3">
        <v>4</v>
      </c>
      <c r="E255" s="3" t="str">
        <f t="shared" si="7"/>
        <v>10,105001,50</v>
      </c>
      <c r="F255" s="3">
        <v>1000</v>
      </c>
      <c r="G255" s="3">
        <v>240</v>
      </c>
      <c r="H255" s="3">
        <v>15</v>
      </c>
    </row>
    <row r="256" spans="1:8">
      <c r="A256" s="3">
        <v>255</v>
      </c>
      <c r="B256" s="7" t="s">
        <v>59</v>
      </c>
      <c r="C256" s="3" t="s">
        <v>312</v>
      </c>
      <c r="D256" s="3">
        <v>5</v>
      </c>
      <c r="E256" s="3" t="str">
        <f t="shared" si="7"/>
        <v>10,105001,75</v>
      </c>
      <c r="F256" s="3">
        <v>1500</v>
      </c>
      <c r="G256" s="3">
        <v>300</v>
      </c>
      <c r="H256" s="3">
        <v>20</v>
      </c>
    </row>
    <row r="257" spans="1:8">
      <c r="A257" s="3">
        <v>256</v>
      </c>
      <c r="B257" s="7" t="s">
        <v>60</v>
      </c>
      <c r="C257" s="3" t="s">
        <v>314</v>
      </c>
      <c r="D257" s="3">
        <v>1</v>
      </c>
      <c r="E257" s="3" t="str">
        <f t="shared" si="7"/>
        <v>10,105002,15</v>
      </c>
      <c r="F257" s="3">
        <v>300</v>
      </c>
      <c r="G257" s="3">
        <v>360</v>
      </c>
      <c r="H257" s="3">
        <v>5</v>
      </c>
    </row>
    <row r="258" spans="1:8">
      <c r="A258" s="3">
        <v>257</v>
      </c>
      <c r="B258" s="7" t="s">
        <v>60</v>
      </c>
      <c r="C258" s="3" t="s">
        <v>314</v>
      </c>
      <c r="D258" s="3">
        <v>2</v>
      </c>
      <c r="E258" s="3" t="str">
        <f t="shared" si="7"/>
        <v>10,105002,25</v>
      </c>
      <c r="F258" s="3">
        <v>500</v>
      </c>
      <c r="G258" s="3">
        <v>420</v>
      </c>
      <c r="H258" s="3">
        <v>10</v>
      </c>
    </row>
    <row r="259" spans="1:8">
      <c r="A259" s="3">
        <v>258</v>
      </c>
      <c r="B259" s="7" t="s">
        <v>60</v>
      </c>
      <c r="C259" s="3" t="s">
        <v>314</v>
      </c>
      <c r="D259" s="3">
        <v>3</v>
      </c>
      <c r="E259" s="3" t="str">
        <f t="shared" ref="E259:E301" si="9">"10,"&amp;B259&amp;","&amp;ROUND(F259/20,)</f>
        <v>10,105002,35</v>
      </c>
      <c r="F259" s="3">
        <v>700</v>
      </c>
      <c r="G259" s="3">
        <v>480</v>
      </c>
      <c r="H259" s="3">
        <v>15</v>
      </c>
    </row>
    <row r="260" spans="1:8">
      <c r="A260" s="3">
        <v>259</v>
      </c>
      <c r="B260" s="7" t="s">
        <v>60</v>
      </c>
      <c r="C260" s="3" t="s">
        <v>314</v>
      </c>
      <c r="D260" s="3">
        <v>4</v>
      </c>
      <c r="E260" s="3" t="str">
        <f t="shared" si="9"/>
        <v>10,105002,60</v>
      </c>
      <c r="F260" s="3">
        <v>1200</v>
      </c>
      <c r="G260" s="3">
        <v>540</v>
      </c>
      <c r="H260" s="3">
        <v>20</v>
      </c>
    </row>
    <row r="261" spans="1:8">
      <c r="A261" s="3">
        <v>260</v>
      </c>
      <c r="B261" s="7" t="s">
        <v>60</v>
      </c>
      <c r="C261" s="3" t="s">
        <v>314</v>
      </c>
      <c r="D261" s="3">
        <v>5</v>
      </c>
      <c r="E261" s="3" t="str">
        <f t="shared" si="9"/>
        <v>10,105002,85</v>
      </c>
      <c r="F261" s="3">
        <v>1700</v>
      </c>
      <c r="G261" s="3">
        <v>600</v>
      </c>
      <c r="H261" s="3">
        <v>25</v>
      </c>
    </row>
    <row r="262" spans="1:8">
      <c r="A262" s="3">
        <v>261</v>
      </c>
      <c r="B262" s="7" t="s">
        <v>61</v>
      </c>
      <c r="C262" s="3" t="s">
        <v>316</v>
      </c>
      <c r="D262" s="3">
        <v>1</v>
      </c>
      <c r="E262" s="3" t="str">
        <f t="shared" si="9"/>
        <v>10,105003,25</v>
      </c>
      <c r="F262" s="3">
        <v>500</v>
      </c>
      <c r="G262" s="3">
        <v>660</v>
      </c>
      <c r="H262" s="3">
        <v>10</v>
      </c>
    </row>
    <row r="263" spans="1:8">
      <c r="A263" s="3">
        <v>262</v>
      </c>
      <c r="B263" s="7" t="s">
        <v>61</v>
      </c>
      <c r="C263" s="3" t="s">
        <v>316</v>
      </c>
      <c r="D263" s="3">
        <v>2</v>
      </c>
      <c r="E263" s="3" t="str">
        <f t="shared" si="9"/>
        <v>10,105003,35</v>
      </c>
      <c r="F263" s="3">
        <v>700</v>
      </c>
      <c r="G263" s="3">
        <v>720</v>
      </c>
      <c r="H263" s="3">
        <v>15</v>
      </c>
    </row>
    <row r="264" spans="1:8">
      <c r="A264" s="3">
        <v>263</v>
      </c>
      <c r="B264" s="7" t="s">
        <v>61</v>
      </c>
      <c r="C264" s="3" t="s">
        <v>316</v>
      </c>
      <c r="D264" s="3">
        <v>3</v>
      </c>
      <c r="E264" s="3" t="str">
        <f t="shared" si="9"/>
        <v>10,105003,45</v>
      </c>
      <c r="F264" s="3">
        <v>900</v>
      </c>
      <c r="G264" s="3">
        <v>780</v>
      </c>
      <c r="H264" s="3">
        <v>20</v>
      </c>
    </row>
    <row r="265" spans="1:8">
      <c r="A265" s="3">
        <v>264</v>
      </c>
      <c r="B265" s="7" t="s">
        <v>61</v>
      </c>
      <c r="C265" s="3" t="s">
        <v>316</v>
      </c>
      <c r="D265" s="3">
        <v>4</v>
      </c>
      <c r="E265" s="3" t="str">
        <f t="shared" si="9"/>
        <v>10,105003,70</v>
      </c>
      <c r="F265" s="3">
        <v>1400</v>
      </c>
      <c r="G265" s="3">
        <v>840</v>
      </c>
      <c r="H265" s="3">
        <v>25</v>
      </c>
    </row>
    <row r="266" spans="1:8">
      <c r="A266" s="3">
        <v>265</v>
      </c>
      <c r="B266" s="7" t="s">
        <v>61</v>
      </c>
      <c r="C266" s="3" t="s">
        <v>316</v>
      </c>
      <c r="D266" s="3">
        <v>5</v>
      </c>
      <c r="E266" s="3" t="str">
        <f t="shared" si="9"/>
        <v>10,105003,95</v>
      </c>
      <c r="F266" s="3">
        <v>1900</v>
      </c>
      <c r="G266" s="3">
        <v>900</v>
      </c>
      <c r="H266" s="3">
        <v>30</v>
      </c>
    </row>
    <row r="267" spans="1:8">
      <c r="A267" s="3">
        <v>266</v>
      </c>
      <c r="B267" s="7" t="s">
        <v>62</v>
      </c>
      <c r="C267" s="3" t="s">
        <v>318</v>
      </c>
      <c r="D267" s="3">
        <v>1</v>
      </c>
      <c r="E267" s="3" t="str">
        <f t="shared" si="9"/>
        <v>10,105004,35</v>
      </c>
      <c r="F267" s="3">
        <v>700</v>
      </c>
      <c r="G267" s="3">
        <v>960</v>
      </c>
      <c r="H267" s="3">
        <f t="shared" ref="H267:H301" si="10">H262+5</f>
        <v>15</v>
      </c>
    </row>
    <row r="268" spans="1:8">
      <c r="A268" s="3">
        <v>267</v>
      </c>
      <c r="B268" s="7" t="s">
        <v>62</v>
      </c>
      <c r="C268" s="3" t="s">
        <v>318</v>
      </c>
      <c r="D268" s="3">
        <v>2</v>
      </c>
      <c r="E268" s="3" t="str">
        <f t="shared" si="9"/>
        <v>10,105004,45</v>
      </c>
      <c r="F268" s="3">
        <v>900</v>
      </c>
      <c r="G268" s="3">
        <v>1020</v>
      </c>
      <c r="H268" s="3">
        <f t="shared" si="10"/>
        <v>20</v>
      </c>
    </row>
    <row r="269" spans="1:8">
      <c r="A269" s="3">
        <v>268</v>
      </c>
      <c r="B269" s="7" t="s">
        <v>62</v>
      </c>
      <c r="C269" s="3" t="s">
        <v>318</v>
      </c>
      <c r="D269" s="3">
        <v>3</v>
      </c>
      <c r="E269" s="3" t="str">
        <f t="shared" si="9"/>
        <v>10,105004,55</v>
      </c>
      <c r="F269" s="3">
        <v>1100</v>
      </c>
      <c r="G269" s="3">
        <v>1080</v>
      </c>
      <c r="H269" s="3">
        <f t="shared" si="10"/>
        <v>25</v>
      </c>
    </row>
    <row r="270" spans="1:8">
      <c r="A270" s="3">
        <v>269</v>
      </c>
      <c r="B270" s="7" t="s">
        <v>62</v>
      </c>
      <c r="C270" s="3" t="s">
        <v>318</v>
      </c>
      <c r="D270" s="3">
        <v>4</v>
      </c>
      <c r="E270" s="3" t="str">
        <f t="shared" si="9"/>
        <v>10,105004,80</v>
      </c>
      <c r="F270" s="3">
        <v>1600</v>
      </c>
      <c r="G270" s="3">
        <v>1140</v>
      </c>
      <c r="H270" s="3">
        <f t="shared" si="10"/>
        <v>30</v>
      </c>
    </row>
    <row r="271" spans="1:8">
      <c r="A271" s="3">
        <v>270</v>
      </c>
      <c r="B271" s="7" t="s">
        <v>62</v>
      </c>
      <c r="C271" s="3" t="s">
        <v>318</v>
      </c>
      <c r="D271" s="3">
        <v>5</v>
      </c>
      <c r="E271" s="3" t="str">
        <f t="shared" si="9"/>
        <v>10,105004,105</v>
      </c>
      <c r="F271" s="3">
        <v>2100</v>
      </c>
      <c r="G271" s="3">
        <v>1200</v>
      </c>
      <c r="H271" s="3">
        <f t="shared" si="10"/>
        <v>35</v>
      </c>
    </row>
    <row r="272" spans="1:8">
      <c r="A272" s="3">
        <v>271</v>
      </c>
      <c r="B272" s="7" t="s">
        <v>63</v>
      </c>
      <c r="C272" s="3" t="s">
        <v>320</v>
      </c>
      <c r="D272" s="3">
        <v>1</v>
      </c>
      <c r="E272" s="3" t="str">
        <f t="shared" si="9"/>
        <v>10,105005,45</v>
      </c>
      <c r="F272" s="3">
        <v>900</v>
      </c>
      <c r="G272" s="3">
        <v>1260</v>
      </c>
      <c r="H272" s="3">
        <f t="shared" si="10"/>
        <v>20</v>
      </c>
    </row>
    <row r="273" spans="1:8">
      <c r="A273" s="3">
        <v>272</v>
      </c>
      <c r="B273" s="7" t="s">
        <v>63</v>
      </c>
      <c r="C273" s="3" t="s">
        <v>320</v>
      </c>
      <c r="D273" s="3">
        <v>2</v>
      </c>
      <c r="E273" s="3" t="str">
        <f t="shared" si="9"/>
        <v>10,105005,55</v>
      </c>
      <c r="F273" s="3">
        <v>1100</v>
      </c>
      <c r="G273" s="3">
        <v>1320</v>
      </c>
      <c r="H273" s="3">
        <f t="shared" si="10"/>
        <v>25</v>
      </c>
    </row>
    <row r="274" spans="1:8">
      <c r="A274" s="3">
        <v>273</v>
      </c>
      <c r="B274" s="7" t="s">
        <v>63</v>
      </c>
      <c r="C274" s="3" t="s">
        <v>320</v>
      </c>
      <c r="D274" s="3">
        <v>3</v>
      </c>
      <c r="E274" s="3" t="str">
        <f t="shared" si="9"/>
        <v>10,105005,65</v>
      </c>
      <c r="F274" s="3">
        <v>1300</v>
      </c>
      <c r="G274" s="3">
        <v>1380</v>
      </c>
      <c r="H274" s="3">
        <f t="shared" si="10"/>
        <v>30</v>
      </c>
    </row>
    <row r="275" spans="1:8">
      <c r="A275" s="3">
        <v>274</v>
      </c>
      <c r="B275" s="7" t="s">
        <v>63</v>
      </c>
      <c r="C275" s="3" t="s">
        <v>320</v>
      </c>
      <c r="D275" s="3">
        <v>4</v>
      </c>
      <c r="E275" s="3" t="str">
        <f t="shared" si="9"/>
        <v>10,105005,90</v>
      </c>
      <c r="F275" s="3">
        <v>1800</v>
      </c>
      <c r="G275" s="3">
        <v>1440</v>
      </c>
      <c r="H275" s="3">
        <f t="shared" si="10"/>
        <v>35</v>
      </c>
    </row>
    <row r="276" spans="1:8">
      <c r="A276" s="3">
        <v>275</v>
      </c>
      <c r="B276" s="7" t="s">
        <v>63</v>
      </c>
      <c r="C276" s="3" t="s">
        <v>320</v>
      </c>
      <c r="D276" s="3">
        <v>5</v>
      </c>
      <c r="E276" s="3" t="str">
        <f t="shared" si="9"/>
        <v>10,105005,115</v>
      </c>
      <c r="F276" s="3">
        <v>2300</v>
      </c>
      <c r="G276" s="3">
        <v>1500</v>
      </c>
      <c r="H276" s="3">
        <f t="shared" si="10"/>
        <v>40</v>
      </c>
    </row>
    <row r="277" spans="1:8">
      <c r="A277" s="3">
        <v>276</v>
      </c>
      <c r="B277" s="7" t="s">
        <v>64</v>
      </c>
      <c r="C277" s="3" t="s">
        <v>322</v>
      </c>
      <c r="D277" s="3">
        <v>1</v>
      </c>
      <c r="E277" s="3" t="str">
        <f t="shared" si="9"/>
        <v>10,105006,55</v>
      </c>
      <c r="F277" s="3">
        <v>1100</v>
      </c>
      <c r="G277" s="3">
        <v>1560</v>
      </c>
      <c r="H277" s="3">
        <f t="shared" si="10"/>
        <v>25</v>
      </c>
    </row>
    <row r="278" spans="1:8">
      <c r="A278" s="3">
        <v>277</v>
      </c>
      <c r="B278" s="7" t="s">
        <v>64</v>
      </c>
      <c r="C278" s="3" t="s">
        <v>322</v>
      </c>
      <c r="D278" s="3">
        <v>2</v>
      </c>
      <c r="E278" s="3" t="str">
        <f t="shared" si="9"/>
        <v>10,105006,65</v>
      </c>
      <c r="F278" s="3">
        <v>1300</v>
      </c>
      <c r="G278" s="3">
        <v>1620</v>
      </c>
      <c r="H278" s="3">
        <f t="shared" si="10"/>
        <v>30</v>
      </c>
    </row>
    <row r="279" spans="1:8">
      <c r="A279" s="3">
        <v>278</v>
      </c>
      <c r="B279" s="7" t="s">
        <v>64</v>
      </c>
      <c r="C279" s="3" t="s">
        <v>322</v>
      </c>
      <c r="D279" s="3">
        <v>3</v>
      </c>
      <c r="E279" s="3" t="str">
        <f t="shared" si="9"/>
        <v>10,105006,75</v>
      </c>
      <c r="F279" s="3">
        <v>1500</v>
      </c>
      <c r="G279" s="3">
        <v>1680</v>
      </c>
      <c r="H279" s="3">
        <f t="shared" si="10"/>
        <v>35</v>
      </c>
    </row>
    <row r="280" spans="1:8">
      <c r="A280" s="3">
        <v>279</v>
      </c>
      <c r="B280" s="7" t="s">
        <v>64</v>
      </c>
      <c r="C280" s="3" t="s">
        <v>322</v>
      </c>
      <c r="D280" s="3">
        <v>4</v>
      </c>
      <c r="E280" s="3" t="str">
        <f t="shared" si="9"/>
        <v>10,105006,100</v>
      </c>
      <c r="F280" s="3">
        <v>2000</v>
      </c>
      <c r="G280" s="3">
        <v>1740</v>
      </c>
      <c r="H280" s="3">
        <f t="shared" si="10"/>
        <v>40</v>
      </c>
    </row>
    <row r="281" spans="1:8">
      <c r="A281" s="3">
        <v>280</v>
      </c>
      <c r="B281" s="7" t="s">
        <v>64</v>
      </c>
      <c r="C281" s="3" t="s">
        <v>322</v>
      </c>
      <c r="D281" s="3">
        <v>5</v>
      </c>
      <c r="E281" s="3" t="str">
        <f t="shared" si="9"/>
        <v>10,105006,125</v>
      </c>
      <c r="F281" s="3">
        <v>2500</v>
      </c>
      <c r="G281" s="3">
        <v>1800</v>
      </c>
      <c r="H281" s="3">
        <f t="shared" si="10"/>
        <v>45</v>
      </c>
    </row>
    <row r="282" spans="1:8">
      <c r="A282" s="3">
        <v>281</v>
      </c>
      <c r="B282" s="7" t="s">
        <v>65</v>
      </c>
      <c r="C282" s="3" t="s">
        <v>324</v>
      </c>
      <c r="D282" s="3">
        <v>1</v>
      </c>
      <c r="E282" s="3" t="str">
        <f t="shared" si="9"/>
        <v>10,105007,65</v>
      </c>
      <c r="F282" s="3">
        <v>1300</v>
      </c>
      <c r="G282" s="3">
        <v>1860</v>
      </c>
      <c r="H282" s="3">
        <f t="shared" si="10"/>
        <v>30</v>
      </c>
    </row>
    <row r="283" spans="1:8">
      <c r="A283" s="3">
        <v>282</v>
      </c>
      <c r="B283" s="7" t="s">
        <v>65</v>
      </c>
      <c r="C283" s="3" t="s">
        <v>324</v>
      </c>
      <c r="D283" s="3">
        <v>2</v>
      </c>
      <c r="E283" s="3" t="str">
        <f t="shared" si="9"/>
        <v>10,105007,75</v>
      </c>
      <c r="F283" s="3">
        <v>1500</v>
      </c>
      <c r="G283" s="3">
        <v>1920</v>
      </c>
      <c r="H283" s="3">
        <f t="shared" si="10"/>
        <v>35</v>
      </c>
    </row>
    <row r="284" spans="1:8">
      <c r="A284" s="3">
        <v>283</v>
      </c>
      <c r="B284" s="7" t="s">
        <v>65</v>
      </c>
      <c r="C284" s="3" t="s">
        <v>324</v>
      </c>
      <c r="D284" s="3">
        <v>3</v>
      </c>
      <c r="E284" s="3" t="str">
        <f t="shared" si="9"/>
        <v>10,105007,85</v>
      </c>
      <c r="F284" s="3">
        <v>1700</v>
      </c>
      <c r="G284" s="3">
        <v>1980</v>
      </c>
      <c r="H284" s="3">
        <f t="shared" si="10"/>
        <v>40</v>
      </c>
    </row>
    <row r="285" spans="1:8">
      <c r="A285" s="3">
        <v>284</v>
      </c>
      <c r="B285" s="7" t="s">
        <v>65</v>
      </c>
      <c r="C285" s="3" t="s">
        <v>324</v>
      </c>
      <c r="D285" s="3">
        <v>4</v>
      </c>
      <c r="E285" s="3" t="str">
        <f t="shared" si="9"/>
        <v>10,105007,110</v>
      </c>
      <c r="F285" s="3">
        <v>2200</v>
      </c>
      <c r="G285" s="3">
        <v>2040</v>
      </c>
      <c r="H285" s="3">
        <f t="shared" si="10"/>
        <v>45</v>
      </c>
    </row>
    <row r="286" spans="1:8">
      <c r="A286" s="3">
        <v>285</v>
      </c>
      <c r="B286" s="7" t="s">
        <v>65</v>
      </c>
      <c r="C286" s="3" t="s">
        <v>324</v>
      </c>
      <c r="D286" s="3">
        <v>5</v>
      </c>
      <c r="E286" s="3" t="str">
        <f t="shared" si="9"/>
        <v>10,105007,135</v>
      </c>
      <c r="F286" s="3">
        <v>2700</v>
      </c>
      <c r="G286" s="3">
        <v>2100</v>
      </c>
      <c r="H286" s="3">
        <f t="shared" si="10"/>
        <v>50</v>
      </c>
    </row>
    <row r="287" spans="1:8">
      <c r="A287" s="3">
        <v>286</v>
      </c>
      <c r="B287" s="7" t="s">
        <v>66</v>
      </c>
      <c r="C287" s="3" t="s">
        <v>326</v>
      </c>
      <c r="D287" s="3">
        <v>1</v>
      </c>
      <c r="E287" s="3" t="str">
        <f t="shared" si="9"/>
        <v>10,105008,75</v>
      </c>
      <c r="F287" s="3">
        <v>1500</v>
      </c>
      <c r="G287" s="3">
        <v>2160</v>
      </c>
      <c r="H287" s="3">
        <f t="shared" si="10"/>
        <v>35</v>
      </c>
    </row>
    <row r="288" spans="1:8">
      <c r="A288" s="3">
        <v>287</v>
      </c>
      <c r="B288" s="7" t="s">
        <v>66</v>
      </c>
      <c r="C288" s="3" t="s">
        <v>326</v>
      </c>
      <c r="D288" s="3">
        <v>2</v>
      </c>
      <c r="E288" s="3" t="str">
        <f t="shared" si="9"/>
        <v>10,105008,85</v>
      </c>
      <c r="F288" s="3">
        <v>1700</v>
      </c>
      <c r="G288" s="3">
        <v>2220</v>
      </c>
      <c r="H288" s="3">
        <f t="shared" si="10"/>
        <v>40</v>
      </c>
    </row>
    <row r="289" spans="1:8">
      <c r="A289" s="3">
        <v>288</v>
      </c>
      <c r="B289" s="7" t="s">
        <v>66</v>
      </c>
      <c r="C289" s="3" t="s">
        <v>326</v>
      </c>
      <c r="D289" s="3">
        <v>3</v>
      </c>
      <c r="E289" s="3" t="str">
        <f t="shared" si="9"/>
        <v>10,105008,95</v>
      </c>
      <c r="F289" s="3">
        <v>1900</v>
      </c>
      <c r="G289" s="3">
        <v>2280</v>
      </c>
      <c r="H289" s="3">
        <f t="shared" si="10"/>
        <v>45</v>
      </c>
    </row>
    <row r="290" spans="1:8">
      <c r="A290" s="3">
        <v>289</v>
      </c>
      <c r="B290" s="7" t="s">
        <v>66</v>
      </c>
      <c r="C290" s="3" t="s">
        <v>326</v>
      </c>
      <c r="D290" s="3">
        <v>4</v>
      </c>
      <c r="E290" s="3" t="str">
        <f t="shared" si="9"/>
        <v>10,105008,120</v>
      </c>
      <c r="F290" s="3">
        <v>2400</v>
      </c>
      <c r="G290" s="3">
        <v>2340</v>
      </c>
      <c r="H290" s="3">
        <f t="shared" si="10"/>
        <v>50</v>
      </c>
    </row>
    <row r="291" spans="1:8">
      <c r="A291" s="3">
        <v>290</v>
      </c>
      <c r="B291" s="7" t="s">
        <v>66</v>
      </c>
      <c r="C291" s="3" t="s">
        <v>326</v>
      </c>
      <c r="D291" s="3">
        <v>5</v>
      </c>
      <c r="E291" s="3" t="str">
        <f t="shared" si="9"/>
        <v>10,105008,145</v>
      </c>
      <c r="F291" s="3">
        <v>2900</v>
      </c>
      <c r="G291" s="3">
        <v>2400</v>
      </c>
      <c r="H291" s="3">
        <f t="shared" si="10"/>
        <v>55</v>
      </c>
    </row>
    <row r="292" spans="1:8">
      <c r="A292" s="3">
        <v>291</v>
      </c>
      <c r="B292" s="7" t="s">
        <v>67</v>
      </c>
      <c r="C292" s="3" t="s">
        <v>328</v>
      </c>
      <c r="D292" s="3">
        <v>1</v>
      </c>
      <c r="E292" s="3" t="str">
        <f t="shared" si="9"/>
        <v>10,105009,85</v>
      </c>
      <c r="F292" s="3">
        <v>1700</v>
      </c>
      <c r="G292" s="3">
        <v>2460</v>
      </c>
      <c r="H292" s="3">
        <f t="shared" si="10"/>
        <v>40</v>
      </c>
    </row>
    <row r="293" spans="1:8">
      <c r="A293" s="3">
        <v>292</v>
      </c>
      <c r="B293" s="7" t="s">
        <v>67</v>
      </c>
      <c r="C293" s="3" t="s">
        <v>328</v>
      </c>
      <c r="D293" s="3">
        <v>2</v>
      </c>
      <c r="E293" s="3" t="str">
        <f t="shared" si="9"/>
        <v>10,105009,95</v>
      </c>
      <c r="F293" s="3">
        <v>1900</v>
      </c>
      <c r="G293" s="3">
        <v>2520</v>
      </c>
      <c r="H293" s="3">
        <f t="shared" si="10"/>
        <v>45</v>
      </c>
    </row>
    <row r="294" spans="1:8">
      <c r="A294" s="3">
        <v>293</v>
      </c>
      <c r="B294" s="7" t="s">
        <v>67</v>
      </c>
      <c r="C294" s="3" t="s">
        <v>328</v>
      </c>
      <c r="D294" s="3">
        <v>3</v>
      </c>
      <c r="E294" s="3" t="str">
        <f t="shared" si="9"/>
        <v>10,105009,105</v>
      </c>
      <c r="F294" s="3">
        <v>2100</v>
      </c>
      <c r="G294" s="3">
        <v>2580</v>
      </c>
      <c r="H294" s="3">
        <f t="shared" si="10"/>
        <v>50</v>
      </c>
    </row>
    <row r="295" spans="1:8">
      <c r="A295" s="3">
        <v>294</v>
      </c>
      <c r="B295" s="7" t="s">
        <v>67</v>
      </c>
      <c r="C295" s="3" t="s">
        <v>328</v>
      </c>
      <c r="D295" s="3">
        <v>4</v>
      </c>
      <c r="E295" s="3" t="str">
        <f t="shared" si="9"/>
        <v>10,105009,130</v>
      </c>
      <c r="F295" s="3">
        <v>2600</v>
      </c>
      <c r="G295" s="3">
        <v>2640</v>
      </c>
      <c r="H295" s="3">
        <f t="shared" si="10"/>
        <v>55</v>
      </c>
    </row>
    <row r="296" spans="1:8">
      <c r="A296" s="3">
        <v>295</v>
      </c>
      <c r="B296" s="7" t="s">
        <v>67</v>
      </c>
      <c r="C296" s="3" t="s">
        <v>328</v>
      </c>
      <c r="D296" s="3">
        <v>5</v>
      </c>
      <c r="E296" s="3" t="str">
        <f t="shared" si="9"/>
        <v>10,105009,155</v>
      </c>
      <c r="F296" s="3">
        <v>3100</v>
      </c>
      <c r="G296" s="3">
        <v>2700</v>
      </c>
      <c r="H296" s="3">
        <f t="shared" si="10"/>
        <v>60</v>
      </c>
    </row>
    <row r="297" spans="1:8">
      <c r="A297" s="3">
        <v>296</v>
      </c>
      <c r="B297" s="7" t="s">
        <v>68</v>
      </c>
      <c r="C297" s="3" t="s">
        <v>330</v>
      </c>
      <c r="D297" s="3">
        <v>1</v>
      </c>
      <c r="E297" s="3" t="str">
        <f t="shared" si="9"/>
        <v>10,105010,95</v>
      </c>
      <c r="F297" s="3">
        <v>1900</v>
      </c>
      <c r="G297" s="3">
        <v>2760</v>
      </c>
      <c r="H297" s="3">
        <f t="shared" si="10"/>
        <v>45</v>
      </c>
    </row>
    <row r="298" spans="1:8">
      <c r="A298" s="3">
        <v>297</v>
      </c>
      <c r="B298" s="7" t="s">
        <v>68</v>
      </c>
      <c r="C298" s="3" t="s">
        <v>330</v>
      </c>
      <c r="D298" s="3">
        <v>2</v>
      </c>
      <c r="E298" s="3" t="str">
        <f t="shared" si="9"/>
        <v>10,105010,105</v>
      </c>
      <c r="F298" s="3">
        <v>2100</v>
      </c>
      <c r="G298" s="3">
        <v>2820</v>
      </c>
      <c r="H298" s="3">
        <f t="shared" si="10"/>
        <v>50</v>
      </c>
    </row>
    <row r="299" spans="1:8">
      <c r="A299" s="3">
        <v>298</v>
      </c>
      <c r="B299" s="7" t="s">
        <v>68</v>
      </c>
      <c r="C299" s="3" t="s">
        <v>330</v>
      </c>
      <c r="D299" s="3">
        <v>3</v>
      </c>
      <c r="E299" s="3" t="str">
        <f t="shared" si="9"/>
        <v>10,105010,115</v>
      </c>
      <c r="F299" s="3">
        <v>2300</v>
      </c>
      <c r="G299" s="3">
        <v>2880</v>
      </c>
      <c r="H299" s="3">
        <f t="shared" si="10"/>
        <v>55</v>
      </c>
    </row>
    <row r="300" spans="1:8">
      <c r="A300" s="3">
        <v>299</v>
      </c>
      <c r="B300" s="7" t="s">
        <v>68</v>
      </c>
      <c r="C300" s="3" t="s">
        <v>330</v>
      </c>
      <c r="D300" s="3">
        <v>4</v>
      </c>
      <c r="E300" s="3" t="str">
        <f t="shared" si="9"/>
        <v>10,105010,140</v>
      </c>
      <c r="F300" s="3">
        <v>2800</v>
      </c>
      <c r="G300" s="3">
        <v>2940</v>
      </c>
      <c r="H300" s="3">
        <f t="shared" si="10"/>
        <v>60</v>
      </c>
    </row>
    <row r="301" spans="1:8">
      <c r="A301" s="3">
        <v>300</v>
      </c>
      <c r="B301" s="7" t="s">
        <v>68</v>
      </c>
      <c r="C301" s="3" t="s">
        <v>330</v>
      </c>
      <c r="D301" s="3">
        <v>5</v>
      </c>
      <c r="E301" s="3" t="str">
        <f t="shared" si="9"/>
        <v>10,105010,165</v>
      </c>
      <c r="F301" s="3">
        <v>3300</v>
      </c>
      <c r="G301" s="3">
        <v>3000</v>
      </c>
      <c r="H301" s="3">
        <f t="shared" si="10"/>
        <v>65</v>
      </c>
    </row>
  </sheetData>
  <phoneticPr fontId="2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114"/>
  <sheetViews>
    <sheetView workbookViewId="0">
      <selection activeCell="K83" sqref="K83"/>
    </sheetView>
  </sheetViews>
  <sheetFormatPr defaultColWidth="9" defaultRowHeight="13.5"/>
  <cols>
    <col min="1" max="1" width="10.25" style="3" customWidth="1"/>
    <col min="2" max="2" width="13.375" style="3" customWidth="1"/>
    <col min="3" max="3" width="18.5" style="3" customWidth="1"/>
    <col min="4" max="4" width="16.25" style="3" customWidth="1"/>
    <col min="5" max="5" width="16.625" style="3" customWidth="1"/>
    <col min="6" max="6" width="9" style="3"/>
    <col min="7" max="7" width="10.875" style="3" customWidth="1"/>
    <col min="8" max="8" width="12.875" style="3" customWidth="1"/>
    <col min="9" max="10" width="10.875" style="3" customWidth="1"/>
    <col min="11" max="16384" width="9" style="3"/>
  </cols>
  <sheetData>
    <row r="1" spans="1:10">
      <c r="A1" s="5" t="s">
        <v>163</v>
      </c>
      <c r="B1" s="12" t="s">
        <v>166</v>
      </c>
      <c r="C1" s="5" t="s">
        <v>164</v>
      </c>
      <c r="D1" s="5" t="s">
        <v>336</v>
      </c>
      <c r="E1" s="12" t="s">
        <v>337</v>
      </c>
      <c r="F1" s="12" t="s">
        <v>338</v>
      </c>
      <c r="G1" s="12" t="s">
        <v>339</v>
      </c>
      <c r="H1" s="12" t="s">
        <v>340</v>
      </c>
      <c r="I1" s="12" t="s">
        <v>341</v>
      </c>
      <c r="J1" s="12" t="s">
        <v>83</v>
      </c>
    </row>
    <row r="2" spans="1:10">
      <c r="A2" s="3">
        <v>1</v>
      </c>
      <c r="B2" s="3">
        <f>VLOOKUP([3]数据导入!B2,[3]数据导入!$L$1:$N$8,3,FALSE)</f>
        <v>1</v>
      </c>
      <c r="C2" s="3" t="s">
        <v>342</v>
      </c>
      <c r="D2" s="3" t="s">
        <v>343</v>
      </c>
      <c r="E2" s="3">
        <f>[3]数据导入!E2</f>
        <v>1</v>
      </c>
      <c r="F2" s="3">
        <f>[3]数据导入!F2</f>
        <v>100</v>
      </c>
      <c r="G2" s="3">
        <v>1</v>
      </c>
      <c r="H2" s="3">
        <f>IF([3]数据导入!H2="",0,VLOOKUP([3]数据导入!H2,[3]数据导入!$M$12:$N$16,2,FALSE))</f>
        <v>0</v>
      </c>
      <c r="I2" s="3">
        <f>[3]数据导入!I2</f>
        <v>0</v>
      </c>
      <c r="J2" s="3">
        <v>1</v>
      </c>
    </row>
    <row r="3" spans="1:10">
      <c r="A3" s="3">
        <v>2</v>
      </c>
      <c r="B3" s="3">
        <f>VLOOKUP([3]数据导入!B3,[3]数据导入!$L$1:$N$8,3,FALSE)</f>
        <v>1</v>
      </c>
      <c r="C3" s="3" t="s">
        <v>344</v>
      </c>
      <c r="D3" s="3" t="s">
        <v>345</v>
      </c>
      <c r="E3" s="3">
        <f>[3]数据导入!E3</f>
        <v>1</v>
      </c>
      <c r="F3" s="3">
        <f>[3]数据导入!F3</f>
        <v>200</v>
      </c>
      <c r="G3" s="3">
        <v>1</v>
      </c>
      <c r="H3" s="3">
        <f>IF([3]数据导入!H3="",0,VLOOKUP([3]数据导入!H3,[3]数据导入!$M$12:$N$16,2,FALSE))</f>
        <v>0</v>
      </c>
      <c r="I3" s="3">
        <f>[3]数据导入!I3</f>
        <v>0</v>
      </c>
      <c r="J3" s="3">
        <v>1</v>
      </c>
    </row>
    <row r="4" spans="1:10">
      <c r="A4" s="3">
        <v>3</v>
      </c>
      <c r="B4" s="3">
        <f>VLOOKUP([3]数据导入!B4,[3]数据导入!$L$1:$N$8,3,FALSE)</f>
        <v>1</v>
      </c>
      <c r="C4" s="3" t="s">
        <v>346</v>
      </c>
      <c r="D4" s="3" t="s">
        <v>347</v>
      </c>
      <c r="E4" s="3">
        <f>[3]数据导入!E4</f>
        <v>1</v>
      </c>
      <c r="F4" s="3">
        <f>[3]数据导入!F4</f>
        <v>300</v>
      </c>
      <c r="G4" s="3">
        <v>1</v>
      </c>
      <c r="H4" s="3">
        <f>IF([3]数据导入!H4="",0,VLOOKUP([3]数据导入!H4,[3]数据导入!$M$12:$N$16,2,FALSE))</f>
        <v>0</v>
      </c>
      <c r="I4" s="3">
        <f>[3]数据导入!I4</f>
        <v>0</v>
      </c>
      <c r="J4" s="3">
        <v>1</v>
      </c>
    </row>
    <row r="5" spans="1:10">
      <c r="A5" s="3">
        <v>4</v>
      </c>
      <c r="B5" s="3">
        <f>VLOOKUP([3]数据导入!B5,[3]数据导入!$L$1:$N$8,3,FALSE)</f>
        <v>1</v>
      </c>
      <c r="C5" s="3" t="s">
        <v>348</v>
      </c>
      <c r="D5" s="3" t="s">
        <v>349</v>
      </c>
      <c r="E5" s="3">
        <f>[3]数据导入!E5</f>
        <v>1</v>
      </c>
      <c r="F5" s="3">
        <f>[3]数据导入!F5</f>
        <v>400</v>
      </c>
      <c r="G5" s="3">
        <v>1</v>
      </c>
      <c r="H5" s="3">
        <f>IF([3]数据导入!H5="",0,VLOOKUP([3]数据导入!H5,[3]数据导入!$M$12:$N$16,2,FALSE))</f>
        <v>0</v>
      </c>
      <c r="I5" s="3">
        <f>[3]数据导入!I5</f>
        <v>0</v>
      </c>
      <c r="J5" s="3">
        <v>1</v>
      </c>
    </row>
    <row r="6" spans="1:10">
      <c r="A6" s="3">
        <v>5</v>
      </c>
      <c r="B6" s="3">
        <f>VLOOKUP([3]数据导入!B6,[3]数据导入!$L$1:$N$8,3,FALSE)</f>
        <v>1</v>
      </c>
      <c r="C6" s="3" t="s">
        <v>350</v>
      </c>
      <c r="D6" s="3" t="s">
        <v>351</v>
      </c>
      <c r="E6" s="3">
        <f>[3]数据导入!E6</f>
        <v>1</v>
      </c>
      <c r="F6" s="3">
        <f>[3]数据导入!F6</f>
        <v>500</v>
      </c>
      <c r="G6" s="3">
        <v>1</v>
      </c>
      <c r="H6" s="3">
        <f>IF([3]数据导入!H6="",0,VLOOKUP([3]数据导入!H6,[3]数据导入!$M$12:$N$16,2,FALSE))</f>
        <v>0</v>
      </c>
      <c r="I6" s="3">
        <f>[3]数据导入!I6</f>
        <v>0</v>
      </c>
      <c r="J6" s="3">
        <v>1</v>
      </c>
    </row>
    <row r="7" spans="1:10">
      <c r="A7" s="3">
        <v>6</v>
      </c>
      <c r="B7" s="3">
        <f>VLOOKUP([3]数据导入!B7,[3]数据导入!$L$1:$N$8,3,FALSE)</f>
        <v>1</v>
      </c>
      <c r="C7" s="3" t="s">
        <v>352</v>
      </c>
      <c r="D7" s="3" t="s">
        <v>353</v>
      </c>
      <c r="E7" s="3">
        <f>[3]数据导入!E7</f>
        <v>2</v>
      </c>
      <c r="F7" s="3">
        <f>[3]数据导入!F7</f>
        <v>30</v>
      </c>
      <c r="G7" s="3">
        <v>1</v>
      </c>
      <c r="H7" s="3">
        <f>IF([3]数据导入!H7="",0,VLOOKUP([3]数据导入!H7,[3]数据导入!$M$12:$N$16,2,FALSE))</f>
        <v>1</v>
      </c>
      <c r="I7" s="3">
        <f>[3]数据导入!I7</f>
        <v>3</v>
      </c>
      <c r="J7" s="3">
        <v>1</v>
      </c>
    </row>
    <row r="8" spans="1:10">
      <c r="A8" s="3">
        <v>7</v>
      </c>
      <c r="B8" s="3">
        <f>VLOOKUP([3]数据导入!B8,[3]数据导入!$L$1:$N$8,3,FALSE)</f>
        <v>1</v>
      </c>
      <c r="C8" s="3" t="s">
        <v>354</v>
      </c>
      <c r="D8" s="3" t="s">
        <v>355</v>
      </c>
      <c r="E8" s="3">
        <f>[3]数据导入!E8</f>
        <v>2</v>
      </c>
      <c r="F8" s="3">
        <f>[3]数据导入!F8</f>
        <v>50</v>
      </c>
      <c r="G8" s="3">
        <v>1</v>
      </c>
      <c r="H8" s="3">
        <f>IF([3]数据导入!H8="",0,VLOOKUP([3]数据导入!H8,[3]数据导入!$M$12:$N$16,2,FALSE))</f>
        <v>1</v>
      </c>
      <c r="I8" s="3">
        <f>[3]数据导入!I8</f>
        <v>5</v>
      </c>
      <c r="J8" s="3">
        <v>1</v>
      </c>
    </row>
    <row r="9" spans="1:10">
      <c r="A9" s="3">
        <v>8</v>
      </c>
      <c r="B9" s="3">
        <f>VLOOKUP([3]数据导入!B9,[3]数据导入!$L$1:$N$8,3,FALSE)</f>
        <v>1</v>
      </c>
      <c r="C9" s="3" t="s">
        <v>356</v>
      </c>
      <c r="D9" s="3" t="s">
        <v>357</v>
      </c>
      <c r="E9" s="3">
        <f>[3]数据导入!E9</f>
        <v>2</v>
      </c>
      <c r="F9" s="3">
        <f>[3]数据导入!F9</f>
        <v>60</v>
      </c>
      <c r="G9" s="3">
        <v>1</v>
      </c>
      <c r="H9" s="3">
        <f>IF([3]数据导入!H9="",0,VLOOKUP([3]数据导入!H9,[3]数据导入!$M$12:$N$16,2,FALSE))</f>
        <v>1</v>
      </c>
      <c r="I9" s="3">
        <f>[3]数据导入!I9</f>
        <v>6</v>
      </c>
      <c r="J9" s="3">
        <v>1</v>
      </c>
    </row>
    <row r="10" spans="1:10">
      <c r="A10" s="3">
        <v>9</v>
      </c>
      <c r="B10" s="3">
        <f>VLOOKUP([3]数据导入!B10,[3]数据导入!$L$1:$N$8,3,FALSE)</f>
        <v>1</v>
      </c>
      <c r="C10" s="3" t="s">
        <v>358</v>
      </c>
      <c r="D10" s="3" t="s">
        <v>359</v>
      </c>
      <c r="E10" s="3">
        <f>[3]数据导入!E10</f>
        <v>2</v>
      </c>
      <c r="F10" s="3">
        <f>[3]数据导入!F10</f>
        <v>90</v>
      </c>
      <c r="G10" s="3">
        <v>1</v>
      </c>
      <c r="H10" s="3">
        <f>IF([3]数据导入!H10="",0,VLOOKUP([3]数据导入!H10,[3]数据导入!$M$12:$N$16,2,FALSE))</f>
        <v>1</v>
      </c>
      <c r="I10" s="3">
        <f>[3]数据导入!I10</f>
        <v>9</v>
      </c>
      <c r="J10" s="3">
        <v>1</v>
      </c>
    </row>
    <row r="11" spans="1:10">
      <c r="A11" s="3">
        <v>10</v>
      </c>
      <c r="B11" s="3">
        <f>VLOOKUP([3]数据导入!B11,[3]数据导入!$L$1:$N$8,3,FALSE)</f>
        <v>1</v>
      </c>
      <c r="C11" s="3" t="s">
        <v>360</v>
      </c>
      <c r="D11" s="3" t="s">
        <v>361</v>
      </c>
      <c r="E11" s="3">
        <f>[3]数据导入!E11</f>
        <v>2</v>
      </c>
      <c r="F11" s="3">
        <f>[3]数据导入!F11</f>
        <v>110</v>
      </c>
      <c r="G11" s="3">
        <v>1</v>
      </c>
      <c r="H11" s="3">
        <f>IF([3]数据导入!H11="",0,VLOOKUP([3]数据导入!H11,[3]数据导入!$M$12:$N$16,2,FALSE))</f>
        <v>1</v>
      </c>
      <c r="I11" s="3">
        <f>[3]数据导入!I11</f>
        <v>11</v>
      </c>
      <c r="J11" s="3">
        <v>1</v>
      </c>
    </row>
    <row r="12" spans="1:10">
      <c r="A12" s="3">
        <v>11</v>
      </c>
      <c r="B12" s="3">
        <f>VLOOKUP([3]数据导入!B12,[3]数据导入!$L$1:$N$8,3,FALSE)</f>
        <v>1</v>
      </c>
      <c r="C12" s="3" t="s">
        <v>362</v>
      </c>
      <c r="D12" s="3" t="s">
        <v>363</v>
      </c>
      <c r="E12" s="3">
        <f>[3]数据导入!E12</f>
        <v>2</v>
      </c>
      <c r="F12" s="3">
        <f>[3]数据导入!F12</f>
        <v>140</v>
      </c>
      <c r="G12" s="3">
        <v>1</v>
      </c>
      <c r="H12" s="3">
        <f>IF([3]数据导入!H12="",0,VLOOKUP([3]数据导入!H12,[3]数据导入!$M$12:$N$16,2,FALSE))</f>
        <v>1</v>
      </c>
      <c r="I12" s="3">
        <f>[3]数据导入!I12</f>
        <v>14</v>
      </c>
      <c r="J12" s="3">
        <v>1</v>
      </c>
    </row>
    <row r="13" spans="1:10">
      <c r="A13" s="3">
        <v>12</v>
      </c>
      <c r="B13" s="3">
        <f>VLOOKUP([3]数据导入!B13,[3]数据导入!$L$1:$N$8,3,FALSE)</f>
        <v>1</v>
      </c>
      <c r="C13" s="3" t="s">
        <v>364</v>
      </c>
      <c r="D13" s="3" t="s">
        <v>365</v>
      </c>
      <c r="E13" s="3">
        <f>[3]数据导入!E13</f>
        <v>2</v>
      </c>
      <c r="F13" s="3">
        <f>[3]数据导入!F13</f>
        <v>170</v>
      </c>
      <c r="G13" s="3">
        <v>1</v>
      </c>
      <c r="H13" s="3">
        <f>IF([3]数据导入!H13="",0,VLOOKUP([3]数据导入!H13,[3]数据导入!$M$12:$N$16,2,FALSE))</f>
        <v>1</v>
      </c>
      <c r="I13" s="3">
        <f>[3]数据导入!I13</f>
        <v>17</v>
      </c>
      <c r="J13" s="3">
        <v>1</v>
      </c>
    </row>
    <row r="14" spans="1:10">
      <c r="A14" s="3">
        <v>13</v>
      </c>
      <c r="B14" s="3">
        <f>VLOOKUP([3]数据导入!B14,[3]数据导入!$L$1:$N$8,3,FALSE)</f>
        <v>1</v>
      </c>
      <c r="C14" s="3" t="s">
        <v>366</v>
      </c>
      <c r="D14" s="3" t="s">
        <v>367</v>
      </c>
      <c r="E14" s="3">
        <f>[3]数据导入!E14</f>
        <v>2</v>
      </c>
      <c r="F14" s="3">
        <f>[3]数据导入!F14</f>
        <v>200</v>
      </c>
      <c r="G14" s="3">
        <v>1</v>
      </c>
      <c r="H14" s="3">
        <f>IF([3]数据导入!H14="",0,VLOOKUP([3]数据导入!H14,[3]数据导入!$M$12:$N$16,2,FALSE))</f>
        <v>1</v>
      </c>
      <c r="I14" s="3">
        <f>[3]数据导入!I14</f>
        <v>20</v>
      </c>
      <c r="J14" s="3">
        <v>1</v>
      </c>
    </row>
    <row r="15" spans="1:10">
      <c r="A15" s="3">
        <v>14</v>
      </c>
      <c r="B15" s="3">
        <f>VLOOKUP([3]数据导入!B15,[3]数据导入!$L$1:$N$8,3,FALSE)</f>
        <v>1</v>
      </c>
      <c r="C15" s="3" t="s">
        <v>368</v>
      </c>
      <c r="D15" s="3" t="s">
        <v>369</v>
      </c>
      <c r="E15" s="3">
        <f>[3]数据导入!E15</f>
        <v>2</v>
      </c>
      <c r="F15" s="3">
        <f>[3]数据导入!F15</f>
        <v>230</v>
      </c>
      <c r="G15" s="3">
        <v>1</v>
      </c>
      <c r="H15" s="3">
        <f>IF([3]数据导入!H15="",0,VLOOKUP([3]数据导入!H15,[3]数据导入!$M$12:$N$16,2,FALSE))</f>
        <v>1</v>
      </c>
      <c r="I15" s="3">
        <f>[3]数据导入!I15</f>
        <v>23</v>
      </c>
      <c r="J15" s="3">
        <v>1</v>
      </c>
    </row>
    <row r="16" spans="1:10">
      <c r="A16" s="3">
        <v>15</v>
      </c>
      <c r="B16" s="3">
        <f>VLOOKUP([3]数据导入!B16,[3]数据导入!$L$1:$N$8,3,FALSE)</f>
        <v>1</v>
      </c>
      <c r="C16" s="3" t="s">
        <v>370</v>
      </c>
      <c r="D16" s="3" t="s">
        <v>371</v>
      </c>
      <c r="E16" s="3">
        <f>[3]数据导入!E16</f>
        <v>2</v>
      </c>
      <c r="F16" s="3">
        <f>[3]数据导入!F16</f>
        <v>270</v>
      </c>
      <c r="G16" s="3">
        <v>1</v>
      </c>
      <c r="H16" s="3">
        <f>IF([3]数据导入!H16="",0,VLOOKUP([3]数据导入!H16,[3]数据导入!$M$12:$N$16,2,FALSE))</f>
        <v>1</v>
      </c>
      <c r="I16" s="3">
        <f>[3]数据导入!I16</f>
        <v>27</v>
      </c>
      <c r="J16" s="3">
        <v>1</v>
      </c>
    </row>
    <row r="17" spans="1:10">
      <c r="A17" s="3">
        <v>16</v>
      </c>
      <c r="B17" s="3">
        <f>VLOOKUP([3]数据导入!B17,[3]数据导入!$L$1:$N$8,3,FALSE)</f>
        <v>1</v>
      </c>
      <c r="C17" s="3" t="s">
        <v>372</v>
      </c>
      <c r="D17" s="3" t="s">
        <v>373</v>
      </c>
      <c r="E17" s="3">
        <f>[3]数据导入!E17</f>
        <v>2</v>
      </c>
      <c r="F17" s="3">
        <f>[3]数据导入!F17</f>
        <v>310</v>
      </c>
      <c r="G17" s="3">
        <v>1</v>
      </c>
      <c r="H17" s="3">
        <f>IF([3]数据导入!H17="",0,VLOOKUP([3]数据导入!H17,[3]数据导入!$M$12:$N$16,2,FALSE))</f>
        <v>1</v>
      </c>
      <c r="I17" s="3">
        <f>[3]数据导入!I17</f>
        <v>31</v>
      </c>
      <c r="J17" s="3">
        <v>1</v>
      </c>
    </row>
    <row r="18" spans="1:10">
      <c r="A18" s="3">
        <v>17</v>
      </c>
      <c r="B18" s="3">
        <f>VLOOKUP([3]数据导入!B18,[3]数据导入!$L$1:$N$8,3,FALSE)</f>
        <v>1</v>
      </c>
      <c r="C18" s="3" t="s">
        <v>374</v>
      </c>
      <c r="D18" s="3" t="s">
        <v>375</v>
      </c>
      <c r="E18" s="3">
        <f>[3]数据导入!E18</f>
        <v>2</v>
      </c>
      <c r="F18" s="3">
        <f>[3]数据导入!F18</f>
        <v>350</v>
      </c>
      <c r="G18" s="3">
        <v>1</v>
      </c>
      <c r="H18" s="3">
        <f>IF([3]数据导入!H18="",0,VLOOKUP([3]数据导入!H18,[3]数据导入!$M$12:$N$16,2,FALSE))</f>
        <v>1</v>
      </c>
      <c r="I18" s="3">
        <f>[3]数据导入!I18</f>
        <v>35</v>
      </c>
      <c r="J18" s="3">
        <v>1</v>
      </c>
    </row>
    <row r="19" spans="1:10">
      <c r="A19" s="3">
        <v>18</v>
      </c>
      <c r="B19" s="3">
        <f>VLOOKUP([3]数据导入!B19,[3]数据导入!$L$1:$N$8,3,FALSE)</f>
        <v>1</v>
      </c>
      <c r="C19" s="3" t="s">
        <v>376</v>
      </c>
      <c r="D19" s="3" t="s">
        <v>377</v>
      </c>
      <c r="E19" s="3">
        <f>[3]数据导入!E19</f>
        <v>2</v>
      </c>
      <c r="F19" s="3">
        <f>[3]数据导入!F19</f>
        <v>400</v>
      </c>
      <c r="G19" s="3">
        <v>1</v>
      </c>
      <c r="H19" s="3">
        <f>IF([3]数据导入!H19="",0,VLOOKUP([3]数据导入!H19,[3]数据导入!$M$12:$N$16,2,FALSE))</f>
        <v>1</v>
      </c>
      <c r="I19" s="3">
        <f>[3]数据导入!I19</f>
        <v>40</v>
      </c>
      <c r="J19" s="3">
        <v>1</v>
      </c>
    </row>
    <row r="20" spans="1:10">
      <c r="A20" s="3">
        <v>19</v>
      </c>
      <c r="B20" s="3">
        <f>VLOOKUP([3]数据导入!B20,[3]数据导入!$L$1:$N$8,3,FALSE)</f>
        <v>1</v>
      </c>
      <c r="C20" s="3" t="s">
        <v>378</v>
      </c>
      <c r="D20" s="3" t="s">
        <v>379</v>
      </c>
      <c r="E20" s="3">
        <f>[3]数据导入!E20</f>
        <v>2</v>
      </c>
      <c r="F20" s="3">
        <f>[3]数据导入!F20</f>
        <v>450</v>
      </c>
      <c r="G20" s="3">
        <v>1</v>
      </c>
      <c r="H20" s="3">
        <f>IF([3]数据导入!H20="",0,VLOOKUP([3]数据导入!H20,[3]数据导入!$M$12:$N$16,2,FALSE))</f>
        <v>1</v>
      </c>
      <c r="I20" s="3">
        <f>[3]数据导入!I20</f>
        <v>45</v>
      </c>
      <c r="J20" s="3">
        <v>1</v>
      </c>
    </row>
    <row r="21" spans="1:10">
      <c r="A21" s="3">
        <v>20</v>
      </c>
      <c r="B21" s="3">
        <f>VLOOKUP([3]数据导入!B21,[3]数据导入!$L$1:$N$8,3,FALSE)</f>
        <v>1</v>
      </c>
      <c r="C21" s="3" t="s">
        <v>380</v>
      </c>
      <c r="D21" s="3" t="s">
        <v>381</v>
      </c>
      <c r="E21" s="3">
        <f>[3]数据导入!E21</f>
        <v>2</v>
      </c>
      <c r="F21" s="3">
        <f>[3]数据导入!F21</f>
        <v>500</v>
      </c>
      <c r="G21" s="3">
        <v>1</v>
      </c>
      <c r="H21" s="3">
        <f>IF([3]数据导入!H21="",0,VLOOKUP([3]数据导入!H21,[3]数据导入!$M$12:$N$16,2,FALSE))</f>
        <v>1</v>
      </c>
      <c r="I21" s="3">
        <f>[3]数据导入!I21</f>
        <v>50</v>
      </c>
      <c r="J21" s="3">
        <v>5</v>
      </c>
    </row>
    <row r="22" spans="1:10">
      <c r="A22" s="3">
        <v>21</v>
      </c>
      <c r="B22" s="3">
        <f>VLOOKUP([3]数据导入!B22,[3]数据导入!$L$1:$N$8,3,FALSE)</f>
        <v>2</v>
      </c>
      <c r="C22" s="3" t="s">
        <v>382</v>
      </c>
      <c r="D22" s="3" t="s">
        <v>383</v>
      </c>
      <c r="E22" s="3">
        <f>[3]数据导入!E22</f>
        <v>1</v>
      </c>
      <c r="F22" s="3">
        <f>[3]数据导入!F22</f>
        <v>100</v>
      </c>
      <c r="G22" s="3">
        <v>1</v>
      </c>
      <c r="H22" s="3">
        <f>IF([3]数据导入!H22="",0,VLOOKUP([3]数据导入!H22,[3]数据导入!$M$12:$N$16,2,FALSE))</f>
        <v>0</v>
      </c>
      <c r="I22" s="3">
        <f>[3]数据导入!I22</f>
        <v>0</v>
      </c>
      <c r="J22" s="3">
        <v>1</v>
      </c>
    </row>
    <row r="23" spans="1:10">
      <c r="A23" s="3">
        <v>22</v>
      </c>
      <c r="B23" s="3">
        <f>VLOOKUP([3]数据导入!B23,[3]数据导入!$L$1:$N$8,3,FALSE)</f>
        <v>2</v>
      </c>
      <c r="C23" s="3" t="s">
        <v>384</v>
      </c>
      <c r="D23" s="3" t="s">
        <v>385</v>
      </c>
      <c r="E23" s="3">
        <f>[3]数据导入!E23</f>
        <v>1</v>
      </c>
      <c r="F23" s="3">
        <f>[3]数据导入!F23</f>
        <v>200</v>
      </c>
      <c r="G23" s="3">
        <v>1</v>
      </c>
      <c r="H23" s="3">
        <f>IF([3]数据导入!H23="",0,VLOOKUP([3]数据导入!H23,[3]数据导入!$M$12:$N$16,2,FALSE))</f>
        <v>0</v>
      </c>
      <c r="I23" s="3">
        <f>[3]数据导入!I23</f>
        <v>0</v>
      </c>
      <c r="J23" s="3">
        <v>1</v>
      </c>
    </row>
    <row r="24" spans="1:10">
      <c r="A24" s="3">
        <v>23</v>
      </c>
      <c r="B24" s="3">
        <f>VLOOKUP([3]数据导入!B24,[3]数据导入!$L$1:$N$8,3,FALSE)</f>
        <v>2</v>
      </c>
      <c r="C24" s="3" t="s">
        <v>386</v>
      </c>
      <c r="D24" s="3" t="s">
        <v>387</v>
      </c>
      <c r="E24" s="3">
        <f>[3]数据导入!E24</f>
        <v>1</v>
      </c>
      <c r="F24" s="3">
        <f>[3]数据导入!F24</f>
        <v>300</v>
      </c>
      <c r="G24" s="3">
        <v>1</v>
      </c>
      <c r="H24" s="3">
        <f>IF([3]数据导入!H24="",0,VLOOKUP([3]数据导入!H24,[3]数据导入!$M$12:$N$16,2,FALSE))</f>
        <v>0</v>
      </c>
      <c r="I24" s="3">
        <f>[3]数据导入!I24</f>
        <v>0</v>
      </c>
      <c r="J24" s="3">
        <v>1</v>
      </c>
    </row>
    <row r="25" spans="1:10">
      <c r="A25" s="3">
        <v>24</v>
      </c>
      <c r="B25" s="3">
        <f>VLOOKUP([3]数据导入!B25,[3]数据导入!$L$1:$N$8,3,FALSE)</f>
        <v>2</v>
      </c>
      <c r="C25" s="3" t="s">
        <v>388</v>
      </c>
      <c r="D25" s="3" t="s">
        <v>389</v>
      </c>
      <c r="E25" s="3">
        <f>[3]数据导入!E25</f>
        <v>1</v>
      </c>
      <c r="F25" s="3">
        <f>[3]数据导入!F25</f>
        <v>400</v>
      </c>
      <c r="G25" s="3">
        <v>1</v>
      </c>
      <c r="H25" s="3">
        <f>IF([3]数据导入!H25="",0,VLOOKUP([3]数据导入!H25,[3]数据导入!$M$12:$N$16,2,FALSE))</f>
        <v>0</v>
      </c>
      <c r="I25" s="3">
        <f>[3]数据导入!I25</f>
        <v>0</v>
      </c>
      <c r="J25" s="3">
        <v>1</v>
      </c>
    </row>
    <row r="26" spans="1:10">
      <c r="A26" s="3">
        <v>25</v>
      </c>
      <c r="B26" s="3">
        <f>VLOOKUP([3]数据导入!B26,[3]数据导入!$L$1:$N$8,3,FALSE)</f>
        <v>2</v>
      </c>
      <c r="C26" s="3" t="s">
        <v>390</v>
      </c>
      <c r="D26" s="3" t="s">
        <v>391</v>
      </c>
      <c r="E26" s="3">
        <f>[3]数据导入!E26</f>
        <v>1</v>
      </c>
      <c r="F26" s="3">
        <f>[3]数据导入!F26</f>
        <v>500</v>
      </c>
      <c r="G26" s="3">
        <v>1</v>
      </c>
      <c r="H26" s="3">
        <f>IF([3]数据导入!H26="",0,VLOOKUP([3]数据导入!H26,[3]数据导入!$M$12:$N$16,2,FALSE))</f>
        <v>0</v>
      </c>
      <c r="I26" s="3">
        <f>[3]数据导入!I26</f>
        <v>0</v>
      </c>
      <c r="J26" s="3">
        <v>1</v>
      </c>
    </row>
    <row r="27" spans="1:10">
      <c r="A27" s="3">
        <v>26</v>
      </c>
      <c r="B27" s="3">
        <f>VLOOKUP([3]数据导入!B27,[3]数据导入!$L$1:$N$8,3,FALSE)</f>
        <v>2</v>
      </c>
      <c r="C27" s="3" t="s">
        <v>392</v>
      </c>
      <c r="D27" s="3" t="s">
        <v>393</v>
      </c>
      <c r="E27" s="3">
        <f>[3]数据导入!E27</f>
        <v>2</v>
      </c>
      <c r="F27" s="3">
        <f>[3]数据导入!F27</f>
        <v>230</v>
      </c>
      <c r="G27" s="3">
        <v>1</v>
      </c>
      <c r="H27" s="3">
        <f>IF([3]数据导入!H27="",0,VLOOKUP([3]数据导入!H27,[3]数据导入!$M$12:$N$16,2,FALSE))</f>
        <v>2</v>
      </c>
      <c r="I27" s="3">
        <f>[3]数据导入!I27</f>
        <v>23</v>
      </c>
      <c r="J27" s="3">
        <v>1</v>
      </c>
    </row>
    <row r="28" spans="1:10">
      <c r="A28" s="3">
        <v>27</v>
      </c>
      <c r="B28" s="3">
        <f>VLOOKUP([3]数据导入!B28,[3]数据导入!$L$1:$N$8,3,FALSE)</f>
        <v>2</v>
      </c>
      <c r="C28" s="3" t="s">
        <v>394</v>
      </c>
      <c r="D28" s="3" t="s">
        <v>395</v>
      </c>
      <c r="E28" s="3">
        <f>[3]数据导入!E28</f>
        <v>2</v>
      </c>
      <c r="F28" s="3">
        <f>[3]数据导入!F28</f>
        <v>270</v>
      </c>
      <c r="G28" s="3">
        <v>1</v>
      </c>
      <c r="H28" s="3">
        <f>IF([3]数据导入!H28="",0,VLOOKUP([3]数据导入!H28,[3]数据导入!$M$12:$N$16,2,FALSE))</f>
        <v>2</v>
      </c>
      <c r="I28" s="3">
        <f>[3]数据导入!I28</f>
        <v>27</v>
      </c>
      <c r="J28" s="3">
        <v>1</v>
      </c>
    </row>
    <row r="29" spans="1:10">
      <c r="A29" s="3">
        <v>28</v>
      </c>
      <c r="B29" s="3">
        <f>VLOOKUP([3]数据导入!B29,[3]数据导入!$L$1:$N$8,3,FALSE)</f>
        <v>2</v>
      </c>
      <c r="C29" s="3" t="s">
        <v>396</v>
      </c>
      <c r="D29" s="3" t="s">
        <v>397</v>
      </c>
      <c r="E29" s="3">
        <f>[3]数据导入!E29</f>
        <v>2</v>
      </c>
      <c r="F29" s="3">
        <f>[3]数据导入!F29</f>
        <v>310</v>
      </c>
      <c r="G29" s="3">
        <v>1</v>
      </c>
      <c r="H29" s="3">
        <f>IF([3]数据导入!H29="",0,VLOOKUP([3]数据导入!H29,[3]数据导入!$M$12:$N$16,2,FALSE))</f>
        <v>2</v>
      </c>
      <c r="I29" s="3">
        <f>[3]数据导入!I29</f>
        <v>31</v>
      </c>
      <c r="J29" s="3">
        <v>1</v>
      </c>
    </row>
    <row r="30" spans="1:10">
      <c r="A30" s="3">
        <v>29</v>
      </c>
      <c r="B30" s="3">
        <f>VLOOKUP([3]数据导入!B30,[3]数据导入!$L$1:$N$8,3,FALSE)</f>
        <v>2</v>
      </c>
      <c r="C30" s="3" t="s">
        <v>398</v>
      </c>
      <c r="D30" s="3" t="s">
        <v>399</v>
      </c>
      <c r="E30" s="3">
        <f>[3]数据导入!E30</f>
        <v>2</v>
      </c>
      <c r="F30" s="3">
        <f>[3]数据导入!F30</f>
        <v>350</v>
      </c>
      <c r="G30" s="3">
        <v>1</v>
      </c>
      <c r="H30" s="3">
        <f>IF([3]数据导入!H30="",0,VLOOKUP([3]数据导入!H30,[3]数据导入!$M$12:$N$16,2,FALSE))</f>
        <v>2</v>
      </c>
      <c r="I30" s="3">
        <f>[3]数据导入!I30</f>
        <v>35</v>
      </c>
      <c r="J30" s="3">
        <v>1</v>
      </c>
    </row>
    <row r="31" spans="1:10">
      <c r="A31" s="3">
        <v>30</v>
      </c>
      <c r="B31" s="3">
        <f>VLOOKUP([3]数据导入!B31,[3]数据导入!$L$1:$N$8,3,FALSE)</f>
        <v>2</v>
      </c>
      <c r="C31" s="3" t="s">
        <v>400</v>
      </c>
      <c r="D31" s="3" t="s">
        <v>401</v>
      </c>
      <c r="E31" s="3">
        <f>[3]数据导入!E31</f>
        <v>2</v>
      </c>
      <c r="F31" s="3">
        <f>[3]数据导入!F31</f>
        <v>400</v>
      </c>
      <c r="G31" s="3">
        <v>1</v>
      </c>
      <c r="H31" s="3">
        <f>IF([3]数据导入!H31="",0,VLOOKUP([3]数据导入!H31,[3]数据导入!$M$12:$N$16,2,FALSE))</f>
        <v>2</v>
      </c>
      <c r="I31" s="3">
        <f>[3]数据导入!I31</f>
        <v>40</v>
      </c>
      <c r="J31" s="3">
        <v>1</v>
      </c>
    </row>
    <row r="32" spans="1:10">
      <c r="A32" s="3">
        <v>31</v>
      </c>
      <c r="B32" s="3">
        <f>VLOOKUP([3]数据导入!B32,[3]数据导入!$L$1:$N$8,3,FALSE)</f>
        <v>2</v>
      </c>
      <c r="C32" s="3" t="s">
        <v>402</v>
      </c>
      <c r="D32" s="3" t="s">
        <v>403</v>
      </c>
      <c r="E32" s="3">
        <f>[3]数据导入!E32</f>
        <v>2</v>
      </c>
      <c r="F32" s="3">
        <f>[3]数据导入!F32</f>
        <v>450</v>
      </c>
      <c r="G32" s="3">
        <v>1</v>
      </c>
      <c r="H32" s="3">
        <f>IF([3]数据导入!H32="",0,VLOOKUP([3]数据导入!H32,[3]数据导入!$M$12:$N$16,2,FALSE))</f>
        <v>2</v>
      </c>
      <c r="I32" s="3">
        <f>[3]数据导入!I32</f>
        <v>45</v>
      </c>
      <c r="J32" s="3">
        <v>1</v>
      </c>
    </row>
    <row r="33" spans="1:10">
      <c r="A33" s="3">
        <v>32</v>
      </c>
      <c r="B33" s="3">
        <f>VLOOKUP([3]数据导入!B33,[3]数据导入!$L$1:$N$8,3,FALSE)</f>
        <v>2</v>
      </c>
      <c r="C33" s="3" t="s">
        <v>404</v>
      </c>
      <c r="D33" s="3" t="s">
        <v>405</v>
      </c>
      <c r="E33" s="3">
        <f>[3]数据导入!E33</f>
        <v>2</v>
      </c>
      <c r="F33" s="3">
        <f>[3]数据导入!F33</f>
        <v>500</v>
      </c>
      <c r="G33" s="3">
        <v>1</v>
      </c>
      <c r="H33" s="3">
        <f>IF([3]数据导入!H33="",0,VLOOKUP([3]数据导入!H33,[3]数据导入!$M$12:$N$16,2,FALSE))</f>
        <v>2</v>
      </c>
      <c r="I33" s="3">
        <f>[3]数据导入!I33</f>
        <v>50</v>
      </c>
      <c r="J33" s="3">
        <v>5</v>
      </c>
    </row>
    <row r="34" spans="1:10">
      <c r="A34" s="3">
        <v>33</v>
      </c>
      <c r="B34" s="3">
        <f>VLOOKUP([3]数据导入!B34,[3]数据导入!$L$1:$N$8,3,FALSE)</f>
        <v>3</v>
      </c>
      <c r="C34" s="3" t="s">
        <v>406</v>
      </c>
      <c r="D34" s="3" t="s">
        <v>407</v>
      </c>
      <c r="E34" s="3">
        <f>[3]数据导入!E34</f>
        <v>1</v>
      </c>
      <c r="F34" s="3">
        <f>[3]数据导入!F34</f>
        <v>100</v>
      </c>
      <c r="G34" s="3">
        <v>1</v>
      </c>
      <c r="H34" s="3">
        <f>IF([3]数据导入!H34="",0,VLOOKUP([3]数据导入!H34,[3]数据导入!$M$12:$N$16,2,FALSE))</f>
        <v>0</v>
      </c>
      <c r="I34" s="3">
        <f>[3]数据导入!I34</f>
        <v>0</v>
      </c>
      <c r="J34" s="3">
        <v>1</v>
      </c>
    </row>
    <row r="35" spans="1:10">
      <c r="A35" s="3">
        <v>34</v>
      </c>
      <c r="B35" s="3">
        <f>VLOOKUP([3]数据导入!B35,[3]数据导入!$L$1:$N$8,3,FALSE)</f>
        <v>3</v>
      </c>
      <c r="C35" s="3" t="s">
        <v>408</v>
      </c>
      <c r="D35" s="3" t="s">
        <v>409</v>
      </c>
      <c r="E35" s="3">
        <f>[3]数据导入!E35</f>
        <v>1</v>
      </c>
      <c r="F35" s="3">
        <f>[3]数据导入!F35</f>
        <v>200</v>
      </c>
      <c r="G35" s="3">
        <v>1</v>
      </c>
      <c r="H35" s="3">
        <f>IF([3]数据导入!H35="",0,VLOOKUP([3]数据导入!H35,[3]数据导入!$M$12:$N$16,2,FALSE))</f>
        <v>0</v>
      </c>
      <c r="I35" s="3">
        <f>[3]数据导入!I35</f>
        <v>0</v>
      </c>
      <c r="J35" s="3">
        <v>1</v>
      </c>
    </row>
    <row r="36" spans="1:10">
      <c r="A36" s="3">
        <v>35</v>
      </c>
      <c r="B36" s="3">
        <f>VLOOKUP([3]数据导入!B36,[3]数据导入!$L$1:$N$8,3,FALSE)</f>
        <v>3</v>
      </c>
      <c r="C36" s="3" t="s">
        <v>410</v>
      </c>
      <c r="D36" s="3" t="s">
        <v>411</v>
      </c>
      <c r="E36" s="3">
        <f>[3]数据导入!E36</f>
        <v>1</v>
      </c>
      <c r="F36" s="3">
        <f>[3]数据导入!F36</f>
        <v>300</v>
      </c>
      <c r="G36" s="3">
        <v>1</v>
      </c>
      <c r="H36" s="3">
        <f>IF([3]数据导入!H36="",0,VLOOKUP([3]数据导入!H36,[3]数据导入!$M$12:$N$16,2,FALSE))</f>
        <v>0</v>
      </c>
      <c r="I36" s="3">
        <f>[3]数据导入!I36</f>
        <v>0</v>
      </c>
      <c r="J36" s="3">
        <v>1</v>
      </c>
    </row>
    <row r="37" spans="1:10">
      <c r="A37" s="3">
        <v>36</v>
      </c>
      <c r="B37" s="3">
        <f>VLOOKUP([3]数据导入!B37,[3]数据导入!$L$1:$N$8,3,FALSE)</f>
        <v>3</v>
      </c>
      <c r="C37" s="3" t="s">
        <v>412</v>
      </c>
      <c r="D37" s="3" t="s">
        <v>413</v>
      </c>
      <c r="E37" s="3">
        <f>[3]数据导入!E37</f>
        <v>1</v>
      </c>
      <c r="F37" s="3">
        <f>[3]数据导入!F37</f>
        <v>400</v>
      </c>
      <c r="G37" s="3">
        <v>1</v>
      </c>
      <c r="H37" s="3">
        <f>IF([3]数据导入!H37="",0,VLOOKUP([3]数据导入!H37,[3]数据导入!$M$12:$N$16,2,FALSE))</f>
        <v>0</v>
      </c>
      <c r="I37" s="3">
        <f>[3]数据导入!I37</f>
        <v>0</v>
      </c>
      <c r="J37" s="3">
        <v>1</v>
      </c>
    </row>
    <row r="38" spans="1:10">
      <c r="A38" s="3">
        <v>37</v>
      </c>
      <c r="B38" s="3">
        <f>VLOOKUP([3]数据导入!B38,[3]数据导入!$L$1:$N$8,3,FALSE)</f>
        <v>3</v>
      </c>
      <c r="C38" s="3" t="s">
        <v>414</v>
      </c>
      <c r="D38" s="3" t="s">
        <v>415</v>
      </c>
      <c r="E38" s="3">
        <f>[3]数据导入!E38</f>
        <v>1</v>
      </c>
      <c r="F38" s="3">
        <f>[3]数据导入!F38</f>
        <v>500</v>
      </c>
      <c r="G38" s="3">
        <v>1</v>
      </c>
      <c r="H38" s="3">
        <f>IF([3]数据导入!H38="",0,VLOOKUP([3]数据导入!H38,[3]数据导入!$M$12:$N$16,2,FALSE))</f>
        <v>0</v>
      </c>
      <c r="I38" s="3">
        <f>[3]数据导入!I38</f>
        <v>0</v>
      </c>
      <c r="J38" s="3">
        <v>1</v>
      </c>
    </row>
    <row r="39" spans="1:10">
      <c r="A39" s="3">
        <v>38</v>
      </c>
      <c r="B39" s="3">
        <f>VLOOKUP([3]数据导入!B39,[3]数据导入!$L$1:$N$8,3,FALSE)</f>
        <v>3</v>
      </c>
      <c r="C39" s="3" t="s">
        <v>416</v>
      </c>
      <c r="D39" s="3" t="s">
        <v>417</v>
      </c>
      <c r="E39" s="3">
        <f>[3]数据导入!E39</f>
        <v>2</v>
      </c>
      <c r="F39" s="3">
        <f>[3]数据导入!F39</f>
        <v>310</v>
      </c>
      <c r="G39" s="3">
        <v>1</v>
      </c>
      <c r="H39" s="3">
        <f>IF([3]数据导入!H39="",0,VLOOKUP([3]数据导入!H39,[3]数据导入!$M$12:$N$16,2,FALSE))</f>
        <v>3</v>
      </c>
      <c r="I39" s="3">
        <f>[3]数据导入!I39</f>
        <v>31</v>
      </c>
      <c r="J39" s="3">
        <v>1</v>
      </c>
    </row>
    <row r="40" spans="1:10">
      <c r="A40" s="3">
        <v>39</v>
      </c>
      <c r="B40" s="3">
        <f>VLOOKUP([3]数据导入!B40,[3]数据导入!$L$1:$N$8,3,FALSE)</f>
        <v>3</v>
      </c>
      <c r="C40" s="3" t="s">
        <v>418</v>
      </c>
      <c r="D40" s="3" t="s">
        <v>419</v>
      </c>
      <c r="E40" s="3">
        <f>[3]数据导入!E40</f>
        <v>2</v>
      </c>
      <c r="F40" s="3">
        <f>[3]数据导入!F40</f>
        <v>350</v>
      </c>
      <c r="G40" s="3">
        <v>1</v>
      </c>
      <c r="H40" s="3">
        <f>IF([3]数据导入!H40="",0,VLOOKUP([3]数据导入!H40,[3]数据导入!$M$12:$N$16,2,FALSE))</f>
        <v>3</v>
      </c>
      <c r="I40" s="3">
        <f>[3]数据导入!I40</f>
        <v>35</v>
      </c>
      <c r="J40" s="3">
        <v>1</v>
      </c>
    </row>
    <row r="41" spans="1:10">
      <c r="A41" s="3">
        <v>40</v>
      </c>
      <c r="B41" s="3">
        <f>VLOOKUP([3]数据导入!B41,[3]数据导入!$L$1:$N$8,3,FALSE)</f>
        <v>3</v>
      </c>
      <c r="C41" s="3" t="s">
        <v>420</v>
      </c>
      <c r="D41" s="3" t="s">
        <v>421</v>
      </c>
      <c r="E41" s="3">
        <f>[3]数据导入!E41</f>
        <v>2</v>
      </c>
      <c r="F41" s="3">
        <f>[3]数据导入!F41</f>
        <v>400</v>
      </c>
      <c r="G41" s="3">
        <v>1</v>
      </c>
      <c r="H41" s="3">
        <f>IF([3]数据导入!H41="",0,VLOOKUP([3]数据导入!H41,[3]数据导入!$M$12:$N$16,2,FALSE))</f>
        <v>3</v>
      </c>
      <c r="I41" s="3">
        <f>[3]数据导入!I41</f>
        <v>40</v>
      </c>
      <c r="J41" s="3">
        <v>1</v>
      </c>
    </row>
    <row r="42" spans="1:10">
      <c r="A42" s="3">
        <v>41</v>
      </c>
      <c r="B42" s="3">
        <f>VLOOKUP([3]数据导入!B42,[3]数据导入!$L$1:$N$8,3,FALSE)</f>
        <v>3</v>
      </c>
      <c r="C42" s="3" t="s">
        <v>422</v>
      </c>
      <c r="D42" s="3" t="s">
        <v>423</v>
      </c>
      <c r="E42" s="3">
        <f>[3]数据导入!E42</f>
        <v>2</v>
      </c>
      <c r="F42" s="3">
        <f>[3]数据导入!F42</f>
        <v>450</v>
      </c>
      <c r="G42" s="3">
        <v>1</v>
      </c>
      <c r="H42" s="3">
        <f>IF([3]数据导入!H42="",0,VLOOKUP([3]数据导入!H42,[3]数据导入!$M$12:$N$16,2,FALSE))</f>
        <v>3</v>
      </c>
      <c r="I42" s="3">
        <f>[3]数据导入!I42</f>
        <v>45</v>
      </c>
      <c r="J42" s="3">
        <v>1</v>
      </c>
    </row>
    <row r="43" spans="1:10">
      <c r="A43" s="3">
        <v>42</v>
      </c>
      <c r="B43" s="3">
        <f>VLOOKUP([3]数据导入!B43,[3]数据导入!$L$1:$N$8,3,FALSE)</f>
        <v>3</v>
      </c>
      <c r="C43" s="3" t="s">
        <v>424</v>
      </c>
      <c r="D43" s="3" t="s">
        <v>425</v>
      </c>
      <c r="E43" s="3">
        <f>[3]数据导入!E43</f>
        <v>2</v>
      </c>
      <c r="F43" s="3">
        <f>[3]数据导入!F43</f>
        <v>500</v>
      </c>
      <c r="G43" s="3">
        <v>1</v>
      </c>
      <c r="H43" s="3">
        <f>IF([3]数据导入!H43="",0,VLOOKUP([3]数据导入!H43,[3]数据导入!$M$12:$N$16,2,FALSE))</f>
        <v>3</v>
      </c>
      <c r="I43" s="3">
        <f>[3]数据导入!I43</f>
        <v>50</v>
      </c>
      <c r="J43" s="3">
        <v>5</v>
      </c>
    </row>
    <row r="44" spans="1:10">
      <c r="A44" s="3">
        <v>43</v>
      </c>
      <c r="B44" s="3">
        <f>VLOOKUP([3]数据导入!B44,[3]数据导入!$L$1:$N$8,3,FALSE)</f>
        <v>4</v>
      </c>
      <c r="C44" s="3" t="s">
        <v>426</v>
      </c>
      <c r="D44" s="3" t="s">
        <v>427</v>
      </c>
      <c r="E44" s="3">
        <f>[3]数据导入!E44</f>
        <v>1</v>
      </c>
      <c r="F44" s="3">
        <f>[3]数据导入!F44</f>
        <v>100</v>
      </c>
      <c r="G44" s="3">
        <v>1</v>
      </c>
      <c r="H44" s="3">
        <f>IF([3]数据导入!H44="",0,VLOOKUP([3]数据导入!H44,[3]数据导入!$M$12:$N$16,2,FALSE))</f>
        <v>0</v>
      </c>
      <c r="I44" s="3">
        <f>[3]数据导入!I44</f>
        <v>0</v>
      </c>
      <c r="J44" s="3">
        <v>1</v>
      </c>
    </row>
    <row r="45" spans="1:10">
      <c r="A45" s="3">
        <v>44</v>
      </c>
      <c r="B45" s="3">
        <f>VLOOKUP([3]数据导入!B45,[3]数据导入!$L$1:$N$8,3,FALSE)</f>
        <v>4</v>
      </c>
      <c r="C45" s="3" t="s">
        <v>428</v>
      </c>
      <c r="D45" s="3" t="s">
        <v>429</v>
      </c>
      <c r="E45" s="3">
        <f>[3]数据导入!E45</f>
        <v>1</v>
      </c>
      <c r="F45" s="3">
        <f>[3]数据导入!F45</f>
        <v>200</v>
      </c>
      <c r="G45" s="3">
        <v>1</v>
      </c>
      <c r="H45" s="3">
        <f>IF([3]数据导入!H45="",0,VLOOKUP([3]数据导入!H45,[3]数据导入!$M$12:$N$16,2,FALSE))</f>
        <v>0</v>
      </c>
      <c r="I45" s="3">
        <f>[3]数据导入!I45</f>
        <v>0</v>
      </c>
      <c r="J45" s="3">
        <v>1</v>
      </c>
    </row>
    <row r="46" spans="1:10">
      <c r="A46" s="3">
        <v>45</v>
      </c>
      <c r="B46" s="3">
        <f>VLOOKUP([3]数据导入!B46,[3]数据导入!$L$1:$N$8,3,FALSE)</f>
        <v>4</v>
      </c>
      <c r="C46" s="3" t="s">
        <v>430</v>
      </c>
      <c r="D46" s="3" t="s">
        <v>431</v>
      </c>
      <c r="E46" s="3">
        <f>[3]数据导入!E46</f>
        <v>1</v>
      </c>
      <c r="F46" s="3">
        <f>[3]数据导入!F46</f>
        <v>300</v>
      </c>
      <c r="G46" s="3">
        <v>1</v>
      </c>
      <c r="H46" s="3">
        <f>IF([3]数据导入!H46="",0,VLOOKUP([3]数据导入!H46,[3]数据导入!$M$12:$N$16,2,FALSE))</f>
        <v>0</v>
      </c>
      <c r="I46" s="3">
        <f>[3]数据导入!I46</f>
        <v>0</v>
      </c>
      <c r="J46" s="3">
        <v>1</v>
      </c>
    </row>
    <row r="47" spans="1:10">
      <c r="A47" s="3">
        <v>46</v>
      </c>
      <c r="B47" s="3">
        <f>VLOOKUP([3]数据导入!B47,[3]数据导入!$L$1:$N$8,3,FALSE)</f>
        <v>4</v>
      </c>
      <c r="C47" s="3" t="s">
        <v>432</v>
      </c>
      <c r="D47" s="3" t="s">
        <v>433</v>
      </c>
      <c r="E47" s="3">
        <f>[3]数据导入!E47</f>
        <v>1</v>
      </c>
      <c r="F47" s="3">
        <f>[3]数据导入!F47</f>
        <v>400</v>
      </c>
      <c r="G47" s="3">
        <v>1</v>
      </c>
      <c r="H47" s="3">
        <f>IF([3]数据导入!H47="",0,VLOOKUP([3]数据导入!H47,[3]数据导入!$M$12:$N$16,2,FALSE))</f>
        <v>0</v>
      </c>
      <c r="I47" s="3">
        <f>[3]数据导入!I47</f>
        <v>0</v>
      </c>
      <c r="J47" s="3">
        <v>1</v>
      </c>
    </row>
    <row r="48" spans="1:10">
      <c r="A48" s="3">
        <v>47</v>
      </c>
      <c r="B48" s="3">
        <f>VLOOKUP([3]数据导入!B48,[3]数据导入!$L$1:$N$8,3,FALSE)</f>
        <v>4</v>
      </c>
      <c r="C48" s="3" t="s">
        <v>434</v>
      </c>
      <c r="D48" s="3" t="s">
        <v>435</v>
      </c>
      <c r="E48" s="3">
        <f>[3]数据导入!E48</f>
        <v>1</v>
      </c>
      <c r="F48" s="3">
        <f>[3]数据导入!F48</f>
        <v>500</v>
      </c>
      <c r="G48" s="3">
        <v>1</v>
      </c>
      <c r="H48" s="3">
        <f>IF([3]数据导入!H48="",0,VLOOKUP([3]数据导入!H48,[3]数据导入!$M$12:$N$16,2,FALSE))</f>
        <v>0</v>
      </c>
      <c r="I48" s="3">
        <f>[3]数据导入!I48</f>
        <v>0</v>
      </c>
      <c r="J48" s="3">
        <v>1</v>
      </c>
    </row>
    <row r="49" spans="1:10">
      <c r="A49" s="3">
        <v>48</v>
      </c>
      <c r="B49" s="3">
        <f>VLOOKUP([3]数据导入!B49,[3]数据导入!$L$1:$N$8,3,FALSE)</f>
        <v>4</v>
      </c>
      <c r="C49" s="3" t="s">
        <v>436</v>
      </c>
      <c r="D49" s="3" t="s">
        <v>437</v>
      </c>
      <c r="E49" s="3">
        <f>[3]数据导入!E49</f>
        <v>2</v>
      </c>
      <c r="F49" s="3">
        <f>[3]数据导入!F49</f>
        <v>230</v>
      </c>
      <c r="G49" s="3">
        <v>1</v>
      </c>
      <c r="H49" s="3">
        <f>IF([3]数据导入!H49="",0,VLOOKUP([3]数据导入!H49,[3]数据导入!$M$12:$N$16,2,FALSE))</f>
        <v>4</v>
      </c>
      <c r="I49" s="3">
        <f>[3]数据导入!I49</f>
        <v>23</v>
      </c>
      <c r="J49" s="3">
        <v>1</v>
      </c>
    </row>
    <row r="50" spans="1:10">
      <c r="A50" s="3">
        <v>49</v>
      </c>
      <c r="B50" s="3">
        <f>VLOOKUP([3]数据导入!B50,[3]数据导入!$L$1:$N$8,3,FALSE)</f>
        <v>4</v>
      </c>
      <c r="C50" s="3" t="s">
        <v>438</v>
      </c>
      <c r="D50" s="3" t="s">
        <v>439</v>
      </c>
      <c r="E50" s="3">
        <f>[3]数据导入!E50</f>
        <v>2</v>
      </c>
      <c r="F50" s="3">
        <f>[3]数据导入!F50</f>
        <v>270</v>
      </c>
      <c r="G50" s="3">
        <v>1</v>
      </c>
      <c r="H50" s="3">
        <f>IF([3]数据导入!H50="",0,VLOOKUP([3]数据导入!H50,[3]数据导入!$M$12:$N$16,2,FALSE))</f>
        <v>4</v>
      </c>
      <c r="I50" s="3">
        <f>[3]数据导入!I50</f>
        <v>27</v>
      </c>
      <c r="J50" s="3">
        <v>1</v>
      </c>
    </row>
    <row r="51" spans="1:10">
      <c r="A51" s="3">
        <v>50</v>
      </c>
      <c r="B51" s="3">
        <f>VLOOKUP([3]数据导入!B51,[3]数据导入!$L$1:$N$8,3,FALSE)</f>
        <v>4</v>
      </c>
      <c r="C51" s="3" t="s">
        <v>440</v>
      </c>
      <c r="D51" s="3" t="s">
        <v>441</v>
      </c>
      <c r="E51" s="3">
        <f>[3]数据导入!E51</f>
        <v>2</v>
      </c>
      <c r="F51" s="3">
        <f>[3]数据导入!F51</f>
        <v>310</v>
      </c>
      <c r="G51" s="3">
        <v>1</v>
      </c>
      <c r="H51" s="3">
        <f>IF([3]数据导入!H51="",0,VLOOKUP([3]数据导入!H51,[3]数据导入!$M$12:$N$16,2,FALSE))</f>
        <v>4</v>
      </c>
      <c r="I51" s="3">
        <f>[3]数据导入!I51</f>
        <v>31</v>
      </c>
      <c r="J51" s="3">
        <v>1</v>
      </c>
    </row>
    <row r="52" spans="1:10">
      <c r="A52" s="3">
        <v>51</v>
      </c>
      <c r="B52" s="3">
        <f>VLOOKUP([3]数据导入!B52,[3]数据导入!$L$1:$N$8,3,FALSE)</f>
        <v>4</v>
      </c>
      <c r="C52" s="3" t="s">
        <v>442</v>
      </c>
      <c r="D52" s="3" t="s">
        <v>443</v>
      </c>
      <c r="E52" s="3">
        <f>[3]数据导入!E52</f>
        <v>2</v>
      </c>
      <c r="F52" s="3">
        <f>[3]数据导入!F52</f>
        <v>350</v>
      </c>
      <c r="G52" s="3">
        <v>1</v>
      </c>
      <c r="H52" s="3">
        <f>IF([3]数据导入!H52="",0,VLOOKUP([3]数据导入!H52,[3]数据导入!$M$12:$N$16,2,FALSE))</f>
        <v>4</v>
      </c>
      <c r="I52" s="3">
        <f>[3]数据导入!I52</f>
        <v>35</v>
      </c>
      <c r="J52" s="3">
        <v>1</v>
      </c>
    </row>
    <row r="53" spans="1:10">
      <c r="A53" s="3">
        <v>52</v>
      </c>
      <c r="B53" s="3">
        <f>VLOOKUP([3]数据导入!B53,[3]数据导入!$L$1:$N$8,3,FALSE)</f>
        <v>4</v>
      </c>
      <c r="C53" s="3" t="s">
        <v>444</v>
      </c>
      <c r="D53" s="3" t="s">
        <v>445</v>
      </c>
      <c r="E53" s="3">
        <f>[3]数据导入!E53</f>
        <v>2</v>
      </c>
      <c r="F53" s="3">
        <f>[3]数据导入!F53</f>
        <v>400</v>
      </c>
      <c r="G53" s="3">
        <v>1</v>
      </c>
      <c r="H53" s="3">
        <f>IF([3]数据导入!H53="",0,VLOOKUP([3]数据导入!H53,[3]数据导入!$M$12:$N$16,2,FALSE))</f>
        <v>4</v>
      </c>
      <c r="I53" s="3">
        <f>[3]数据导入!I53</f>
        <v>40</v>
      </c>
      <c r="J53" s="3">
        <v>1</v>
      </c>
    </row>
    <row r="54" spans="1:10">
      <c r="A54" s="3">
        <v>53</v>
      </c>
      <c r="B54" s="3">
        <f>VLOOKUP([3]数据导入!B54,[3]数据导入!$L$1:$N$8,3,FALSE)</f>
        <v>4</v>
      </c>
      <c r="C54" s="3" t="s">
        <v>446</v>
      </c>
      <c r="D54" s="3" t="s">
        <v>447</v>
      </c>
      <c r="E54" s="3">
        <f>[3]数据导入!E54</f>
        <v>2</v>
      </c>
      <c r="F54" s="3">
        <f>[3]数据导入!F54</f>
        <v>450</v>
      </c>
      <c r="G54" s="3">
        <v>1</v>
      </c>
      <c r="H54" s="3">
        <f>IF([3]数据导入!H54="",0,VLOOKUP([3]数据导入!H54,[3]数据导入!$M$12:$N$16,2,FALSE))</f>
        <v>4</v>
      </c>
      <c r="I54" s="3">
        <f>[3]数据导入!I54</f>
        <v>45</v>
      </c>
      <c r="J54" s="3">
        <v>1</v>
      </c>
    </row>
    <row r="55" spans="1:10">
      <c r="A55" s="3">
        <v>54</v>
      </c>
      <c r="B55" s="3">
        <f>VLOOKUP([3]数据导入!B55,[3]数据导入!$L$1:$N$8,3,FALSE)</f>
        <v>4</v>
      </c>
      <c r="C55" s="3" t="s">
        <v>448</v>
      </c>
      <c r="D55" s="3" t="s">
        <v>449</v>
      </c>
      <c r="E55" s="3">
        <f>[3]数据导入!E55</f>
        <v>2</v>
      </c>
      <c r="F55" s="3">
        <f>[3]数据导入!F55</f>
        <v>500</v>
      </c>
      <c r="G55" s="3">
        <v>1</v>
      </c>
      <c r="H55" s="3">
        <f>IF([3]数据导入!H55="",0,VLOOKUP([3]数据导入!H55,[3]数据导入!$M$12:$N$16,2,FALSE))</f>
        <v>4</v>
      </c>
      <c r="I55" s="3">
        <f>[3]数据导入!I55</f>
        <v>50</v>
      </c>
      <c r="J55" s="3">
        <v>5</v>
      </c>
    </row>
    <row r="56" spans="1:10">
      <c r="A56" s="3">
        <v>55</v>
      </c>
      <c r="B56" s="3">
        <f>VLOOKUP([3]数据导入!B56,[3]数据导入!$L$1:$N$8,3,FALSE)</f>
        <v>5</v>
      </c>
      <c r="C56" s="3" t="s">
        <v>450</v>
      </c>
      <c r="D56" s="3" t="s">
        <v>451</v>
      </c>
      <c r="E56" s="3">
        <f>[3]数据导入!E56</f>
        <v>1</v>
      </c>
      <c r="F56" s="3">
        <f>[3]数据导入!F56</f>
        <v>100</v>
      </c>
      <c r="G56" s="3">
        <v>1</v>
      </c>
      <c r="H56" s="3">
        <f>IF([3]数据导入!H56="",0,VLOOKUP([3]数据导入!H56,[3]数据导入!$M$12:$N$16,2,FALSE))</f>
        <v>0</v>
      </c>
      <c r="I56" s="3">
        <f>[3]数据导入!I56</f>
        <v>0</v>
      </c>
      <c r="J56" s="3">
        <v>1</v>
      </c>
    </row>
    <row r="57" spans="1:10">
      <c r="A57" s="3">
        <v>56</v>
      </c>
      <c r="B57" s="3">
        <f>VLOOKUP([3]数据导入!B57,[3]数据导入!$L$1:$N$8,3,FALSE)</f>
        <v>5</v>
      </c>
      <c r="C57" s="3" t="s">
        <v>452</v>
      </c>
      <c r="D57" s="3" t="s">
        <v>453</v>
      </c>
      <c r="E57" s="3">
        <f>[3]数据导入!E57</f>
        <v>1</v>
      </c>
      <c r="F57" s="3">
        <f>[3]数据导入!F57</f>
        <v>200</v>
      </c>
      <c r="G57" s="3">
        <v>1</v>
      </c>
      <c r="H57" s="3">
        <f>IF([3]数据导入!H57="",0,VLOOKUP([3]数据导入!H57,[3]数据导入!$M$12:$N$16,2,FALSE))</f>
        <v>0</v>
      </c>
      <c r="I57" s="3">
        <f>[3]数据导入!I57</f>
        <v>0</v>
      </c>
      <c r="J57" s="3">
        <v>1</v>
      </c>
    </row>
    <row r="58" spans="1:10">
      <c r="A58" s="3">
        <v>57</v>
      </c>
      <c r="B58" s="3">
        <f>VLOOKUP([3]数据导入!B58,[3]数据导入!$L$1:$N$8,3,FALSE)</f>
        <v>5</v>
      </c>
      <c r="C58" s="3" t="s">
        <v>454</v>
      </c>
      <c r="D58" s="3" t="s">
        <v>455</v>
      </c>
      <c r="E58" s="3">
        <f>[3]数据导入!E58</f>
        <v>1</v>
      </c>
      <c r="F58" s="3">
        <f>[3]数据导入!F58</f>
        <v>300</v>
      </c>
      <c r="G58" s="3">
        <v>1</v>
      </c>
      <c r="H58" s="3">
        <f>IF([3]数据导入!H58="",0,VLOOKUP([3]数据导入!H58,[3]数据导入!$M$12:$N$16,2,FALSE))</f>
        <v>0</v>
      </c>
      <c r="I58" s="3">
        <f>[3]数据导入!I58</f>
        <v>0</v>
      </c>
      <c r="J58" s="3">
        <v>1</v>
      </c>
    </row>
    <row r="59" spans="1:10">
      <c r="A59" s="3">
        <v>58</v>
      </c>
      <c r="B59" s="3">
        <f>VLOOKUP([3]数据导入!B59,[3]数据导入!$L$1:$N$8,3,FALSE)</f>
        <v>5</v>
      </c>
      <c r="C59" s="3" t="s">
        <v>456</v>
      </c>
      <c r="D59" s="3" t="s">
        <v>457</v>
      </c>
      <c r="E59" s="3">
        <f>[3]数据导入!E59</f>
        <v>1</v>
      </c>
      <c r="F59" s="3">
        <f>[3]数据导入!F59</f>
        <v>400</v>
      </c>
      <c r="G59" s="3">
        <v>1</v>
      </c>
      <c r="H59" s="3">
        <f>IF([3]数据导入!H59="",0,VLOOKUP([3]数据导入!H59,[3]数据导入!$M$12:$N$16,2,FALSE))</f>
        <v>0</v>
      </c>
      <c r="I59" s="3">
        <f>[3]数据导入!I59</f>
        <v>0</v>
      </c>
      <c r="J59" s="3">
        <v>1</v>
      </c>
    </row>
    <row r="60" spans="1:10">
      <c r="A60" s="3">
        <v>59</v>
      </c>
      <c r="B60" s="3">
        <f>VLOOKUP([3]数据导入!B60,[3]数据导入!$L$1:$N$8,3,FALSE)</f>
        <v>5</v>
      </c>
      <c r="C60" s="3" t="s">
        <v>458</v>
      </c>
      <c r="D60" s="3" t="s">
        <v>459</v>
      </c>
      <c r="E60" s="3">
        <f>[3]数据导入!E60</f>
        <v>1</v>
      </c>
      <c r="F60" s="3">
        <f>[3]数据导入!F60</f>
        <v>500</v>
      </c>
      <c r="G60" s="3">
        <v>1</v>
      </c>
      <c r="H60" s="3">
        <f>IF([3]数据导入!H60="",0,VLOOKUP([3]数据导入!H60,[3]数据导入!$M$12:$N$16,2,FALSE))</f>
        <v>0</v>
      </c>
      <c r="I60" s="3">
        <f>[3]数据导入!I60</f>
        <v>0</v>
      </c>
      <c r="J60" s="3">
        <v>1</v>
      </c>
    </row>
    <row r="61" spans="1:10">
      <c r="A61" s="3">
        <v>60</v>
      </c>
      <c r="B61" s="3">
        <f>VLOOKUP([3]数据导入!B61,[3]数据导入!$L$1:$N$8,3,FALSE)</f>
        <v>5</v>
      </c>
      <c r="C61" s="3" t="s">
        <v>460</v>
      </c>
      <c r="D61" s="3" t="s">
        <v>461</v>
      </c>
      <c r="E61" s="3">
        <f>[3]数据导入!E61</f>
        <v>2</v>
      </c>
      <c r="F61" s="3">
        <f>[3]数据导入!F61</f>
        <v>30</v>
      </c>
      <c r="G61" s="3">
        <v>1</v>
      </c>
      <c r="H61" s="3">
        <f>IF([3]数据导入!H61="",0,VLOOKUP([3]数据导入!H61,[3]数据导入!$M$12:$N$16,2,FALSE))</f>
        <v>5</v>
      </c>
      <c r="I61" s="3">
        <f>[3]数据导入!I61</f>
        <v>3</v>
      </c>
      <c r="J61" s="3">
        <v>1</v>
      </c>
    </row>
    <row r="62" spans="1:10">
      <c r="A62" s="3">
        <v>61</v>
      </c>
      <c r="B62" s="3">
        <f>VLOOKUP([3]数据导入!B62,[3]数据导入!$L$1:$N$8,3,FALSE)</f>
        <v>5</v>
      </c>
      <c r="C62" s="3" t="s">
        <v>462</v>
      </c>
      <c r="D62" s="3" t="s">
        <v>463</v>
      </c>
      <c r="E62" s="3">
        <f>[3]数据导入!E62</f>
        <v>2</v>
      </c>
      <c r="F62" s="3">
        <f>[3]数据导入!F62</f>
        <v>50</v>
      </c>
      <c r="G62" s="3">
        <v>1</v>
      </c>
      <c r="H62" s="3">
        <f>IF([3]数据导入!H62="",0,VLOOKUP([3]数据导入!H62,[3]数据导入!$M$12:$N$16,2,FALSE))</f>
        <v>5</v>
      </c>
      <c r="I62" s="3">
        <f>[3]数据导入!I62</f>
        <v>5</v>
      </c>
      <c r="J62" s="3">
        <v>1</v>
      </c>
    </row>
    <row r="63" spans="1:10">
      <c r="A63" s="3">
        <v>62</v>
      </c>
      <c r="B63" s="3">
        <f>VLOOKUP([3]数据导入!B63,[3]数据导入!$L$1:$N$8,3,FALSE)</f>
        <v>5</v>
      </c>
      <c r="C63" s="3" t="s">
        <v>464</v>
      </c>
      <c r="D63" s="3" t="s">
        <v>465</v>
      </c>
      <c r="E63" s="3">
        <f>[3]数据导入!E63</f>
        <v>2</v>
      </c>
      <c r="F63" s="3">
        <f>[3]数据导入!F63</f>
        <v>60</v>
      </c>
      <c r="G63" s="3">
        <v>1</v>
      </c>
      <c r="H63" s="3">
        <f>IF([3]数据导入!H63="",0,VLOOKUP([3]数据导入!H63,[3]数据导入!$M$12:$N$16,2,FALSE))</f>
        <v>5</v>
      </c>
      <c r="I63" s="3">
        <f>[3]数据导入!I63</f>
        <v>6</v>
      </c>
      <c r="J63" s="3">
        <v>1</v>
      </c>
    </row>
    <row r="64" spans="1:10">
      <c r="A64" s="3">
        <v>63</v>
      </c>
      <c r="B64" s="3">
        <f>VLOOKUP([3]数据导入!B64,[3]数据导入!$L$1:$N$8,3,FALSE)</f>
        <v>5</v>
      </c>
      <c r="C64" s="3" t="s">
        <v>466</v>
      </c>
      <c r="D64" s="3" t="s">
        <v>467</v>
      </c>
      <c r="E64" s="3">
        <f>[3]数据导入!E64</f>
        <v>2</v>
      </c>
      <c r="F64" s="3">
        <f>[3]数据导入!F64</f>
        <v>90</v>
      </c>
      <c r="G64" s="3">
        <v>1</v>
      </c>
      <c r="H64" s="3">
        <f>IF([3]数据导入!H64="",0,VLOOKUP([3]数据导入!H64,[3]数据导入!$M$12:$N$16,2,FALSE))</f>
        <v>5</v>
      </c>
      <c r="I64" s="3">
        <f>[3]数据导入!I64</f>
        <v>9</v>
      </c>
      <c r="J64" s="3">
        <v>1</v>
      </c>
    </row>
    <row r="65" spans="1:10">
      <c r="A65" s="3">
        <v>64</v>
      </c>
      <c r="B65" s="3">
        <f>VLOOKUP([3]数据导入!B65,[3]数据导入!$L$1:$N$8,3,FALSE)</f>
        <v>5</v>
      </c>
      <c r="C65" s="3" t="s">
        <v>468</v>
      </c>
      <c r="D65" s="3" t="s">
        <v>469</v>
      </c>
      <c r="E65" s="3">
        <f>[3]数据导入!E65</f>
        <v>2</v>
      </c>
      <c r="F65" s="3">
        <f>[3]数据导入!F65</f>
        <v>110</v>
      </c>
      <c r="G65" s="3">
        <v>1</v>
      </c>
      <c r="H65" s="3">
        <f>IF([3]数据导入!H65="",0,VLOOKUP([3]数据导入!H65,[3]数据导入!$M$12:$N$16,2,FALSE))</f>
        <v>5</v>
      </c>
      <c r="I65" s="3">
        <f>[3]数据导入!I65</f>
        <v>11</v>
      </c>
      <c r="J65" s="3">
        <v>1</v>
      </c>
    </row>
    <row r="66" spans="1:10">
      <c r="A66" s="3">
        <v>65</v>
      </c>
      <c r="B66" s="3">
        <f>VLOOKUP([3]数据导入!B66,[3]数据导入!$L$1:$N$8,3,FALSE)</f>
        <v>6</v>
      </c>
      <c r="C66" s="3" t="s">
        <v>470</v>
      </c>
      <c r="D66" s="3" t="s">
        <v>471</v>
      </c>
      <c r="E66" s="3">
        <f>[3]数据导入!E66</f>
        <v>2</v>
      </c>
      <c r="F66" s="3">
        <f>[3]数据导入!F66</f>
        <v>140</v>
      </c>
      <c r="G66" s="3">
        <v>1</v>
      </c>
      <c r="H66" s="3">
        <f>IF([3]数据导入!H66="",0,VLOOKUP([3]数据导入!H66,[3]数据导入!$M$12:$N$16,2,FALSE))</f>
        <v>5</v>
      </c>
      <c r="I66" s="3">
        <f>[3]数据导入!I66</f>
        <v>14</v>
      </c>
      <c r="J66" s="3">
        <v>1</v>
      </c>
    </row>
    <row r="67" spans="1:10">
      <c r="A67" s="3">
        <v>66</v>
      </c>
      <c r="B67" s="3">
        <f>VLOOKUP([3]数据导入!B67,[3]数据导入!$L$1:$N$8,3,FALSE)</f>
        <v>6</v>
      </c>
      <c r="C67" s="3" t="s">
        <v>472</v>
      </c>
      <c r="D67" s="3" t="s">
        <v>473</v>
      </c>
      <c r="E67" s="3">
        <f>[3]数据导入!E67</f>
        <v>2</v>
      </c>
      <c r="F67" s="3">
        <f>[3]数据导入!F67</f>
        <v>170</v>
      </c>
      <c r="G67" s="3">
        <v>1</v>
      </c>
      <c r="H67" s="3">
        <f>IF([3]数据导入!H67="",0,VLOOKUP([3]数据导入!H67,[3]数据导入!$M$12:$N$16,2,FALSE))</f>
        <v>5</v>
      </c>
      <c r="I67" s="3">
        <f>[3]数据导入!I67</f>
        <v>17</v>
      </c>
      <c r="J67" s="3">
        <v>1</v>
      </c>
    </row>
    <row r="68" spans="1:10">
      <c r="A68" s="3">
        <v>67</v>
      </c>
      <c r="B68" s="3">
        <f>VLOOKUP([3]数据导入!B68,[3]数据导入!$L$1:$N$8,3,FALSE)</f>
        <v>6</v>
      </c>
      <c r="C68" s="3" t="s">
        <v>474</v>
      </c>
      <c r="D68" s="3" t="s">
        <v>475</v>
      </c>
      <c r="E68" s="3">
        <f>[3]数据导入!E68</f>
        <v>2</v>
      </c>
      <c r="F68" s="3">
        <f>[3]数据导入!F68</f>
        <v>200</v>
      </c>
      <c r="G68" s="3">
        <v>1</v>
      </c>
      <c r="H68" s="3">
        <f>IF([3]数据导入!H68="",0,VLOOKUP([3]数据导入!H68,[3]数据导入!$M$12:$N$16,2,FALSE))</f>
        <v>5</v>
      </c>
      <c r="I68" s="3">
        <f>[3]数据导入!I68</f>
        <v>20</v>
      </c>
      <c r="J68" s="3">
        <v>1</v>
      </c>
    </row>
    <row r="69" spans="1:10">
      <c r="A69" s="3">
        <v>68</v>
      </c>
      <c r="B69" s="3">
        <f>VLOOKUP([3]数据导入!B69,[3]数据导入!$L$1:$N$8,3,FALSE)</f>
        <v>6</v>
      </c>
      <c r="C69" s="3" t="s">
        <v>476</v>
      </c>
      <c r="D69" s="3" t="s">
        <v>477</v>
      </c>
      <c r="E69" s="3">
        <f>[3]数据导入!E69</f>
        <v>2</v>
      </c>
      <c r="F69" s="3">
        <f>[3]数据导入!F69</f>
        <v>230</v>
      </c>
      <c r="G69" s="3">
        <v>1</v>
      </c>
      <c r="H69" s="3">
        <f>IF([3]数据导入!H69="",0,VLOOKUP([3]数据导入!H69,[3]数据导入!$M$12:$N$16,2,FALSE))</f>
        <v>5</v>
      </c>
      <c r="I69" s="3">
        <f>[3]数据导入!I69</f>
        <v>23</v>
      </c>
      <c r="J69" s="3">
        <v>1</v>
      </c>
    </row>
    <row r="70" spans="1:10">
      <c r="A70" s="3">
        <v>69</v>
      </c>
      <c r="B70" s="3">
        <f>VLOOKUP([3]数据导入!B70,[3]数据导入!$L$1:$N$8,3,FALSE)</f>
        <v>6</v>
      </c>
      <c r="C70" s="3" t="s">
        <v>478</v>
      </c>
      <c r="D70" s="3" t="s">
        <v>479</v>
      </c>
      <c r="E70" s="3">
        <f>[3]数据导入!E70</f>
        <v>2</v>
      </c>
      <c r="F70" s="3">
        <f>[3]数据导入!F70</f>
        <v>270</v>
      </c>
      <c r="G70" s="3">
        <v>1</v>
      </c>
      <c r="H70" s="3">
        <f>IF([3]数据导入!H70="",0,VLOOKUP([3]数据导入!H70,[3]数据导入!$M$12:$N$16,2,FALSE))</f>
        <v>5</v>
      </c>
      <c r="I70" s="3">
        <f>[3]数据导入!I70</f>
        <v>27</v>
      </c>
      <c r="J70" s="3">
        <v>1</v>
      </c>
    </row>
    <row r="71" spans="1:10">
      <c r="A71" s="3">
        <v>70</v>
      </c>
      <c r="B71" s="3">
        <f>VLOOKUP([3]数据导入!B71,[3]数据导入!$L$1:$N$8,3,FALSE)</f>
        <v>6</v>
      </c>
      <c r="C71" s="3" t="s">
        <v>480</v>
      </c>
      <c r="D71" s="3" t="s">
        <v>481</v>
      </c>
      <c r="E71" s="3">
        <f>[3]数据导入!E71</f>
        <v>2</v>
      </c>
      <c r="F71" s="3">
        <f>[3]数据导入!F71</f>
        <v>310</v>
      </c>
      <c r="G71" s="3">
        <v>1</v>
      </c>
      <c r="H71" s="3">
        <f>IF([3]数据导入!H71="",0,VLOOKUP([3]数据导入!H71,[3]数据导入!$M$12:$N$16,2,FALSE))</f>
        <v>5</v>
      </c>
      <c r="I71" s="3">
        <f>[3]数据导入!I71</f>
        <v>31</v>
      </c>
      <c r="J71" s="3">
        <v>1</v>
      </c>
    </row>
    <row r="72" spans="1:10">
      <c r="A72" s="3">
        <v>71</v>
      </c>
      <c r="B72" s="3">
        <f>VLOOKUP([3]数据导入!B72,[3]数据导入!$L$1:$N$8,3,FALSE)</f>
        <v>6</v>
      </c>
      <c r="C72" s="3" t="s">
        <v>482</v>
      </c>
      <c r="D72" s="3" t="s">
        <v>483</v>
      </c>
      <c r="E72" s="3">
        <f>[3]数据导入!E72</f>
        <v>2</v>
      </c>
      <c r="F72" s="3">
        <f>[3]数据导入!F72</f>
        <v>350</v>
      </c>
      <c r="G72" s="3">
        <v>1</v>
      </c>
      <c r="H72" s="3">
        <f>IF([3]数据导入!H72="",0,VLOOKUP([3]数据导入!H72,[3]数据导入!$M$12:$N$16,2,FALSE))</f>
        <v>5</v>
      </c>
      <c r="I72" s="3">
        <f>[3]数据导入!I72</f>
        <v>35</v>
      </c>
      <c r="J72" s="3">
        <v>1</v>
      </c>
    </row>
    <row r="73" spans="1:10">
      <c r="A73" s="3">
        <v>72</v>
      </c>
      <c r="B73" s="3">
        <f>VLOOKUP([3]数据导入!B73,[3]数据导入!$L$1:$N$8,3,FALSE)</f>
        <v>6</v>
      </c>
      <c r="C73" s="3" t="s">
        <v>484</v>
      </c>
      <c r="D73" s="3" t="s">
        <v>485</v>
      </c>
      <c r="E73" s="3">
        <f>[3]数据导入!E73</f>
        <v>2</v>
      </c>
      <c r="F73" s="3">
        <f>[3]数据导入!F73</f>
        <v>400</v>
      </c>
      <c r="G73" s="3">
        <v>1</v>
      </c>
      <c r="H73" s="3">
        <f>IF([3]数据导入!H73="",0,VLOOKUP([3]数据导入!H73,[3]数据导入!$M$12:$N$16,2,FALSE))</f>
        <v>5</v>
      </c>
      <c r="I73" s="3">
        <f>[3]数据导入!I73</f>
        <v>40</v>
      </c>
      <c r="J73" s="3">
        <v>1</v>
      </c>
    </row>
    <row r="74" spans="1:10">
      <c r="A74" s="3">
        <v>73</v>
      </c>
      <c r="B74" s="3">
        <f>VLOOKUP([3]数据导入!B74,[3]数据导入!$L$1:$N$8,3,FALSE)</f>
        <v>6</v>
      </c>
      <c r="C74" s="3" t="s">
        <v>486</v>
      </c>
      <c r="D74" s="3" t="s">
        <v>487</v>
      </c>
      <c r="E74" s="3">
        <f>[3]数据导入!E74</f>
        <v>2</v>
      </c>
      <c r="F74" s="3">
        <f>[3]数据导入!F74</f>
        <v>450</v>
      </c>
      <c r="G74" s="3">
        <v>1</v>
      </c>
      <c r="H74" s="3">
        <f>IF([3]数据导入!H74="",0,VLOOKUP([3]数据导入!H74,[3]数据导入!$M$12:$N$16,2,FALSE))</f>
        <v>5</v>
      </c>
      <c r="I74" s="3">
        <f>[3]数据导入!I74</f>
        <v>45</v>
      </c>
      <c r="J74" s="3">
        <v>1</v>
      </c>
    </row>
    <row r="75" spans="1:10">
      <c r="A75" s="3">
        <v>74</v>
      </c>
      <c r="B75" s="3">
        <f>VLOOKUP([3]数据导入!B75,[3]数据导入!$L$1:$N$8,3,FALSE)</f>
        <v>6</v>
      </c>
      <c r="C75" s="3" t="s">
        <v>488</v>
      </c>
      <c r="D75" s="3" t="s">
        <v>489</v>
      </c>
      <c r="E75" s="3">
        <f>[3]数据导入!E75</f>
        <v>2</v>
      </c>
      <c r="F75" s="3">
        <f>[3]数据导入!F75</f>
        <v>500</v>
      </c>
      <c r="G75" s="3">
        <v>1</v>
      </c>
      <c r="H75" s="3">
        <f>IF([3]数据导入!H75="",0,VLOOKUP([3]数据导入!H75,[3]数据导入!$M$12:$N$16,2,FALSE))</f>
        <v>5</v>
      </c>
      <c r="I75" s="3">
        <f>[3]数据导入!I75</f>
        <v>50</v>
      </c>
      <c r="J75" s="3">
        <v>5</v>
      </c>
    </row>
    <row r="76" spans="1:10">
      <c r="A76" s="3">
        <v>75</v>
      </c>
      <c r="B76" s="3">
        <f>VLOOKUP([3]数据导入!B76,[3]数据导入!$L$1:$N$8,3,FALSE)</f>
        <v>7</v>
      </c>
      <c r="C76" s="3" t="s">
        <v>490</v>
      </c>
      <c r="D76" s="3" t="s">
        <v>491</v>
      </c>
      <c r="E76" s="3">
        <f>[3]数据导入!E76</f>
        <v>1</v>
      </c>
      <c r="F76" s="3">
        <f>[3]数据导入!F76</f>
        <v>100</v>
      </c>
      <c r="G76" s="3">
        <v>1</v>
      </c>
      <c r="H76" s="3">
        <f>IF([3]数据导入!H76="",0,VLOOKUP([3]数据导入!H76,[3]数据导入!$M$12:$N$16,2,FALSE))</f>
        <v>0</v>
      </c>
      <c r="I76" s="3">
        <f>[3]数据导入!I76</f>
        <v>0</v>
      </c>
      <c r="J76" s="3">
        <v>1</v>
      </c>
    </row>
    <row r="77" spans="1:10">
      <c r="A77" s="3">
        <v>76</v>
      </c>
      <c r="B77" s="3">
        <f>VLOOKUP([3]数据导入!B77,[3]数据导入!$L$1:$N$8,3,FALSE)</f>
        <v>7</v>
      </c>
      <c r="C77" s="3" t="s">
        <v>492</v>
      </c>
      <c r="D77" s="3" t="s">
        <v>493</v>
      </c>
      <c r="E77" s="3">
        <f>[3]数据导入!E77</f>
        <v>1</v>
      </c>
      <c r="F77" s="3">
        <f>[3]数据导入!F77</f>
        <v>200</v>
      </c>
      <c r="G77" s="3">
        <v>1</v>
      </c>
      <c r="H77" s="3">
        <f>IF([3]数据导入!H77="",0,VLOOKUP([3]数据导入!H77,[3]数据导入!$M$12:$N$16,2,FALSE))</f>
        <v>0</v>
      </c>
      <c r="I77" s="3">
        <f>[3]数据导入!I77</f>
        <v>0</v>
      </c>
      <c r="J77" s="3">
        <v>1</v>
      </c>
    </row>
    <row r="78" spans="1:10">
      <c r="A78" s="3">
        <v>77</v>
      </c>
      <c r="B78" s="3">
        <f>VLOOKUP([3]数据导入!B78,[3]数据导入!$L$1:$N$8,3,FALSE)</f>
        <v>7</v>
      </c>
      <c r="C78" s="3" t="s">
        <v>494</v>
      </c>
      <c r="D78" s="3" t="s">
        <v>495</v>
      </c>
      <c r="E78" s="3">
        <f>[3]数据导入!E78</f>
        <v>1</v>
      </c>
      <c r="F78" s="3">
        <f>[3]数据导入!F78</f>
        <v>300</v>
      </c>
      <c r="G78" s="3">
        <v>1</v>
      </c>
      <c r="H78" s="3">
        <f>IF([3]数据导入!H78="",0,VLOOKUP([3]数据导入!H78,[3]数据导入!$M$12:$N$16,2,FALSE))</f>
        <v>0</v>
      </c>
      <c r="I78" s="3">
        <f>[3]数据导入!I78</f>
        <v>0</v>
      </c>
      <c r="J78" s="3">
        <v>1</v>
      </c>
    </row>
    <row r="79" spans="1:10">
      <c r="A79" s="3">
        <v>78</v>
      </c>
      <c r="B79" s="3">
        <f>VLOOKUP([3]数据导入!B79,[3]数据导入!$L$1:$N$8,3,FALSE)</f>
        <v>7</v>
      </c>
      <c r="C79" s="3" t="s">
        <v>496</v>
      </c>
      <c r="D79" s="3" t="s">
        <v>497</v>
      </c>
      <c r="E79" s="3">
        <f>[3]数据导入!E79</f>
        <v>1</v>
      </c>
      <c r="F79" s="3">
        <f>[3]数据导入!F79</f>
        <v>400</v>
      </c>
      <c r="G79" s="3">
        <v>1</v>
      </c>
      <c r="H79" s="3">
        <f>IF([3]数据导入!H79="",0,VLOOKUP([3]数据导入!H79,[3]数据导入!$M$12:$N$16,2,FALSE))</f>
        <v>0</v>
      </c>
      <c r="I79" s="3">
        <f>[3]数据导入!I79</f>
        <v>0</v>
      </c>
      <c r="J79" s="3">
        <v>1</v>
      </c>
    </row>
    <row r="80" spans="1:10">
      <c r="A80" s="3">
        <v>79</v>
      </c>
      <c r="B80" s="3">
        <f>VLOOKUP([3]数据导入!B80,[3]数据导入!$L$1:$N$8,3,FALSE)</f>
        <v>7</v>
      </c>
      <c r="C80" s="3" t="s">
        <v>498</v>
      </c>
      <c r="D80" s="3" t="s">
        <v>499</v>
      </c>
      <c r="E80" s="3">
        <f>[3]数据导入!E80</f>
        <v>1</v>
      </c>
      <c r="F80" s="3">
        <f>[3]数据导入!F80</f>
        <v>500</v>
      </c>
      <c r="G80" s="3">
        <v>1</v>
      </c>
      <c r="H80" s="3">
        <f>IF([3]数据导入!H80="",0,VLOOKUP([3]数据导入!H80,[3]数据导入!$M$12:$N$16,2,FALSE))</f>
        <v>0</v>
      </c>
      <c r="I80" s="3">
        <f>[3]数据导入!I80</f>
        <v>0</v>
      </c>
      <c r="J80" s="3">
        <v>1</v>
      </c>
    </row>
    <row r="81" spans="1:10">
      <c r="A81" s="3">
        <v>80</v>
      </c>
      <c r="B81" s="3">
        <f>VLOOKUP([3]数据导入!B81,[3]数据导入!$L$1:$N$8,3,FALSE)</f>
        <v>7</v>
      </c>
      <c r="C81" s="3" t="s">
        <v>500</v>
      </c>
      <c r="D81" s="3" t="s">
        <v>501</v>
      </c>
      <c r="E81" s="3">
        <f>[3]数据导入!E81</f>
        <v>1</v>
      </c>
      <c r="F81" s="3">
        <f>[3]数据导入!F81</f>
        <v>600</v>
      </c>
      <c r="G81" s="3">
        <v>1</v>
      </c>
      <c r="H81" s="3">
        <f>IF([3]数据导入!H81="",0,VLOOKUP([3]数据导入!H81,[3]数据导入!$M$12:$N$16,2,FALSE))</f>
        <v>0</v>
      </c>
      <c r="I81" s="3">
        <f>[3]数据导入!I81</f>
        <v>0</v>
      </c>
      <c r="J81" s="3">
        <v>1</v>
      </c>
    </row>
    <row r="82" spans="1:10">
      <c r="A82" s="3">
        <v>81</v>
      </c>
      <c r="B82" s="3">
        <f>VLOOKUP([3]数据导入!B82,[3]数据导入!$L$1:$N$8,3,FALSE)</f>
        <v>7</v>
      </c>
      <c r="C82" s="3" t="s">
        <v>502</v>
      </c>
      <c r="D82" s="3" t="s">
        <v>503</v>
      </c>
      <c r="E82" s="3">
        <f>[3]数据导入!E82</f>
        <v>1</v>
      </c>
      <c r="F82" s="3">
        <f>[3]数据导入!F82</f>
        <v>700</v>
      </c>
      <c r="G82" s="3">
        <v>1</v>
      </c>
      <c r="H82" s="3">
        <f>IF([3]数据导入!H82="",0,VLOOKUP([3]数据导入!H82,[3]数据导入!$M$12:$N$16,2,FALSE))</f>
        <v>0</v>
      </c>
      <c r="I82" s="3">
        <f>[3]数据导入!I82</f>
        <v>0</v>
      </c>
      <c r="J82" s="3">
        <v>1</v>
      </c>
    </row>
    <row r="83" spans="1:10">
      <c r="A83" s="3">
        <v>82</v>
      </c>
      <c r="B83" s="3">
        <f>VLOOKUP([3]数据导入!B83,[3]数据导入!$L$1:$N$8,3,FALSE)</f>
        <v>7</v>
      </c>
      <c r="C83" s="3" t="s">
        <v>504</v>
      </c>
      <c r="D83" s="3" t="s">
        <v>505</v>
      </c>
      <c r="E83" s="3">
        <f>[3]数据导入!E83</f>
        <v>1</v>
      </c>
      <c r="F83" s="3">
        <f>[3]数据导入!F83</f>
        <v>800</v>
      </c>
      <c r="G83" s="3">
        <v>1</v>
      </c>
      <c r="H83" s="3">
        <f>IF([3]数据导入!H83="",0,VLOOKUP([3]数据导入!H83,[3]数据导入!$M$12:$N$16,2,FALSE))</f>
        <v>0</v>
      </c>
      <c r="I83" s="3">
        <f>[3]数据导入!I83</f>
        <v>0</v>
      </c>
      <c r="J83" s="3">
        <v>1</v>
      </c>
    </row>
    <row r="84" spans="1:10">
      <c r="A84" s="3">
        <v>83</v>
      </c>
      <c r="B84" s="3">
        <f>VLOOKUP([3]数据导入!B84,[3]数据导入!$L$1:$N$8,3,FALSE)</f>
        <v>7</v>
      </c>
      <c r="C84" s="3" t="s">
        <v>506</v>
      </c>
      <c r="D84" s="3" t="s">
        <v>507</v>
      </c>
      <c r="E84" s="3">
        <f>[3]数据导入!E84</f>
        <v>1</v>
      </c>
      <c r="F84" s="3">
        <f>[3]数据导入!F84</f>
        <v>900</v>
      </c>
      <c r="G84" s="3">
        <v>1</v>
      </c>
      <c r="H84" s="3">
        <f>IF([3]数据导入!H84="",0,VLOOKUP([3]数据导入!H84,[3]数据导入!$M$12:$N$16,2,FALSE))</f>
        <v>0</v>
      </c>
      <c r="I84" s="3">
        <f>[3]数据导入!I84</f>
        <v>0</v>
      </c>
      <c r="J84" s="3">
        <v>1</v>
      </c>
    </row>
    <row r="85" spans="1:10">
      <c r="A85" s="3">
        <v>84</v>
      </c>
      <c r="B85" s="3">
        <f>VLOOKUP([3]数据导入!B85,[3]数据导入!$L$1:$N$8,3,FALSE)</f>
        <v>7</v>
      </c>
      <c r="C85" s="3" t="s">
        <v>508</v>
      </c>
      <c r="D85" s="3" t="s">
        <v>509</v>
      </c>
      <c r="E85" s="3">
        <f>[3]数据导入!E85</f>
        <v>1</v>
      </c>
      <c r="F85" s="3">
        <f>[3]数据导入!F85</f>
        <v>1000</v>
      </c>
      <c r="G85" s="3">
        <v>1</v>
      </c>
      <c r="H85" s="3">
        <f>IF([3]数据导入!H85="",0,VLOOKUP([3]数据导入!H85,[3]数据导入!$M$12:$N$16,2,FALSE))</f>
        <v>0</v>
      </c>
      <c r="I85" s="3">
        <f>[3]数据导入!I85</f>
        <v>0</v>
      </c>
      <c r="J85" s="3">
        <v>1</v>
      </c>
    </row>
    <row r="86" spans="1:10">
      <c r="A86" s="3">
        <v>85</v>
      </c>
      <c r="B86" s="3">
        <f>VLOOKUP([3]数据导入!B86,[3]数据导入!$L$1:$N$8,3,FALSE)</f>
        <v>7</v>
      </c>
      <c r="C86" s="3" t="s">
        <v>510</v>
      </c>
      <c r="D86" s="3" t="s">
        <v>511</v>
      </c>
      <c r="E86" s="3">
        <f>[3]数据导入!E86</f>
        <v>1</v>
      </c>
      <c r="F86" s="3">
        <f>[3]数据导入!F86</f>
        <v>1100</v>
      </c>
      <c r="G86" s="3">
        <v>1</v>
      </c>
      <c r="H86" s="3">
        <f>IF([3]数据导入!H86="",0,VLOOKUP([3]数据导入!H86,[3]数据导入!$M$12:$N$16,2,FALSE))</f>
        <v>0</v>
      </c>
      <c r="I86" s="3">
        <f>[3]数据导入!I86</f>
        <v>0</v>
      </c>
      <c r="J86" s="3">
        <v>1</v>
      </c>
    </row>
    <row r="87" spans="1:10">
      <c r="A87" s="3">
        <v>86</v>
      </c>
      <c r="B87" s="3">
        <f>VLOOKUP([3]数据导入!B87,[3]数据导入!$L$1:$N$8,3,FALSE)</f>
        <v>8</v>
      </c>
      <c r="C87" s="3" t="s">
        <v>512</v>
      </c>
      <c r="D87" s="3" t="s">
        <v>513</v>
      </c>
      <c r="E87" s="3">
        <f>[3]数据导入!E87</f>
        <v>1</v>
      </c>
      <c r="F87" s="3">
        <f>[3]数据导入!F87</f>
        <v>100</v>
      </c>
      <c r="G87" s="3">
        <v>1</v>
      </c>
      <c r="H87" s="3">
        <f>IF([3]数据导入!H87="",0,VLOOKUP([3]数据导入!H87,[3]数据导入!$M$12:$N$16,2,FALSE))</f>
        <v>0</v>
      </c>
      <c r="I87" s="3">
        <f>[3]数据导入!I87</f>
        <v>0</v>
      </c>
      <c r="J87" s="3">
        <v>1</v>
      </c>
    </row>
    <row r="88" spans="1:10">
      <c r="A88" s="3">
        <v>87</v>
      </c>
      <c r="B88" s="3">
        <f>VLOOKUP([3]数据导入!B88,[3]数据导入!$L$1:$N$8,3,FALSE)</f>
        <v>8</v>
      </c>
      <c r="C88" s="3" t="s">
        <v>514</v>
      </c>
      <c r="D88" s="3" t="s">
        <v>515</v>
      </c>
      <c r="E88" s="3">
        <f>[3]数据导入!E88</f>
        <v>1</v>
      </c>
      <c r="F88" s="3">
        <f>[3]数据导入!F88</f>
        <v>200</v>
      </c>
      <c r="G88" s="3">
        <v>1</v>
      </c>
      <c r="H88" s="3">
        <f>IF([3]数据导入!H88="",0,VLOOKUP([3]数据导入!H88,[3]数据导入!$M$12:$N$16,2,FALSE))</f>
        <v>0</v>
      </c>
      <c r="I88" s="3">
        <f>[3]数据导入!I88</f>
        <v>0</v>
      </c>
      <c r="J88" s="3">
        <v>1</v>
      </c>
    </row>
    <row r="89" spans="1:10">
      <c r="A89" s="3">
        <v>88</v>
      </c>
      <c r="B89" s="3">
        <f>VLOOKUP([3]数据导入!B89,[3]数据导入!$L$1:$N$8,3,FALSE)</f>
        <v>8</v>
      </c>
      <c r="C89" s="3" t="s">
        <v>516</v>
      </c>
      <c r="D89" s="3" t="s">
        <v>517</v>
      </c>
      <c r="E89" s="3">
        <f>[3]数据导入!E89</f>
        <v>1</v>
      </c>
      <c r="F89" s="3">
        <f>[3]数据导入!F89</f>
        <v>300</v>
      </c>
      <c r="G89" s="3">
        <v>1</v>
      </c>
      <c r="H89" s="3">
        <f>IF([3]数据导入!H89="",0,VLOOKUP([3]数据导入!H89,[3]数据导入!$M$12:$N$16,2,FALSE))</f>
        <v>0</v>
      </c>
      <c r="I89" s="3">
        <f>[3]数据导入!I89</f>
        <v>0</v>
      </c>
      <c r="J89" s="3">
        <v>1</v>
      </c>
    </row>
    <row r="90" spans="1:10">
      <c r="A90" s="3">
        <v>89</v>
      </c>
      <c r="B90" s="3">
        <f>VLOOKUP([3]数据导入!B90,[3]数据导入!$L$1:$N$8,3,FALSE)</f>
        <v>8</v>
      </c>
      <c r="C90" s="3" t="s">
        <v>518</v>
      </c>
      <c r="D90" s="3" t="s">
        <v>519</v>
      </c>
      <c r="E90" s="3">
        <f>[3]数据导入!E90</f>
        <v>1</v>
      </c>
      <c r="F90" s="3">
        <f>[3]数据导入!F90</f>
        <v>400</v>
      </c>
      <c r="G90" s="3">
        <v>1</v>
      </c>
      <c r="H90" s="3">
        <f>IF([3]数据导入!H90="",0,VLOOKUP([3]数据导入!H90,[3]数据导入!$M$12:$N$16,2,FALSE))</f>
        <v>0</v>
      </c>
      <c r="I90" s="3">
        <f>[3]数据导入!I90</f>
        <v>0</v>
      </c>
      <c r="J90" s="3">
        <v>1</v>
      </c>
    </row>
    <row r="91" spans="1:10">
      <c r="A91" s="3">
        <v>90</v>
      </c>
      <c r="B91" s="3">
        <f>VLOOKUP([3]数据导入!B91,[3]数据导入!$L$1:$N$8,3,FALSE)</f>
        <v>8</v>
      </c>
      <c r="C91" s="3" t="s">
        <v>520</v>
      </c>
      <c r="D91" s="3" t="s">
        <v>521</v>
      </c>
      <c r="E91" s="3">
        <f>[3]数据导入!E91</f>
        <v>1</v>
      </c>
      <c r="F91" s="3">
        <f>[3]数据导入!F91</f>
        <v>500</v>
      </c>
      <c r="G91" s="3">
        <v>1</v>
      </c>
      <c r="H91" s="3">
        <f>IF([3]数据导入!H91="",0,VLOOKUP([3]数据导入!H91,[3]数据导入!$M$12:$N$16,2,FALSE))</f>
        <v>0</v>
      </c>
      <c r="I91" s="3">
        <f>[3]数据导入!I91</f>
        <v>0</v>
      </c>
      <c r="J91" s="3">
        <v>1</v>
      </c>
    </row>
    <row r="92" spans="1:10">
      <c r="A92" s="3">
        <v>91</v>
      </c>
      <c r="B92" s="3">
        <f>VLOOKUP([3]数据导入!B92,[3]数据导入!$L$1:$N$8,3,FALSE)</f>
        <v>8</v>
      </c>
      <c r="C92" s="3" t="s">
        <v>522</v>
      </c>
      <c r="D92" s="3" t="s">
        <v>523</v>
      </c>
      <c r="E92" s="3">
        <f>[3]数据导入!E92</f>
        <v>1</v>
      </c>
      <c r="F92" s="3">
        <f>[3]数据导入!F92</f>
        <v>600</v>
      </c>
      <c r="G92" s="3">
        <v>1</v>
      </c>
      <c r="H92" s="3">
        <f>IF([3]数据导入!H92="",0,VLOOKUP([3]数据导入!H92,[3]数据导入!$M$12:$N$16,2,FALSE))</f>
        <v>0</v>
      </c>
      <c r="I92" s="3">
        <f>[3]数据导入!I92</f>
        <v>0</v>
      </c>
      <c r="J92" s="3">
        <v>1</v>
      </c>
    </row>
    <row r="93" spans="1:10">
      <c r="A93" s="3">
        <v>92</v>
      </c>
      <c r="B93" s="3">
        <f>VLOOKUP([3]数据导入!B93,[3]数据导入!$L$1:$N$8,3,FALSE)</f>
        <v>8</v>
      </c>
      <c r="C93" s="3" t="s">
        <v>524</v>
      </c>
      <c r="D93" s="3" t="s">
        <v>525</v>
      </c>
      <c r="E93" s="3">
        <f>[3]数据导入!E93</f>
        <v>1</v>
      </c>
      <c r="F93" s="3">
        <f>[3]数据导入!F93</f>
        <v>700</v>
      </c>
      <c r="G93" s="3">
        <v>1</v>
      </c>
      <c r="H93" s="3">
        <f>IF([3]数据导入!H93="",0,VLOOKUP([3]数据导入!H93,[3]数据导入!$M$12:$N$16,2,FALSE))</f>
        <v>0</v>
      </c>
      <c r="I93" s="3">
        <f>[3]数据导入!I93</f>
        <v>0</v>
      </c>
      <c r="J93" s="3">
        <v>1</v>
      </c>
    </row>
    <row r="94" spans="1:10">
      <c r="A94" s="3">
        <v>93</v>
      </c>
      <c r="B94" s="3">
        <f>VLOOKUP([3]数据导入!B94,[3]数据导入!$L$1:$N$8,3,FALSE)</f>
        <v>8</v>
      </c>
      <c r="C94" s="3" t="s">
        <v>526</v>
      </c>
      <c r="D94" s="3" t="s">
        <v>527</v>
      </c>
      <c r="E94" s="3">
        <f>[3]数据导入!E94</f>
        <v>1</v>
      </c>
      <c r="F94" s="3">
        <f>[3]数据导入!F94</f>
        <v>800</v>
      </c>
      <c r="G94" s="3">
        <v>1</v>
      </c>
      <c r="H94" s="3">
        <f>IF([3]数据导入!H94="",0,VLOOKUP([3]数据导入!H94,[3]数据导入!$M$12:$N$16,2,FALSE))</f>
        <v>0</v>
      </c>
      <c r="I94" s="3">
        <f>[3]数据导入!I94</f>
        <v>0</v>
      </c>
      <c r="J94" s="3">
        <v>1</v>
      </c>
    </row>
    <row r="95" spans="1:10">
      <c r="A95" s="3">
        <v>94</v>
      </c>
      <c r="B95" s="3">
        <f>VLOOKUP([3]数据导入!B95,[3]数据导入!$L$1:$N$8,3,FALSE)</f>
        <v>8</v>
      </c>
      <c r="C95" s="3" t="s">
        <v>528</v>
      </c>
      <c r="D95" s="3" t="s">
        <v>529</v>
      </c>
      <c r="E95" s="3">
        <f>[3]数据导入!E95</f>
        <v>1</v>
      </c>
      <c r="F95" s="3">
        <f>[3]数据导入!F95</f>
        <v>900</v>
      </c>
      <c r="G95" s="3">
        <v>1</v>
      </c>
      <c r="H95" s="3">
        <f>IF([3]数据导入!H95="",0,VLOOKUP([3]数据导入!H95,[3]数据导入!$M$12:$N$16,2,FALSE))</f>
        <v>0</v>
      </c>
      <c r="I95" s="3">
        <f>[3]数据导入!I95</f>
        <v>0</v>
      </c>
      <c r="J95" s="3">
        <v>1</v>
      </c>
    </row>
    <row r="96" spans="1:10">
      <c r="A96" s="3">
        <v>95</v>
      </c>
      <c r="B96" s="3">
        <f>VLOOKUP([3]数据导入!B96,[3]数据导入!$L$1:$N$8,3,FALSE)</f>
        <v>8</v>
      </c>
      <c r="C96" s="3" t="s">
        <v>530</v>
      </c>
      <c r="D96" s="3" t="s">
        <v>531</v>
      </c>
      <c r="E96" s="3">
        <f>[3]数据导入!E96</f>
        <v>1</v>
      </c>
      <c r="F96" s="3">
        <f>[3]数据导入!F96</f>
        <v>1000</v>
      </c>
      <c r="G96" s="3">
        <v>1</v>
      </c>
      <c r="H96" s="3">
        <f>IF([3]数据导入!H96="",0,VLOOKUP([3]数据导入!H96,[3]数据导入!$M$12:$N$16,2,FALSE))</f>
        <v>0</v>
      </c>
      <c r="I96" s="3">
        <f>[3]数据导入!I96</f>
        <v>0</v>
      </c>
      <c r="J96" s="3">
        <v>1</v>
      </c>
    </row>
    <row r="97" spans="1:10">
      <c r="A97" s="3">
        <v>96</v>
      </c>
      <c r="B97" s="3">
        <f>VLOOKUP([3]数据导入!B97,[3]数据导入!$L$1:$N$8,3,FALSE)</f>
        <v>8</v>
      </c>
      <c r="C97" s="3" t="s">
        <v>532</v>
      </c>
      <c r="D97" s="3" t="s">
        <v>533</v>
      </c>
      <c r="E97" s="3">
        <f>[3]数据导入!E97</f>
        <v>1</v>
      </c>
      <c r="F97" s="3">
        <f>[3]数据导入!F97</f>
        <v>1100</v>
      </c>
      <c r="G97" s="3">
        <v>1</v>
      </c>
      <c r="H97" s="3">
        <f>IF([3]数据导入!H97="",0,VLOOKUP([3]数据导入!H97,[3]数据导入!$M$12:$N$16,2,FALSE))</f>
        <v>0</v>
      </c>
      <c r="I97" s="3">
        <f>[3]数据导入!I97</f>
        <v>0</v>
      </c>
      <c r="J97" s="3">
        <v>1</v>
      </c>
    </row>
    <row r="98" spans="1:10">
      <c r="A98" s="3">
        <v>97</v>
      </c>
      <c r="B98" s="3">
        <f>VLOOKUP([3]数据导入!B98,[3]数据导入!$L$1:$N$8,3,FALSE)</f>
        <v>8</v>
      </c>
      <c r="C98" s="3" t="s">
        <v>534</v>
      </c>
      <c r="D98" s="3" t="s">
        <v>535</v>
      </c>
      <c r="E98" s="3">
        <f>[3]数据导入!E98</f>
        <v>1</v>
      </c>
      <c r="F98" s="3">
        <f>[3]数据导入!F98</f>
        <v>1200</v>
      </c>
      <c r="G98" s="3">
        <v>1</v>
      </c>
      <c r="H98" s="3">
        <f>IF([3]数据导入!H98="",0,VLOOKUP([3]数据导入!H98,[3]数据导入!$M$12:$N$16,2,FALSE))</f>
        <v>0</v>
      </c>
      <c r="I98" s="3">
        <f>[3]数据导入!I98</f>
        <v>0</v>
      </c>
      <c r="J98" s="3">
        <v>1</v>
      </c>
    </row>
    <row r="99" spans="1:10">
      <c r="A99" s="3">
        <v>98</v>
      </c>
      <c r="B99" s="3">
        <f>VLOOKUP([3]数据导入!B99,[3]数据导入!$L$1:$N$8,3,FALSE)</f>
        <v>8</v>
      </c>
      <c r="C99" s="3" t="s">
        <v>536</v>
      </c>
      <c r="D99" s="3" t="s">
        <v>537</v>
      </c>
      <c r="E99" s="3">
        <f>[3]数据导入!E99</f>
        <v>1</v>
      </c>
      <c r="F99" s="3">
        <f>[3]数据导入!F99</f>
        <v>1300</v>
      </c>
      <c r="G99" s="3">
        <v>1</v>
      </c>
      <c r="H99" s="3">
        <f>IF([3]数据导入!H99="",0,VLOOKUP([3]数据导入!H99,[3]数据导入!$M$12:$N$16,2,FALSE))</f>
        <v>0</v>
      </c>
      <c r="I99" s="3">
        <f>[3]数据导入!I99</f>
        <v>0</v>
      </c>
      <c r="J99" s="3">
        <v>1</v>
      </c>
    </row>
    <row r="100" spans="1:10">
      <c r="A100" s="3">
        <v>99</v>
      </c>
      <c r="B100" s="3">
        <f>VLOOKUP([3]数据导入!B100,[3]数据导入!$L$1:$N$8,3,FALSE)</f>
        <v>8</v>
      </c>
      <c r="C100" s="3" t="s">
        <v>538</v>
      </c>
      <c r="D100" s="3" t="s">
        <v>539</v>
      </c>
      <c r="E100" s="3">
        <f>[3]数据导入!E100</f>
        <v>1</v>
      </c>
      <c r="F100" s="3">
        <f>[3]数据导入!F100</f>
        <v>1400</v>
      </c>
      <c r="G100" s="3">
        <v>1</v>
      </c>
      <c r="H100" s="3">
        <f>IF([3]数据导入!H100="",0,VLOOKUP([3]数据导入!H100,[3]数据导入!$M$12:$N$16,2,FALSE))</f>
        <v>0</v>
      </c>
      <c r="I100" s="3">
        <f>[3]数据导入!I100</f>
        <v>0</v>
      </c>
      <c r="J100" s="3">
        <v>1</v>
      </c>
    </row>
    <row r="101" spans="1:10">
      <c r="A101" s="3">
        <v>100</v>
      </c>
      <c r="B101" s="3">
        <f>VLOOKUP([3]数据导入!B101,[3]数据导入!$L$1:$N$8,3,FALSE)</f>
        <v>8</v>
      </c>
      <c r="C101" s="3" t="s">
        <v>540</v>
      </c>
      <c r="D101" s="3" t="s">
        <v>541</v>
      </c>
      <c r="E101" s="3">
        <f>[3]数据导入!E101</f>
        <v>1</v>
      </c>
      <c r="F101" s="3">
        <f>[3]数据导入!F101</f>
        <v>1500</v>
      </c>
      <c r="G101" s="3">
        <v>1</v>
      </c>
      <c r="H101" s="3">
        <f>IF([3]数据导入!H101="",0,VLOOKUP([3]数据导入!H101,[3]数据导入!$M$12:$N$16,2,FALSE))</f>
        <v>0</v>
      </c>
      <c r="I101" s="3">
        <f>[3]数据导入!I101</f>
        <v>0</v>
      </c>
      <c r="J101" s="3">
        <v>1</v>
      </c>
    </row>
    <row r="102" spans="1:10">
      <c r="A102" s="3">
        <v>101</v>
      </c>
      <c r="B102" s="3">
        <f>VLOOKUP([3]数据导入!B102,[3]数据导入!$L$1:$N$8,3,FALSE)</f>
        <v>8</v>
      </c>
      <c r="C102" s="3" t="s">
        <v>542</v>
      </c>
      <c r="D102" s="3" t="s">
        <v>543</v>
      </c>
      <c r="E102" s="3">
        <f>[3]数据导入!E102</f>
        <v>1</v>
      </c>
      <c r="F102" s="3">
        <f>[3]数据导入!F102</f>
        <v>1600</v>
      </c>
      <c r="G102" s="3">
        <v>1</v>
      </c>
      <c r="H102" s="3">
        <f>IF([3]数据导入!H102="",0,VLOOKUP([3]数据导入!H102,[3]数据导入!$M$12:$N$16,2,FALSE))</f>
        <v>0</v>
      </c>
      <c r="I102" s="3">
        <f>[3]数据导入!I102</f>
        <v>0</v>
      </c>
      <c r="J102" s="3">
        <v>1</v>
      </c>
    </row>
    <row r="103" spans="1:10">
      <c r="A103" s="3">
        <v>102</v>
      </c>
      <c r="B103" s="3">
        <f>VLOOKUP([3]数据导入!B103,[3]数据导入!$L$1:$N$8,3,FALSE)</f>
        <v>8</v>
      </c>
      <c r="C103" s="3" t="s">
        <v>544</v>
      </c>
      <c r="D103" s="3" t="s">
        <v>545</v>
      </c>
      <c r="E103" s="3">
        <f>[3]数据导入!E103</f>
        <v>1</v>
      </c>
      <c r="F103" s="3">
        <f>[3]数据导入!F103</f>
        <v>1700</v>
      </c>
      <c r="G103" s="3">
        <v>1</v>
      </c>
      <c r="H103" s="3">
        <f>IF([3]数据导入!H103="",0,VLOOKUP([3]数据导入!H103,[3]数据导入!$M$12:$N$16,2,FALSE))</f>
        <v>0</v>
      </c>
      <c r="I103" s="3">
        <f>[3]数据导入!I103</f>
        <v>0</v>
      </c>
      <c r="J103" s="3">
        <v>1</v>
      </c>
    </row>
    <row r="104" spans="1:10">
      <c r="A104" s="3">
        <v>103</v>
      </c>
      <c r="B104" s="3">
        <f>VLOOKUP([3]数据导入!B104,[3]数据导入!$L$1:$N$8,3,FALSE)</f>
        <v>8</v>
      </c>
      <c r="C104" s="3" t="s">
        <v>546</v>
      </c>
      <c r="D104" s="3" t="s">
        <v>547</v>
      </c>
      <c r="E104" s="3">
        <f>[3]数据导入!E104</f>
        <v>1</v>
      </c>
      <c r="F104" s="3">
        <f>[3]数据导入!F104</f>
        <v>1800</v>
      </c>
      <c r="G104" s="3">
        <v>1</v>
      </c>
      <c r="H104" s="3">
        <f>IF([3]数据导入!H104="",0,VLOOKUP([3]数据导入!H104,[3]数据导入!$M$12:$N$16,2,FALSE))</f>
        <v>0</v>
      </c>
      <c r="I104" s="3">
        <f>[3]数据导入!I104</f>
        <v>0</v>
      </c>
      <c r="J104" s="3">
        <v>1</v>
      </c>
    </row>
    <row r="105" spans="1:10">
      <c r="A105" s="3">
        <v>104</v>
      </c>
      <c r="B105" s="3">
        <f>VLOOKUP([3]数据导入!B105,[3]数据导入!$L$1:$N$8,3,FALSE)</f>
        <v>8</v>
      </c>
      <c r="C105" s="3" t="s">
        <v>548</v>
      </c>
      <c r="D105" s="3" t="s">
        <v>549</v>
      </c>
      <c r="E105" s="3">
        <f>[3]数据导入!E105</f>
        <v>1</v>
      </c>
      <c r="F105" s="3">
        <f>[3]数据导入!F105</f>
        <v>1900</v>
      </c>
      <c r="G105" s="3">
        <v>1</v>
      </c>
      <c r="H105" s="3">
        <f>IF([3]数据导入!H105="",0,VLOOKUP([3]数据导入!H105,[3]数据导入!$M$12:$N$16,2,FALSE))</f>
        <v>0</v>
      </c>
      <c r="I105" s="3">
        <f>[3]数据导入!I105</f>
        <v>0</v>
      </c>
      <c r="J105" s="3">
        <v>1</v>
      </c>
    </row>
    <row r="106" spans="1:10">
      <c r="A106" s="3">
        <v>105</v>
      </c>
      <c r="B106" s="3">
        <f>VLOOKUP([3]数据导入!B106,[3]数据导入!$L$1:$N$8,3,FALSE)</f>
        <v>8</v>
      </c>
      <c r="C106" s="3" t="s">
        <v>550</v>
      </c>
      <c r="D106" s="3" t="s">
        <v>551</v>
      </c>
      <c r="E106" s="3">
        <f>[3]数据导入!E106</f>
        <v>1</v>
      </c>
      <c r="F106" s="3">
        <f>[3]数据导入!F106</f>
        <v>2000</v>
      </c>
      <c r="G106" s="3">
        <v>1</v>
      </c>
      <c r="H106" s="3">
        <f>IF([3]数据导入!H106="",0,VLOOKUP([3]数据导入!H106,[3]数据导入!$M$12:$N$16,2,FALSE))</f>
        <v>0</v>
      </c>
      <c r="I106" s="3">
        <f>[3]数据导入!I106</f>
        <v>0</v>
      </c>
      <c r="J106" s="3">
        <v>1</v>
      </c>
    </row>
    <row r="107" spans="1:10">
      <c r="A107" s="3">
        <v>106</v>
      </c>
      <c r="B107" s="3">
        <f>VLOOKUP([3]数据导入!B107,[3]数据导入!$L$1:$N$8,3,FALSE)</f>
        <v>8</v>
      </c>
      <c r="C107" s="3" t="s">
        <v>552</v>
      </c>
      <c r="D107" s="3" t="s">
        <v>553</v>
      </c>
      <c r="E107" s="3">
        <f>[3]数据导入!E107</f>
        <v>1</v>
      </c>
      <c r="F107" s="3">
        <f>[3]数据导入!F107</f>
        <v>2100</v>
      </c>
      <c r="G107" s="3">
        <v>1</v>
      </c>
      <c r="H107" s="3">
        <f>IF([3]数据导入!H107="",0,VLOOKUP([3]数据导入!H107,[3]数据导入!$M$12:$N$16,2,FALSE))</f>
        <v>0</v>
      </c>
      <c r="I107" s="3">
        <f>[3]数据导入!I107</f>
        <v>0</v>
      </c>
      <c r="J107" s="3">
        <v>1</v>
      </c>
    </row>
    <row r="108" spans="1:10">
      <c r="A108" s="3">
        <v>107</v>
      </c>
      <c r="B108" s="3">
        <f>VLOOKUP([3]数据导入!B108,[3]数据导入!$L$1:$N$8,3,FALSE)</f>
        <v>8</v>
      </c>
      <c r="C108" s="3" t="s">
        <v>554</v>
      </c>
      <c r="D108" s="3" t="s">
        <v>555</v>
      </c>
      <c r="E108" s="3">
        <f>[3]数据导入!E108</f>
        <v>1</v>
      </c>
      <c r="F108" s="3">
        <f>[3]数据导入!F108</f>
        <v>2200</v>
      </c>
      <c r="G108" s="3">
        <v>1</v>
      </c>
      <c r="H108" s="3">
        <f>IF([3]数据导入!H108="",0,VLOOKUP([3]数据导入!H108,[3]数据导入!$M$12:$N$16,2,FALSE))</f>
        <v>0</v>
      </c>
      <c r="I108" s="3">
        <f>[3]数据导入!I108</f>
        <v>0</v>
      </c>
      <c r="J108" s="3">
        <v>1</v>
      </c>
    </row>
    <row r="109" spans="1:10">
      <c r="A109" s="3">
        <v>108</v>
      </c>
      <c r="B109" s="3">
        <f>VLOOKUP([3]数据导入!B109,[3]数据导入!$L$1:$N$8,3,FALSE)</f>
        <v>8</v>
      </c>
      <c r="C109" s="3" t="s">
        <v>556</v>
      </c>
      <c r="D109" s="3" t="s">
        <v>557</v>
      </c>
      <c r="E109" s="3">
        <f>[3]数据导入!E109</f>
        <v>1</v>
      </c>
      <c r="F109" s="3">
        <f>[3]数据导入!F109</f>
        <v>2300</v>
      </c>
      <c r="G109" s="3">
        <v>1</v>
      </c>
      <c r="H109" s="3">
        <f>IF([3]数据导入!H109="",0,VLOOKUP([3]数据导入!H109,[3]数据导入!$M$12:$N$16,2,FALSE))</f>
        <v>0</v>
      </c>
      <c r="I109" s="3">
        <f>[3]数据导入!I109</f>
        <v>0</v>
      </c>
      <c r="J109" s="3">
        <v>1</v>
      </c>
    </row>
    <row r="110" spans="1:10">
      <c r="A110" s="3">
        <v>109</v>
      </c>
      <c r="B110" s="3">
        <f>VLOOKUP([3]数据导入!B110,[3]数据导入!$L$1:$N$8,3,FALSE)</f>
        <v>8</v>
      </c>
      <c r="C110" s="3" t="s">
        <v>558</v>
      </c>
      <c r="D110" s="3" t="s">
        <v>559</v>
      </c>
      <c r="E110" s="3">
        <f>[3]数据导入!E110</f>
        <v>1</v>
      </c>
      <c r="F110" s="3">
        <f>[3]数据导入!F110</f>
        <v>2400</v>
      </c>
      <c r="G110" s="3">
        <v>1</v>
      </c>
      <c r="H110" s="3">
        <f>IF([3]数据导入!H110="",0,VLOOKUP([3]数据导入!H110,[3]数据导入!$M$12:$N$16,2,FALSE))</f>
        <v>0</v>
      </c>
      <c r="I110" s="3">
        <f>[3]数据导入!I110</f>
        <v>0</v>
      </c>
      <c r="J110" s="3">
        <v>1</v>
      </c>
    </row>
    <row r="111" spans="1:10">
      <c r="A111" s="3">
        <v>110</v>
      </c>
      <c r="B111" s="3">
        <f>VLOOKUP([3]数据导入!B111,[3]数据导入!$L$1:$N$8,3,FALSE)</f>
        <v>8</v>
      </c>
      <c r="C111" s="3" t="s">
        <v>560</v>
      </c>
      <c r="D111" s="3" t="s">
        <v>561</v>
      </c>
      <c r="E111" s="3">
        <f>[3]数据导入!E111</f>
        <v>1</v>
      </c>
      <c r="F111" s="3">
        <f>[3]数据导入!F111</f>
        <v>2500</v>
      </c>
      <c r="G111" s="3">
        <v>1</v>
      </c>
      <c r="H111" s="3">
        <f>IF([3]数据导入!H111="",0,VLOOKUP([3]数据导入!H111,[3]数据导入!$M$12:$N$16,2,FALSE))</f>
        <v>0</v>
      </c>
      <c r="I111" s="3">
        <f>[3]数据导入!I111</f>
        <v>0</v>
      </c>
      <c r="J111" s="3">
        <v>1</v>
      </c>
    </row>
    <row r="112" spans="1:10">
      <c r="A112" s="3">
        <v>111</v>
      </c>
      <c r="B112" s="3">
        <f>VLOOKUP([3]数据导入!B112,[3]数据导入!$L$1:$N$8,3,FALSE)</f>
        <v>8</v>
      </c>
      <c r="C112" s="3" t="s">
        <v>562</v>
      </c>
      <c r="D112" s="3" t="s">
        <v>563</v>
      </c>
      <c r="E112" s="3">
        <f>[3]数据导入!E112</f>
        <v>1</v>
      </c>
      <c r="F112" s="3">
        <f>[3]数据导入!F112</f>
        <v>2600</v>
      </c>
      <c r="G112" s="3">
        <v>1</v>
      </c>
      <c r="H112" s="3">
        <f>IF([3]数据导入!H112="",0,VLOOKUP([3]数据导入!H112,[3]数据导入!$M$12:$N$16,2,FALSE))</f>
        <v>0</v>
      </c>
      <c r="I112" s="3">
        <f>[3]数据导入!I112</f>
        <v>0</v>
      </c>
      <c r="J112" s="3">
        <v>1</v>
      </c>
    </row>
    <row r="113" spans="1:10">
      <c r="A113" s="3">
        <v>112</v>
      </c>
      <c r="B113" s="3">
        <f>VLOOKUP([3]数据导入!B113,[3]数据导入!$L$1:$N$8,3,FALSE)</f>
        <v>8</v>
      </c>
      <c r="C113" s="3" t="s">
        <v>564</v>
      </c>
      <c r="D113" s="3" t="s">
        <v>565</v>
      </c>
      <c r="E113" s="3">
        <f>[3]数据导入!E113</f>
        <v>1</v>
      </c>
      <c r="F113" s="3">
        <f>[3]数据导入!F113</f>
        <v>2700</v>
      </c>
      <c r="G113" s="3">
        <v>1</v>
      </c>
      <c r="H113" s="3">
        <f>IF([3]数据导入!H113="",0,VLOOKUP([3]数据导入!H113,[3]数据导入!$M$12:$N$16,2,FALSE))</f>
        <v>0</v>
      </c>
      <c r="I113" s="3">
        <f>[3]数据导入!I113</f>
        <v>0</v>
      </c>
      <c r="J113" s="3">
        <v>1</v>
      </c>
    </row>
    <row r="114" spans="1:10">
      <c r="A114" s="3">
        <v>113</v>
      </c>
      <c r="B114" s="3">
        <f>VLOOKUP([3]数据导入!B114,[3]数据导入!$L$1:$N$8,3,FALSE)</f>
        <v>8</v>
      </c>
      <c r="C114" s="3" t="s">
        <v>566</v>
      </c>
      <c r="D114" s="3" t="s">
        <v>567</v>
      </c>
      <c r="E114" s="3">
        <f>[3]数据导入!E114</f>
        <v>1</v>
      </c>
      <c r="F114" s="3">
        <f>[3]数据导入!F114</f>
        <v>2800</v>
      </c>
      <c r="G114" s="3">
        <v>1</v>
      </c>
      <c r="H114" s="3">
        <f>IF([3]数据导入!H114="",0,VLOOKUP([3]数据导入!H114,[3]数据导入!$M$12:$N$16,2,FALSE))</f>
        <v>0</v>
      </c>
      <c r="I114" s="3">
        <f>[3]数据导入!I114</f>
        <v>0</v>
      </c>
      <c r="J114" s="3">
        <v>1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F15"/>
  <sheetViews>
    <sheetView workbookViewId="0">
      <selection activeCell="E14" sqref="E14"/>
    </sheetView>
  </sheetViews>
  <sheetFormatPr defaultRowHeight="13.5"/>
  <cols>
    <col min="2" max="2" width="15.625" customWidth="1"/>
    <col min="3" max="3" width="26" customWidth="1"/>
    <col min="4" max="4" width="29.625" customWidth="1"/>
    <col min="6" max="6" width="53.625" customWidth="1"/>
  </cols>
  <sheetData>
    <row r="1" spans="1:6">
      <c r="A1" t="s">
        <v>568</v>
      </c>
      <c r="B1" t="s">
        <v>569</v>
      </c>
      <c r="C1" s="16" t="s">
        <v>570</v>
      </c>
      <c r="D1" s="16" t="s">
        <v>571</v>
      </c>
      <c r="E1" t="s">
        <v>572</v>
      </c>
      <c r="F1" t="s">
        <v>573</v>
      </c>
    </row>
    <row r="2" spans="1:6">
      <c r="A2" s="17" t="s">
        <v>574</v>
      </c>
      <c r="B2">
        <v>3001</v>
      </c>
      <c r="C2" s="16" t="s">
        <v>575</v>
      </c>
      <c r="D2" s="16" t="s">
        <v>576</v>
      </c>
      <c r="E2" t="s">
        <v>574</v>
      </c>
      <c r="F2" t="s">
        <v>577</v>
      </c>
    </row>
    <row r="3" spans="1:6">
      <c r="A3" s="17" t="s">
        <v>578</v>
      </c>
      <c r="B3">
        <v>3002</v>
      </c>
      <c r="C3" s="16" t="s">
        <v>579</v>
      </c>
      <c r="D3" s="16" t="s">
        <v>580</v>
      </c>
      <c r="E3" t="s">
        <v>578</v>
      </c>
      <c r="F3" t="s">
        <v>581</v>
      </c>
    </row>
    <row r="4" spans="1:6">
      <c r="A4" s="17" t="s">
        <v>582</v>
      </c>
      <c r="B4">
        <v>3003</v>
      </c>
      <c r="C4" s="16" t="s">
        <v>583</v>
      </c>
      <c r="D4" s="16" t="s">
        <v>584</v>
      </c>
      <c r="E4" t="s">
        <v>582</v>
      </c>
      <c r="F4" t="s">
        <v>585</v>
      </c>
    </row>
    <row r="5" spans="1:6">
      <c r="A5" s="17" t="s">
        <v>586</v>
      </c>
      <c r="B5">
        <v>3004</v>
      </c>
      <c r="C5" s="16" t="s">
        <v>587</v>
      </c>
      <c r="D5" s="16" t="s">
        <v>588</v>
      </c>
      <c r="E5" t="s">
        <v>586</v>
      </c>
      <c r="F5" t="s">
        <v>589</v>
      </c>
    </row>
    <row r="6" spans="1:6">
      <c r="A6" s="17" t="s">
        <v>590</v>
      </c>
      <c r="B6">
        <v>3005</v>
      </c>
      <c r="C6" s="18" t="s">
        <v>591</v>
      </c>
      <c r="D6" s="18" t="s">
        <v>592</v>
      </c>
      <c r="E6" t="s">
        <v>590</v>
      </c>
      <c r="F6" t="s">
        <v>593</v>
      </c>
    </row>
    <row r="7" spans="1:6">
      <c r="A7" s="19" t="s">
        <v>594</v>
      </c>
      <c r="B7">
        <v>3006</v>
      </c>
      <c r="C7" s="16" t="s">
        <v>595</v>
      </c>
      <c r="D7" s="16" t="s">
        <v>596</v>
      </c>
      <c r="E7" t="s">
        <v>597</v>
      </c>
      <c r="F7" t="s">
        <v>598</v>
      </c>
    </row>
    <row r="8" spans="1:6">
      <c r="A8" s="17" t="s">
        <v>599</v>
      </c>
      <c r="B8">
        <v>3007</v>
      </c>
      <c r="C8" s="18" t="s">
        <v>600</v>
      </c>
      <c r="D8" s="18" t="s">
        <v>601</v>
      </c>
      <c r="E8" t="s">
        <v>599</v>
      </c>
      <c r="F8" t="s">
        <v>602</v>
      </c>
    </row>
    <row r="9" spans="1:6">
      <c r="A9" s="17" t="s">
        <v>603</v>
      </c>
      <c r="B9">
        <v>3008</v>
      </c>
      <c r="C9" s="16" t="s">
        <v>604</v>
      </c>
      <c r="D9" s="16" t="s">
        <v>605</v>
      </c>
      <c r="E9" t="s">
        <v>603</v>
      </c>
      <c r="F9" t="s">
        <v>606</v>
      </c>
    </row>
    <row r="10" spans="1:6">
      <c r="A10" s="17" t="s">
        <v>607</v>
      </c>
      <c r="B10">
        <v>3009</v>
      </c>
      <c r="C10" s="18" t="s">
        <v>608</v>
      </c>
      <c r="D10" s="18" t="s">
        <v>609</v>
      </c>
      <c r="E10" t="s">
        <v>607</v>
      </c>
      <c r="F10" t="s">
        <v>610</v>
      </c>
    </row>
    <row r="11" spans="1:6">
      <c r="A11" s="17" t="s">
        <v>611</v>
      </c>
      <c r="B11">
        <v>3010</v>
      </c>
      <c r="C11" s="18" t="s">
        <v>612</v>
      </c>
      <c r="D11" s="18" t="s">
        <v>613</v>
      </c>
      <c r="E11" t="s">
        <v>611</v>
      </c>
      <c r="F11" t="s">
        <v>614</v>
      </c>
    </row>
    <row r="12" spans="1:6">
      <c r="A12" s="17" t="s">
        <v>615</v>
      </c>
      <c r="B12">
        <v>3011</v>
      </c>
      <c r="C12" s="18" t="s">
        <v>616</v>
      </c>
      <c r="D12" s="18" t="s">
        <v>617</v>
      </c>
      <c r="E12" t="s">
        <v>615</v>
      </c>
      <c r="F12" t="s">
        <v>618</v>
      </c>
    </row>
    <row r="13" spans="1:6">
      <c r="A13" s="19" t="s">
        <v>619</v>
      </c>
      <c r="B13">
        <v>3012</v>
      </c>
      <c r="C13" s="18" t="s">
        <v>620</v>
      </c>
      <c r="D13" s="18" t="s">
        <v>621</v>
      </c>
      <c r="E13" t="s">
        <v>622</v>
      </c>
      <c r="F13" t="s">
        <v>623</v>
      </c>
    </row>
    <row r="14" spans="1:6">
      <c r="A14" s="19" t="s">
        <v>624</v>
      </c>
      <c r="B14">
        <v>3013</v>
      </c>
      <c r="C14" s="18" t="s">
        <v>625</v>
      </c>
      <c r="D14" s="18" t="s">
        <v>626</v>
      </c>
      <c r="E14" t="s">
        <v>627</v>
      </c>
      <c r="F14" t="s">
        <v>628</v>
      </c>
    </row>
    <row r="15" spans="1:6">
      <c r="A15" s="17" t="s">
        <v>629</v>
      </c>
      <c r="B15">
        <v>3014</v>
      </c>
      <c r="C15" s="18" t="s">
        <v>630</v>
      </c>
      <c r="D15" s="18" t="s">
        <v>631</v>
      </c>
      <c r="E15" t="s">
        <v>629</v>
      </c>
      <c r="F15" t="s">
        <v>632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101"/>
  <sheetViews>
    <sheetView workbookViewId="0">
      <selection activeCell="A2" sqref="A2:A101"/>
    </sheetView>
  </sheetViews>
  <sheetFormatPr defaultColWidth="9" defaultRowHeight="13.5"/>
  <cols>
    <col min="1" max="1" width="9" style="3"/>
    <col min="2" max="2" width="8.875" style="3" customWidth="1"/>
    <col min="3" max="4" width="11.875" style="3" customWidth="1"/>
    <col min="5" max="5" width="12.875" style="3" customWidth="1"/>
    <col min="6" max="8" width="15" style="3" customWidth="1"/>
    <col min="9" max="9" width="12.875" style="3" customWidth="1"/>
    <col min="10" max="10" width="99.375" style="3" customWidth="1"/>
    <col min="11" max="16384" width="9" style="3"/>
  </cols>
  <sheetData>
    <row r="1" spans="1:10">
      <c r="A1" s="9" t="s">
        <v>24</v>
      </c>
      <c r="B1" s="9" t="s">
        <v>633</v>
      </c>
      <c r="C1" s="9" t="s">
        <v>634</v>
      </c>
      <c r="D1" s="9" t="s">
        <v>635</v>
      </c>
      <c r="E1" s="9" t="s">
        <v>636</v>
      </c>
      <c r="F1" s="9" t="s">
        <v>637</v>
      </c>
      <c r="G1" s="9" t="s">
        <v>638</v>
      </c>
      <c r="H1" s="9" t="s">
        <v>639</v>
      </c>
      <c r="I1" s="9" t="s">
        <v>640</v>
      </c>
      <c r="J1" s="9" t="s">
        <v>641</v>
      </c>
    </row>
    <row r="2" spans="1:10">
      <c r="A2" s="3">
        <v>1</v>
      </c>
      <c r="B2" s="3">
        <v>1</v>
      </c>
      <c r="C2" s="3">
        <v>1</v>
      </c>
      <c r="D2" s="3">
        <v>1</v>
      </c>
      <c r="E2" s="3" t="s">
        <v>642</v>
      </c>
      <c r="F2" s="3">
        <v>70</v>
      </c>
      <c r="G2" s="3">
        <v>5</v>
      </c>
      <c r="H2" s="3">
        <v>1</v>
      </c>
      <c r="I2" s="3">
        <v>1</v>
      </c>
      <c r="J2" s="3" t="s">
        <v>643</v>
      </c>
    </row>
    <row r="3" spans="1:10">
      <c r="A3" s="3">
        <v>2</v>
      </c>
      <c r="B3" s="3">
        <v>1</v>
      </c>
      <c r="C3" s="3">
        <v>2</v>
      </c>
      <c r="D3" s="3">
        <v>1</v>
      </c>
      <c r="E3" s="3" t="s">
        <v>644</v>
      </c>
      <c r="F3" s="3">
        <v>160</v>
      </c>
      <c r="G3" s="3">
        <v>5</v>
      </c>
      <c r="H3" s="3">
        <v>1</v>
      </c>
      <c r="I3" s="3">
        <v>1</v>
      </c>
      <c r="J3" s="3" t="s">
        <v>643</v>
      </c>
    </row>
    <row r="4" spans="1:10">
      <c r="A4" s="3">
        <v>3</v>
      </c>
      <c r="B4" s="3">
        <v>2</v>
      </c>
      <c r="C4" s="3">
        <v>1</v>
      </c>
      <c r="D4" s="3">
        <v>1</v>
      </c>
      <c r="E4" s="3" t="s">
        <v>645</v>
      </c>
      <c r="F4" s="3">
        <v>70</v>
      </c>
      <c r="G4" s="3">
        <v>5</v>
      </c>
      <c r="H4" s="3">
        <v>2</v>
      </c>
      <c r="I4" s="3">
        <v>1</v>
      </c>
      <c r="J4" s="3" t="s">
        <v>646</v>
      </c>
    </row>
    <row r="5" spans="1:10">
      <c r="A5" s="3">
        <v>4</v>
      </c>
      <c r="B5" s="3">
        <v>2</v>
      </c>
      <c r="C5" s="3">
        <v>2</v>
      </c>
      <c r="D5" s="3">
        <v>1</v>
      </c>
      <c r="E5" s="3" t="s">
        <v>647</v>
      </c>
      <c r="F5" s="3">
        <v>160</v>
      </c>
      <c r="G5" s="3">
        <v>5</v>
      </c>
      <c r="H5" s="3">
        <v>2</v>
      </c>
      <c r="I5" s="3">
        <v>1</v>
      </c>
      <c r="J5" s="3" t="s">
        <v>646</v>
      </c>
    </row>
    <row r="6" spans="1:10">
      <c r="A6" s="3">
        <v>5</v>
      </c>
      <c r="B6" s="3">
        <v>3</v>
      </c>
      <c r="C6" s="3">
        <v>1</v>
      </c>
      <c r="D6" s="3">
        <v>1</v>
      </c>
      <c r="E6" s="3" t="s">
        <v>648</v>
      </c>
      <c r="F6" s="3">
        <v>70</v>
      </c>
      <c r="G6" s="3">
        <v>5</v>
      </c>
      <c r="H6" s="3">
        <v>2</v>
      </c>
      <c r="I6" s="3">
        <v>1</v>
      </c>
      <c r="J6" s="3" t="s">
        <v>649</v>
      </c>
    </row>
    <row r="7" spans="1:10">
      <c r="A7" s="3">
        <v>6</v>
      </c>
      <c r="B7" s="3">
        <v>3</v>
      </c>
      <c r="C7" s="3">
        <v>2</v>
      </c>
      <c r="D7" s="3">
        <v>1</v>
      </c>
      <c r="E7" s="3" t="s">
        <v>650</v>
      </c>
      <c r="F7" s="3">
        <v>160</v>
      </c>
      <c r="G7" s="3">
        <v>5</v>
      </c>
      <c r="H7" s="3">
        <v>2</v>
      </c>
      <c r="I7" s="3">
        <v>1</v>
      </c>
      <c r="J7" s="3" t="s">
        <v>649</v>
      </c>
    </row>
    <row r="8" spans="1:10">
      <c r="A8" s="3">
        <v>7</v>
      </c>
      <c r="B8" s="3">
        <v>4</v>
      </c>
      <c r="C8" s="3">
        <v>1</v>
      </c>
      <c r="D8" s="3">
        <v>1</v>
      </c>
      <c r="E8" s="3" t="s">
        <v>651</v>
      </c>
      <c r="F8" s="3">
        <v>70</v>
      </c>
      <c r="G8" s="3">
        <v>5</v>
      </c>
      <c r="H8" s="3">
        <v>3</v>
      </c>
      <c r="I8" s="3">
        <v>1</v>
      </c>
      <c r="J8" s="3" t="s">
        <v>652</v>
      </c>
    </row>
    <row r="9" spans="1:10">
      <c r="A9" s="3">
        <v>8</v>
      </c>
      <c r="B9" s="3">
        <v>4</v>
      </c>
      <c r="C9" s="3">
        <v>2</v>
      </c>
      <c r="D9" s="3">
        <v>1</v>
      </c>
      <c r="E9" s="3" t="s">
        <v>653</v>
      </c>
      <c r="F9" s="3">
        <v>160</v>
      </c>
      <c r="G9" s="3">
        <v>5</v>
      </c>
      <c r="H9" s="3">
        <v>3</v>
      </c>
      <c r="I9" s="3">
        <v>1</v>
      </c>
      <c r="J9" s="3" t="s">
        <v>652</v>
      </c>
    </row>
    <row r="10" spans="1:10">
      <c r="A10" s="3">
        <v>9</v>
      </c>
      <c r="B10" s="3">
        <v>5</v>
      </c>
      <c r="C10" s="3">
        <v>1</v>
      </c>
      <c r="D10" s="3">
        <v>1</v>
      </c>
      <c r="E10" s="3" t="s">
        <v>654</v>
      </c>
      <c r="F10" s="3">
        <v>70</v>
      </c>
      <c r="G10" s="3">
        <v>5</v>
      </c>
      <c r="H10" s="3">
        <v>3</v>
      </c>
      <c r="I10" s="3">
        <v>1</v>
      </c>
      <c r="J10" s="3" t="s">
        <v>655</v>
      </c>
    </row>
    <row r="11" spans="1:10">
      <c r="A11" s="3">
        <v>10</v>
      </c>
      <c r="B11" s="3">
        <v>5</v>
      </c>
      <c r="C11" s="3">
        <v>2</v>
      </c>
      <c r="D11" s="3">
        <v>1</v>
      </c>
      <c r="E11" s="3" t="s">
        <v>656</v>
      </c>
      <c r="F11" s="3">
        <v>160</v>
      </c>
      <c r="G11" s="3">
        <v>5</v>
      </c>
      <c r="H11" s="3">
        <v>3</v>
      </c>
      <c r="I11" s="3">
        <v>1</v>
      </c>
      <c r="J11" s="3" t="s">
        <v>655</v>
      </c>
    </row>
    <row r="12" spans="1:10">
      <c r="A12" s="3">
        <v>11</v>
      </c>
      <c r="B12" s="3">
        <v>6</v>
      </c>
      <c r="C12" s="3">
        <v>1</v>
      </c>
      <c r="D12" s="3">
        <v>1</v>
      </c>
      <c r="E12" s="3" t="s">
        <v>657</v>
      </c>
      <c r="F12" s="3">
        <v>70</v>
      </c>
      <c r="G12" s="3">
        <v>5</v>
      </c>
      <c r="H12" s="3">
        <v>4</v>
      </c>
      <c r="I12" s="3">
        <v>1</v>
      </c>
      <c r="J12" s="3" t="s">
        <v>658</v>
      </c>
    </row>
    <row r="13" spans="1:10">
      <c r="A13" s="3">
        <v>12</v>
      </c>
      <c r="B13" s="3">
        <v>6</v>
      </c>
      <c r="C13" s="3">
        <v>2</v>
      </c>
      <c r="D13" s="3">
        <v>1</v>
      </c>
      <c r="E13" s="3" t="s">
        <v>659</v>
      </c>
      <c r="F13" s="3">
        <v>160</v>
      </c>
      <c r="G13" s="3">
        <v>5</v>
      </c>
      <c r="H13" s="3">
        <v>4</v>
      </c>
      <c r="I13" s="3">
        <v>1</v>
      </c>
      <c r="J13" s="3" t="s">
        <v>658</v>
      </c>
    </row>
    <row r="14" spans="1:10">
      <c r="A14" s="3">
        <v>13</v>
      </c>
      <c r="B14" s="3">
        <v>7</v>
      </c>
      <c r="C14" s="3">
        <v>1</v>
      </c>
      <c r="D14" s="3">
        <v>1</v>
      </c>
      <c r="E14" s="3" t="s">
        <v>660</v>
      </c>
      <c r="F14" s="3">
        <v>70</v>
      </c>
      <c r="G14" s="3">
        <v>5</v>
      </c>
      <c r="H14" s="3">
        <v>4</v>
      </c>
      <c r="I14" s="3">
        <v>1</v>
      </c>
      <c r="J14" s="3" t="s">
        <v>661</v>
      </c>
    </row>
    <row r="15" spans="1:10">
      <c r="A15" s="3">
        <v>14</v>
      </c>
      <c r="B15" s="3">
        <v>7</v>
      </c>
      <c r="C15" s="3">
        <v>2</v>
      </c>
      <c r="D15" s="3">
        <v>1</v>
      </c>
      <c r="E15" s="3" t="s">
        <v>662</v>
      </c>
      <c r="F15" s="3">
        <v>160</v>
      </c>
      <c r="G15" s="3">
        <v>5</v>
      </c>
      <c r="H15" s="3">
        <v>4</v>
      </c>
      <c r="I15" s="3">
        <v>1</v>
      </c>
      <c r="J15" s="3" t="s">
        <v>661</v>
      </c>
    </row>
    <row r="16" spans="1:10">
      <c r="A16" s="3">
        <v>15</v>
      </c>
      <c r="B16" s="3">
        <v>8</v>
      </c>
      <c r="C16" s="3">
        <v>1</v>
      </c>
      <c r="D16" s="3">
        <v>1</v>
      </c>
      <c r="E16" s="3" t="s">
        <v>660</v>
      </c>
      <c r="F16" s="3">
        <v>70</v>
      </c>
      <c r="G16" s="3">
        <v>5</v>
      </c>
      <c r="H16" s="3">
        <v>4</v>
      </c>
      <c r="I16" s="3">
        <v>1</v>
      </c>
      <c r="J16" s="3" t="s">
        <v>663</v>
      </c>
    </row>
    <row r="17" spans="1:10">
      <c r="A17" s="3">
        <v>16</v>
      </c>
      <c r="B17" s="3">
        <v>8</v>
      </c>
      <c r="C17" s="3">
        <v>2</v>
      </c>
      <c r="D17" s="3">
        <v>1</v>
      </c>
      <c r="E17" s="3" t="s">
        <v>662</v>
      </c>
      <c r="F17" s="3">
        <v>160</v>
      </c>
      <c r="G17" s="3">
        <v>5</v>
      </c>
      <c r="H17" s="3">
        <v>4</v>
      </c>
      <c r="I17" s="3">
        <v>1</v>
      </c>
      <c r="J17" s="3" t="s">
        <v>663</v>
      </c>
    </row>
    <row r="18" spans="1:10">
      <c r="A18" s="3">
        <v>17</v>
      </c>
      <c r="B18" s="3">
        <v>9</v>
      </c>
      <c r="C18" s="3">
        <v>1</v>
      </c>
      <c r="D18" s="3">
        <v>1</v>
      </c>
      <c r="E18" s="3" t="s">
        <v>664</v>
      </c>
      <c r="F18" s="3">
        <v>70</v>
      </c>
      <c r="G18" s="3">
        <v>5</v>
      </c>
      <c r="H18" s="3">
        <v>4</v>
      </c>
      <c r="I18" s="3">
        <v>1</v>
      </c>
      <c r="J18" s="3" t="s">
        <v>665</v>
      </c>
    </row>
    <row r="19" spans="1:10">
      <c r="A19" s="3">
        <v>18</v>
      </c>
      <c r="B19" s="3">
        <v>9</v>
      </c>
      <c r="C19" s="3">
        <v>2</v>
      </c>
      <c r="D19" s="3">
        <v>1</v>
      </c>
      <c r="E19" s="3" t="s">
        <v>666</v>
      </c>
      <c r="F19" s="3">
        <v>160</v>
      </c>
      <c r="G19" s="3">
        <v>5</v>
      </c>
      <c r="H19" s="3">
        <v>4</v>
      </c>
      <c r="I19" s="3">
        <v>1</v>
      </c>
      <c r="J19" s="3" t="s">
        <v>665</v>
      </c>
    </row>
    <row r="20" spans="1:10">
      <c r="A20" s="3">
        <v>19</v>
      </c>
      <c r="B20" s="3">
        <v>10</v>
      </c>
      <c r="C20" s="3">
        <v>1</v>
      </c>
      <c r="D20" s="3">
        <v>1</v>
      </c>
      <c r="E20" s="3" t="s">
        <v>664</v>
      </c>
      <c r="F20" s="3">
        <v>70</v>
      </c>
      <c r="G20" s="3">
        <v>5</v>
      </c>
      <c r="H20" s="3">
        <v>4</v>
      </c>
      <c r="I20" s="3">
        <v>1</v>
      </c>
      <c r="J20" s="3" t="s">
        <v>667</v>
      </c>
    </row>
    <row r="21" spans="1:10">
      <c r="A21" s="3">
        <v>20</v>
      </c>
      <c r="B21" s="3">
        <v>10</v>
      </c>
      <c r="C21" s="3">
        <v>2</v>
      </c>
      <c r="D21" s="3">
        <v>1</v>
      </c>
      <c r="E21" s="3" t="s">
        <v>666</v>
      </c>
      <c r="F21" s="3">
        <v>160</v>
      </c>
      <c r="G21" s="3">
        <v>5</v>
      </c>
      <c r="H21" s="3">
        <v>4</v>
      </c>
      <c r="I21" s="3">
        <v>1</v>
      </c>
      <c r="J21" s="3" t="s">
        <v>667</v>
      </c>
    </row>
    <row r="22" spans="1:10">
      <c r="A22" s="3">
        <v>21</v>
      </c>
      <c r="B22" s="3">
        <v>11</v>
      </c>
      <c r="C22" s="3">
        <v>1</v>
      </c>
      <c r="D22" s="3">
        <v>1</v>
      </c>
      <c r="E22" s="3" t="s">
        <v>668</v>
      </c>
      <c r="F22" s="3">
        <v>70</v>
      </c>
      <c r="G22" s="3">
        <v>5</v>
      </c>
      <c r="H22" s="3">
        <v>4</v>
      </c>
      <c r="I22" s="3">
        <v>1</v>
      </c>
      <c r="J22" s="3" t="s">
        <v>667</v>
      </c>
    </row>
    <row r="23" spans="1:10">
      <c r="A23" s="3">
        <v>22</v>
      </c>
      <c r="B23" s="3">
        <v>11</v>
      </c>
      <c r="C23" s="3">
        <v>2</v>
      </c>
      <c r="D23" s="3">
        <v>1</v>
      </c>
      <c r="E23" s="3" t="s">
        <v>669</v>
      </c>
      <c r="F23" s="3">
        <v>160</v>
      </c>
      <c r="G23" s="3">
        <v>5</v>
      </c>
      <c r="H23" s="3">
        <v>4</v>
      </c>
      <c r="I23" s="3">
        <v>1</v>
      </c>
      <c r="J23" s="3" t="s">
        <v>667</v>
      </c>
    </row>
    <row r="24" spans="1:10">
      <c r="A24" s="3">
        <v>23</v>
      </c>
      <c r="B24" s="3">
        <v>12</v>
      </c>
      <c r="C24" s="3">
        <v>1</v>
      </c>
      <c r="D24" s="3">
        <v>1</v>
      </c>
      <c r="E24" s="3" t="s">
        <v>670</v>
      </c>
      <c r="F24" s="3">
        <v>70</v>
      </c>
      <c r="G24" s="3">
        <v>5</v>
      </c>
      <c r="H24" s="3">
        <v>4</v>
      </c>
      <c r="I24" s="3">
        <v>1</v>
      </c>
      <c r="J24" s="3" t="s">
        <v>667</v>
      </c>
    </row>
    <row r="25" spans="1:10">
      <c r="A25" s="3">
        <v>24</v>
      </c>
      <c r="B25" s="3">
        <v>12</v>
      </c>
      <c r="C25" s="3">
        <v>2</v>
      </c>
      <c r="D25" s="3">
        <v>1</v>
      </c>
      <c r="E25" s="3" t="s">
        <v>671</v>
      </c>
      <c r="F25" s="3">
        <v>160</v>
      </c>
      <c r="G25" s="3">
        <v>5</v>
      </c>
      <c r="H25" s="3">
        <v>4</v>
      </c>
      <c r="I25" s="3">
        <v>1</v>
      </c>
      <c r="J25" s="3" t="s">
        <v>667</v>
      </c>
    </row>
    <row r="26" spans="1:10">
      <c r="A26" s="3">
        <v>25</v>
      </c>
      <c r="B26" s="3">
        <v>13</v>
      </c>
      <c r="C26" s="3">
        <v>1</v>
      </c>
      <c r="D26" s="3">
        <v>1</v>
      </c>
      <c r="E26" s="3" t="s">
        <v>670</v>
      </c>
      <c r="F26" s="3">
        <v>70</v>
      </c>
      <c r="G26" s="3">
        <v>5</v>
      </c>
      <c r="H26" s="3">
        <v>4</v>
      </c>
      <c r="I26" s="3">
        <v>1</v>
      </c>
      <c r="J26" s="3" t="s">
        <v>667</v>
      </c>
    </row>
    <row r="27" spans="1:10">
      <c r="A27" s="3">
        <v>26</v>
      </c>
      <c r="B27" s="3">
        <v>13</v>
      </c>
      <c r="C27" s="3">
        <v>2</v>
      </c>
      <c r="D27" s="3">
        <v>1</v>
      </c>
      <c r="E27" s="3" t="s">
        <v>671</v>
      </c>
      <c r="F27" s="3">
        <v>160</v>
      </c>
      <c r="G27" s="3">
        <v>5</v>
      </c>
      <c r="H27" s="3">
        <v>4</v>
      </c>
      <c r="I27" s="3">
        <v>1</v>
      </c>
      <c r="J27" s="3" t="s">
        <v>667</v>
      </c>
    </row>
    <row r="28" spans="1:10">
      <c r="A28" s="3">
        <v>27</v>
      </c>
      <c r="B28" s="3">
        <v>14</v>
      </c>
      <c r="C28" s="3">
        <v>1</v>
      </c>
      <c r="D28" s="3">
        <v>1</v>
      </c>
      <c r="E28" s="3" t="s">
        <v>672</v>
      </c>
      <c r="F28" s="3">
        <v>70</v>
      </c>
      <c r="G28" s="3">
        <v>5</v>
      </c>
      <c r="H28" s="3">
        <v>4</v>
      </c>
      <c r="I28" s="3">
        <v>1</v>
      </c>
      <c r="J28" s="3" t="s">
        <v>667</v>
      </c>
    </row>
    <row r="29" spans="1:10">
      <c r="A29" s="3">
        <v>28</v>
      </c>
      <c r="B29" s="3">
        <v>14</v>
      </c>
      <c r="C29" s="3">
        <v>2</v>
      </c>
      <c r="D29" s="3">
        <v>1</v>
      </c>
      <c r="E29" s="3" t="s">
        <v>673</v>
      </c>
      <c r="F29" s="3">
        <v>160</v>
      </c>
      <c r="G29" s="3">
        <v>5</v>
      </c>
      <c r="H29" s="3">
        <v>4</v>
      </c>
      <c r="I29" s="3">
        <v>1</v>
      </c>
      <c r="J29" s="3" t="s">
        <v>667</v>
      </c>
    </row>
    <row r="30" spans="1:10">
      <c r="A30" s="3">
        <v>29</v>
      </c>
      <c r="B30" s="3">
        <v>15</v>
      </c>
      <c r="C30" s="3">
        <v>1</v>
      </c>
      <c r="D30" s="3">
        <v>1</v>
      </c>
      <c r="E30" s="3" t="s">
        <v>672</v>
      </c>
      <c r="F30" s="3">
        <v>70</v>
      </c>
      <c r="G30" s="3">
        <v>5</v>
      </c>
      <c r="H30" s="3">
        <v>4</v>
      </c>
      <c r="I30" s="3">
        <v>1</v>
      </c>
      <c r="J30" s="3" t="s">
        <v>667</v>
      </c>
    </row>
    <row r="31" spans="1:10">
      <c r="A31" s="3">
        <v>30</v>
      </c>
      <c r="B31" s="3">
        <v>15</v>
      </c>
      <c r="C31" s="3">
        <v>2</v>
      </c>
      <c r="D31" s="3">
        <v>1</v>
      </c>
      <c r="E31" s="3" t="s">
        <v>673</v>
      </c>
      <c r="F31" s="3">
        <v>160</v>
      </c>
      <c r="G31" s="3">
        <v>5</v>
      </c>
      <c r="H31" s="3">
        <v>4</v>
      </c>
      <c r="I31" s="3">
        <v>1</v>
      </c>
      <c r="J31" s="3" t="s">
        <v>667</v>
      </c>
    </row>
    <row r="32" spans="1:10">
      <c r="A32" s="3">
        <v>31</v>
      </c>
      <c r="B32" s="3">
        <v>16</v>
      </c>
      <c r="C32" s="3">
        <v>1</v>
      </c>
      <c r="D32" s="3">
        <v>1</v>
      </c>
      <c r="E32" s="3" t="s">
        <v>674</v>
      </c>
      <c r="F32" s="3">
        <v>70</v>
      </c>
      <c r="G32" s="3">
        <v>5</v>
      </c>
      <c r="H32" s="3">
        <v>4</v>
      </c>
      <c r="I32" s="3">
        <v>1</v>
      </c>
      <c r="J32" s="3" t="s">
        <v>667</v>
      </c>
    </row>
    <row r="33" spans="1:10">
      <c r="A33" s="3">
        <v>32</v>
      </c>
      <c r="B33" s="3">
        <v>16</v>
      </c>
      <c r="C33" s="3">
        <v>2</v>
      </c>
      <c r="D33" s="3">
        <v>1</v>
      </c>
      <c r="E33" s="3" t="s">
        <v>675</v>
      </c>
      <c r="F33" s="3">
        <v>160</v>
      </c>
      <c r="G33" s="3">
        <v>5</v>
      </c>
      <c r="H33" s="3">
        <v>4</v>
      </c>
      <c r="I33" s="3">
        <v>1</v>
      </c>
      <c r="J33" s="3" t="s">
        <v>667</v>
      </c>
    </row>
    <row r="34" spans="1:10">
      <c r="A34" s="3">
        <v>33</v>
      </c>
      <c r="B34" s="3">
        <v>17</v>
      </c>
      <c r="C34" s="3">
        <v>1</v>
      </c>
      <c r="D34" s="3">
        <v>1</v>
      </c>
      <c r="E34" s="3" t="s">
        <v>676</v>
      </c>
      <c r="F34" s="3">
        <v>70</v>
      </c>
      <c r="G34" s="3">
        <v>5</v>
      </c>
      <c r="H34" s="3">
        <v>4</v>
      </c>
      <c r="I34" s="3">
        <v>1</v>
      </c>
      <c r="J34" s="3" t="s">
        <v>667</v>
      </c>
    </row>
    <row r="35" spans="1:10">
      <c r="A35" s="3">
        <v>34</v>
      </c>
      <c r="B35" s="3">
        <v>17</v>
      </c>
      <c r="C35" s="3">
        <v>2</v>
      </c>
      <c r="D35" s="3">
        <v>1</v>
      </c>
      <c r="E35" s="3" t="s">
        <v>677</v>
      </c>
      <c r="F35" s="3">
        <v>160</v>
      </c>
      <c r="G35" s="3">
        <v>5</v>
      </c>
      <c r="H35" s="3">
        <v>4</v>
      </c>
      <c r="I35" s="3">
        <v>1</v>
      </c>
      <c r="J35" s="3" t="s">
        <v>667</v>
      </c>
    </row>
    <row r="36" spans="1:10">
      <c r="A36" s="3">
        <v>35</v>
      </c>
      <c r="B36" s="3">
        <v>18</v>
      </c>
      <c r="C36" s="3">
        <v>1</v>
      </c>
      <c r="D36" s="3">
        <v>1</v>
      </c>
      <c r="E36" s="3" t="s">
        <v>676</v>
      </c>
      <c r="F36" s="3">
        <v>70</v>
      </c>
      <c r="G36" s="3">
        <v>5</v>
      </c>
      <c r="H36" s="3">
        <v>4</v>
      </c>
      <c r="I36" s="3">
        <v>1</v>
      </c>
      <c r="J36" s="3" t="s">
        <v>667</v>
      </c>
    </row>
    <row r="37" spans="1:10">
      <c r="A37" s="3">
        <v>36</v>
      </c>
      <c r="B37" s="3">
        <v>18</v>
      </c>
      <c r="C37" s="3">
        <v>2</v>
      </c>
      <c r="D37" s="3">
        <v>1</v>
      </c>
      <c r="E37" s="3" t="s">
        <v>677</v>
      </c>
      <c r="F37" s="3">
        <v>160</v>
      </c>
      <c r="G37" s="3">
        <v>5</v>
      </c>
      <c r="H37" s="3">
        <v>4</v>
      </c>
      <c r="I37" s="3">
        <v>1</v>
      </c>
      <c r="J37" s="3" t="s">
        <v>667</v>
      </c>
    </row>
    <row r="38" spans="1:10">
      <c r="A38" s="3">
        <v>37</v>
      </c>
      <c r="B38" s="3">
        <v>19</v>
      </c>
      <c r="C38" s="3">
        <v>1</v>
      </c>
      <c r="D38" s="3">
        <v>1</v>
      </c>
      <c r="E38" s="3" t="s">
        <v>678</v>
      </c>
      <c r="F38" s="3">
        <v>70</v>
      </c>
      <c r="G38" s="3">
        <v>5</v>
      </c>
      <c r="H38" s="3">
        <v>4</v>
      </c>
      <c r="I38" s="3">
        <v>1</v>
      </c>
      <c r="J38" s="3" t="s">
        <v>667</v>
      </c>
    </row>
    <row r="39" spans="1:10">
      <c r="A39" s="3">
        <v>38</v>
      </c>
      <c r="B39" s="3">
        <v>19</v>
      </c>
      <c r="C39" s="3">
        <v>2</v>
      </c>
      <c r="D39" s="3">
        <v>1</v>
      </c>
      <c r="E39" s="3" t="s">
        <v>679</v>
      </c>
      <c r="F39" s="3">
        <v>160</v>
      </c>
      <c r="G39" s="3">
        <v>5</v>
      </c>
      <c r="H39" s="3">
        <v>4</v>
      </c>
      <c r="I39" s="3">
        <v>1</v>
      </c>
      <c r="J39" s="3" t="s">
        <v>667</v>
      </c>
    </row>
    <row r="40" spans="1:10">
      <c r="A40" s="3">
        <v>39</v>
      </c>
      <c r="B40" s="3">
        <v>20</v>
      </c>
      <c r="C40" s="3">
        <v>1</v>
      </c>
      <c r="D40" s="3">
        <v>1</v>
      </c>
      <c r="E40" s="3" t="s">
        <v>678</v>
      </c>
      <c r="F40" s="3">
        <v>70</v>
      </c>
      <c r="G40" s="3">
        <v>5</v>
      </c>
      <c r="H40" s="3">
        <v>4</v>
      </c>
      <c r="I40" s="3">
        <v>1</v>
      </c>
      <c r="J40" s="3" t="s">
        <v>667</v>
      </c>
    </row>
    <row r="41" spans="1:10">
      <c r="A41" s="3">
        <v>40</v>
      </c>
      <c r="B41" s="3">
        <v>20</v>
      </c>
      <c r="C41" s="3">
        <v>2</v>
      </c>
      <c r="D41" s="3">
        <v>1</v>
      </c>
      <c r="E41" s="3" t="s">
        <v>679</v>
      </c>
      <c r="F41" s="3">
        <v>160</v>
      </c>
      <c r="G41" s="3">
        <v>5</v>
      </c>
      <c r="H41" s="3">
        <v>4</v>
      </c>
      <c r="I41" s="3">
        <v>1</v>
      </c>
      <c r="J41" s="3" t="s">
        <v>667</v>
      </c>
    </row>
    <row r="42" spans="1:10">
      <c r="A42" s="3">
        <v>41</v>
      </c>
      <c r="B42" s="3">
        <v>21</v>
      </c>
      <c r="C42" s="3">
        <v>1</v>
      </c>
      <c r="D42" s="3">
        <v>1</v>
      </c>
      <c r="E42" s="3" t="s">
        <v>680</v>
      </c>
      <c r="F42" s="3">
        <v>70</v>
      </c>
      <c r="G42" s="3">
        <v>5</v>
      </c>
      <c r="H42" s="3">
        <v>4</v>
      </c>
      <c r="I42" s="3">
        <v>1</v>
      </c>
      <c r="J42" s="3" t="s">
        <v>667</v>
      </c>
    </row>
    <row r="43" spans="1:10">
      <c r="A43" s="3">
        <v>42</v>
      </c>
      <c r="B43" s="3">
        <v>21</v>
      </c>
      <c r="C43" s="3">
        <v>2</v>
      </c>
      <c r="D43" s="3">
        <v>1</v>
      </c>
      <c r="E43" s="3" t="s">
        <v>681</v>
      </c>
      <c r="F43" s="3">
        <v>160</v>
      </c>
      <c r="G43" s="3">
        <v>5</v>
      </c>
      <c r="H43" s="3">
        <v>4</v>
      </c>
      <c r="I43" s="3">
        <v>1</v>
      </c>
      <c r="J43" s="3" t="s">
        <v>667</v>
      </c>
    </row>
    <row r="44" spans="1:10">
      <c r="A44" s="3">
        <v>43</v>
      </c>
      <c r="B44" s="3">
        <v>22</v>
      </c>
      <c r="C44" s="3">
        <v>1</v>
      </c>
      <c r="D44" s="3">
        <v>1</v>
      </c>
      <c r="E44" s="3" t="s">
        <v>682</v>
      </c>
      <c r="F44" s="3">
        <v>70</v>
      </c>
      <c r="G44" s="3">
        <v>5</v>
      </c>
      <c r="H44" s="3">
        <v>4</v>
      </c>
      <c r="I44" s="3">
        <v>1</v>
      </c>
      <c r="J44" s="3" t="s">
        <v>667</v>
      </c>
    </row>
    <row r="45" spans="1:10">
      <c r="A45" s="3">
        <v>44</v>
      </c>
      <c r="B45" s="3">
        <v>22</v>
      </c>
      <c r="C45" s="3">
        <v>2</v>
      </c>
      <c r="D45" s="3">
        <v>1</v>
      </c>
      <c r="E45" s="3" t="s">
        <v>683</v>
      </c>
      <c r="F45" s="3">
        <v>160</v>
      </c>
      <c r="G45" s="3">
        <v>5</v>
      </c>
      <c r="H45" s="3">
        <v>4</v>
      </c>
      <c r="I45" s="3">
        <v>1</v>
      </c>
      <c r="J45" s="3" t="s">
        <v>667</v>
      </c>
    </row>
    <row r="46" spans="1:10">
      <c r="A46" s="3">
        <v>45</v>
      </c>
      <c r="B46" s="3">
        <v>23</v>
      </c>
      <c r="C46" s="3">
        <v>1</v>
      </c>
      <c r="D46" s="3">
        <v>1</v>
      </c>
      <c r="E46" s="3" t="s">
        <v>684</v>
      </c>
      <c r="F46" s="3">
        <v>70</v>
      </c>
      <c r="G46" s="3">
        <v>5</v>
      </c>
      <c r="H46" s="3">
        <v>4</v>
      </c>
      <c r="I46" s="3">
        <v>1</v>
      </c>
      <c r="J46" s="3" t="s">
        <v>667</v>
      </c>
    </row>
    <row r="47" spans="1:10">
      <c r="A47" s="3">
        <v>46</v>
      </c>
      <c r="B47" s="3">
        <v>23</v>
      </c>
      <c r="C47" s="3">
        <v>2</v>
      </c>
      <c r="D47" s="3">
        <v>1</v>
      </c>
      <c r="E47" s="3" t="s">
        <v>685</v>
      </c>
      <c r="F47" s="3">
        <v>160</v>
      </c>
      <c r="G47" s="3">
        <v>5</v>
      </c>
      <c r="H47" s="3">
        <v>4</v>
      </c>
      <c r="I47" s="3">
        <v>1</v>
      </c>
      <c r="J47" s="3" t="s">
        <v>667</v>
      </c>
    </row>
    <row r="48" spans="1:10">
      <c r="A48" s="3">
        <v>47</v>
      </c>
      <c r="B48" s="3">
        <v>24</v>
      </c>
      <c r="C48" s="3">
        <v>1</v>
      </c>
      <c r="D48" s="3">
        <v>1</v>
      </c>
      <c r="E48" s="3" t="s">
        <v>686</v>
      </c>
      <c r="F48" s="3">
        <v>70</v>
      </c>
      <c r="G48" s="3">
        <v>5</v>
      </c>
      <c r="H48" s="3">
        <v>4</v>
      </c>
      <c r="I48" s="3">
        <v>1</v>
      </c>
      <c r="J48" s="3" t="s">
        <v>667</v>
      </c>
    </row>
    <row r="49" spans="1:10">
      <c r="A49" s="3">
        <v>48</v>
      </c>
      <c r="B49" s="3">
        <v>24</v>
      </c>
      <c r="C49" s="3">
        <v>2</v>
      </c>
      <c r="D49" s="3">
        <v>1</v>
      </c>
      <c r="E49" s="3" t="s">
        <v>687</v>
      </c>
      <c r="F49" s="3">
        <v>160</v>
      </c>
      <c r="G49" s="3">
        <v>5</v>
      </c>
      <c r="H49" s="3">
        <v>4</v>
      </c>
      <c r="I49" s="3">
        <v>1</v>
      </c>
      <c r="J49" s="3" t="s">
        <v>667</v>
      </c>
    </row>
    <row r="50" spans="1:10">
      <c r="A50" s="3">
        <v>49</v>
      </c>
      <c r="B50" s="3">
        <v>25</v>
      </c>
      <c r="C50" s="3">
        <v>1</v>
      </c>
      <c r="D50" s="3">
        <v>1</v>
      </c>
      <c r="E50" s="3" t="s">
        <v>688</v>
      </c>
      <c r="F50" s="3">
        <v>70</v>
      </c>
      <c r="G50" s="3">
        <v>5</v>
      </c>
      <c r="H50" s="3">
        <v>4</v>
      </c>
      <c r="I50" s="3">
        <v>1</v>
      </c>
      <c r="J50" s="3" t="s">
        <v>667</v>
      </c>
    </row>
    <row r="51" spans="1:10">
      <c r="A51" s="3">
        <v>50</v>
      </c>
      <c r="B51" s="3">
        <v>25</v>
      </c>
      <c r="C51" s="3">
        <v>2</v>
      </c>
      <c r="D51" s="3">
        <v>1</v>
      </c>
      <c r="E51" s="3" t="s">
        <v>689</v>
      </c>
      <c r="F51" s="3">
        <v>160</v>
      </c>
      <c r="G51" s="3">
        <v>5</v>
      </c>
      <c r="H51" s="3">
        <v>4</v>
      </c>
      <c r="I51" s="3">
        <v>1</v>
      </c>
      <c r="J51" s="3" t="s">
        <v>667</v>
      </c>
    </row>
    <row r="52" spans="1:10">
      <c r="A52" s="3">
        <v>51</v>
      </c>
      <c r="B52" s="3">
        <v>26</v>
      </c>
      <c r="C52" s="3">
        <v>1</v>
      </c>
      <c r="D52" s="3">
        <v>1</v>
      </c>
      <c r="E52" s="3" t="s">
        <v>690</v>
      </c>
      <c r="F52" s="3">
        <v>70</v>
      </c>
      <c r="G52" s="3">
        <v>5</v>
      </c>
      <c r="H52" s="3">
        <v>4</v>
      </c>
      <c r="I52" s="3">
        <v>1</v>
      </c>
      <c r="J52" s="3" t="s">
        <v>667</v>
      </c>
    </row>
    <row r="53" spans="1:10">
      <c r="A53" s="3">
        <v>52</v>
      </c>
      <c r="B53" s="3">
        <v>26</v>
      </c>
      <c r="C53" s="3">
        <v>2</v>
      </c>
      <c r="D53" s="3">
        <v>1</v>
      </c>
      <c r="E53" s="3" t="s">
        <v>691</v>
      </c>
      <c r="F53" s="3">
        <v>160</v>
      </c>
      <c r="G53" s="3">
        <v>5</v>
      </c>
      <c r="H53" s="3">
        <v>4</v>
      </c>
      <c r="I53" s="3">
        <v>1</v>
      </c>
      <c r="J53" s="3" t="s">
        <v>667</v>
      </c>
    </row>
    <row r="54" spans="1:10">
      <c r="A54" s="3">
        <v>53</v>
      </c>
      <c r="B54" s="3">
        <v>27</v>
      </c>
      <c r="C54" s="3">
        <v>1</v>
      </c>
      <c r="D54" s="3">
        <v>1</v>
      </c>
      <c r="E54" s="3" t="s">
        <v>690</v>
      </c>
      <c r="F54" s="3">
        <v>70</v>
      </c>
      <c r="G54" s="3">
        <v>5</v>
      </c>
      <c r="H54" s="3">
        <v>4</v>
      </c>
      <c r="I54" s="3">
        <v>1</v>
      </c>
      <c r="J54" s="3" t="s">
        <v>667</v>
      </c>
    </row>
    <row r="55" spans="1:10">
      <c r="A55" s="3">
        <v>54</v>
      </c>
      <c r="B55" s="3">
        <v>27</v>
      </c>
      <c r="C55" s="3">
        <v>2</v>
      </c>
      <c r="D55" s="3">
        <v>1</v>
      </c>
      <c r="E55" s="3" t="s">
        <v>691</v>
      </c>
      <c r="F55" s="3">
        <v>160</v>
      </c>
      <c r="G55" s="3">
        <v>5</v>
      </c>
      <c r="H55" s="3">
        <v>4</v>
      </c>
      <c r="I55" s="3">
        <v>1</v>
      </c>
      <c r="J55" s="3" t="s">
        <v>667</v>
      </c>
    </row>
    <row r="56" spans="1:10">
      <c r="A56" s="3">
        <v>55</v>
      </c>
      <c r="B56" s="3">
        <v>28</v>
      </c>
      <c r="C56" s="3">
        <v>1</v>
      </c>
      <c r="D56" s="3">
        <v>1</v>
      </c>
      <c r="E56" s="3" t="s">
        <v>692</v>
      </c>
      <c r="F56" s="3">
        <v>70</v>
      </c>
      <c r="G56" s="3">
        <v>5</v>
      </c>
      <c r="H56" s="3">
        <v>4</v>
      </c>
      <c r="I56" s="3">
        <v>1</v>
      </c>
      <c r="J56" s="3" t="s">
        <v>667</v>
      </c>
    </row>
    <row r="57" spans="1:10">
      <c r="A57" s="3">
        <v>56</v>
      </c>
      <c r="B57" s="3">
        <v>28</v>
      </c>
      <c r="C57" s="3">
        <v>2</v>
      </c>
      <c r="D57" s="3">
        <v>1</v>
      </c>
      <c r="E57" s="3" t="s">
        <v>693</v>
      </c>
      <c r="F57" s="3">
        <v>160</v>
      </c>
      <c r="G57" s="3">
        <v>5</v>
      </c>
      <c r="H57" s="3">
        <v>4</v>
      </c>
      <c r="I57" s="3">
        <v>1</v>
      </c>
      <c r="J57" s="3" t="s">
        <v>667</v>
      </c>
    </row>
    <row r="58" spans="1:10">
      <c r="A58" s="3">
        <v>57</v>
      </c>
      <c r="B58" s="3">
        <v>29</v>
      </c>
      <c r="C58" s="3">
        <v>1</v>
      </c>
      <c r="D58" s="3">
        <v>1</v>
      </c>
      <c r="E58" s="3" t="s">
        <v>694</v>
      </c>
      <c r="F58" s="3">
        <v>70</v>
      </c>
      <c r="G58" s="3">
        <v>5</v>
      </c>
      <c r="H58" s="3">
        <v>4</v>
      </c>
      <c r="I58" s="3">
        <v>1</v>
      </c>
      <c r="J58" s="3" t="s">
        <v>667</v>
      </c>
    </row>
    <row r="59" spans="1:10">
      <c r="A59" s="3">
        <v>58</v>
      </c>
      <c r="B59" s="3">
        <v>29</v>
      </c>
      <c r="C59" s="3">
        <v>2</v>
      </c>
      <c r="D59" s="3">
        <v>1</v>
      </c>
      <c r="E59" s="3" t="s">
        <v>695</v>
      </c>
      <c r="F59" s="3">
        <v>160</v>
      </c>
      <c r="G59" s="3">
        <v>5</v>
      </c>
      <c r="H59" s="3">
        <v>4</v>
      </c>
      <c r="I59" s="3">
        <v>1</v>
      </c>
      <c r="J59" s="3" t="s">
        <v>667</v>
      </c>
    </row>
    <row r="60" spans="1:10">
      <c r="A60" s="3">
        <v>59</v>
      </c>
      <c r="B60" s="3">
        <v>30</v>
      </c>
      <c r="C60" s="3">
        <v>1</v>
      </c>
      <c r="D60" s="3">
        <v>1</v>
      </c>
      <c r="E60" s="3" t="s">
        <v>694</v>
      </c>
      <c r="F60" s="3">
        <v>70</v>
      </c>
      <c r="G60" s="3">
        <v>5</v>
      </c>
      <c r="H60" s="3">
        <v>4</v>
      </c>
      <c r="I60" s="3">
        <v>1</v>
      </c>
      <c r="J60" s="3" t="s">
        <v>667</v>
      </c>
    </row>
    <row r="61" spans="1:10">
      <c r="A61" s="3">
        <v>60</v>
      </c>
      <c r="B61" s="3">
        <v>30</v>
      </c>
      <c r="C61" s="3">
        <v>2</v>
      </c>
      <c r="D61" s="3">
        <v>1</v>
      </c>
      <c r="E61" s="3" t="s">
        <v>695</v>
      </c>
      <c r="F61" s="3">
        <v>160</v>
      </c>
      <c r="G61" s="3">
        <v>5</v>
      </c>
      <c r="H61" s="3">
        <v>4</v>
      </c>
      <c r="I61" s="3">
        <v>1</v>
      </c>
      <c r="J61" s="3" t="s">
        <v>667</v>
      </c>
    </row>
    <row r="62" spans="1:10">
      <c r="A62" s="3">
        <v>61</v>
      </c>
      <c r="B62" s="3">
        <v>31</v>
      </c>
      <c r="C62" s="3">
        <v>1</v>
      </c>
      <c r="D62" s="3">
        <v>1</v>
      </c>
      <c r="E62" s="3" t="s">
        <v>696</v>
      </c>
      <c r="F62" s="3">
        <v>70</v>
      </c>
      <c r="G62" s="3">
        <v>5</v>
      </c>
      <c r="H62" s="3">
        <v>4</v>
      </c>
      <c r="I62" s="3">
        <v>1</v>
      </c>
      <c r="J62" s="3" t="s">
        <v>667</v>
      </c>
    </row>
    <row r="63" spans="1:10">
      <c r="A63" s="3">
        <v>62</v>
      </c>
      <c r="B63" s="3">
        <v>31</v>
      </c>
      <c r="C63" s="3">
        <v>2</v>
      </c>
      <c r="D63" s="3">
        <v>1</v>
      </c>
      <c r="E63" s="3" t="s">
        <v>697</v>
      </c>
      <c r="F63" s="3">
        <v>160</v>
      </c>
      <c r="G63" s="3">
        <v>5</v>
      </c>
      <c r="H63" s="3">
        <v>4</v>
      </c>
      <c r="I63" s="3">
        <v>1</v>
      </c>
      <c r="J63" s="3" t="s">
        <v>667</v>
      </c>
    </row>
    <row r="64" spans="1:10">
      <c r="A64" s="3">
        <v>63</v>
      </c>
      <c r="B64" s="3">
        <v>32</v>
      </c>
      <c r="C64" s="3">
        <v>1</v>
      </c>
      <c r="D64" s="3">
        <v>1</v>
      </c>
      <c r="E64" s="3" t="s">
        <v>698</v>
      </c>
      <c r="F64" s="3">
        <v>70</v>
      </c>
      <c r="G64" s="3">
        <v>5</v>
      </c>
      <c r="H64" s="3">
        <v>4</v>
      </c>
      <c r="I64" s="3">
        <v>1</v>
      </c>
      <c r="J64" s="3" t="s">
        <v>667</v>
      </c>
    </row>
    <row r="65" spans="1:10">
      <c r="A65" s="3">
        <v>64</v>
      </c>
      <c r="B65" s="3">
        <v>32</v>
      </c>
      <c r="C65" s="3">
        <v>2</v>
      </c>
      <c r="D65" s="3">
        <v>1</v>
      </c>
      <c r="E65" s="3" t="s">
        <v>699</v>
      </c>
      <c r="F65" s="3">
        <v>160</v>
      </c>
      <c r="G65" s="3">
        <v>5</v>
      </c>
      <c r="H65" s="3">
        <v>4</v>
      </c>
      <c r="I65" s="3">
        <v>1</v>
      </c>
      <c r="J65" s="3" t="s">
        <v>667</v>
      </c>
    </row>
    <row r="66" spans="1:10">
      <c r="A66" s="3">
        <v>65</v>
      </c>
      <c r="B66" s="3">
        <v>33</v>
      </c>
      <c r="C66" s="3">
        <v>1</v>
      </c>
      <c r="D66" s="3">
        <v>1</v>
      </c>
      <c r="E66" s="3" t="s">
        <v>700</v>
      </c>
      <c r="F66" s="3">
        <v>70</v>
      </c>
      <c r="G66" s="3">
        <v>5</v>
      </c>
      <c r="H66" s="3">
        <v>4</v>
      </c>
      <c r="I66" s="3">
        <v>1</v>
      </c>
      <c r="J66" s="3" t="s">
        <v>667</v>
      </c>
    </row>
    <row r="67" spans="1:10">
      <c r="A67" s="3">
        <v>66</v>
      </c>
      <c r="B67" s="3">
        <v>33</v>
      </c>
      <c r="C67" s="3">
        <v>2</v>
      </c>
      <c r="D67" s="3">
        <v>1</v>
      </c>
      <c r="E67" s="3" t="s">
        <v>701</v>
      </c>
      <c r="F67" s="3">
        <v>160</v>
      </c>
      <c r="G67" s="3">
        <v>5</v>
      </c>
      <c r="H67" s="3">
        <v>4</v>
      </c>
      <c r="I67" s="3">
        <v>1</v>
      </c>
      <c r="J67" s="3" t="s">
        <v>667</v>
      </c>
    </row>
    <row r="68" spans="1:10">
      <c r="A68" s="3">
        <v>67</v>
      </c>
      <c r="B68" s="3">
        <v>34</v>
      </c>
      <c r="C68" s="3">
        <v>1</v>
      </c>
      <c r="D68" s="3">
        <v>1</v>
      </c>
      <c r="E68" s="3" t="s">
        <v>702</v>
      </c>
      <c r="F68" s="3">
        <v>70</v>
      </c>
      <c r="G68" s="3">
        <v>5</v>
      </c>
      <c r="H68" s="3">
        <v>4</v>
      </c>
      <c r="I68" s="3">
        <v>1</v>
      </c>
      <c r="J68" s="3" t="s">
        <v>667</v>
      </c>
    </row>
    <row r="69" spans="1:10">
      <c r="A69" s="3">
        <v>68</v>
      </c>
      <c r="B69" s="3">
        <v>34</v>
      </c>
      <c r="C69" s="3">
        <v>2</v>
      </c>
      <c r="D69" s="3">
        <v>1</v>
      </c>
      <c r="E69" s="3" t="s">
        <v>703</v>
      </c>
      <c r="F69" s="3">
        <v>160</v>
      </c>
      <c r="G69" s="3">
        <v>5</v>
      </c>
      <c r="H69" s="3">
        <v>4</v>
      </c>
      <c r="I69" s="3">
        <v>1</v>
      </c>
      <c r="J69" s="3" t="s">
        <v>667</v>
      </c>
    </row>
    <row r="70" spans="1:10">
      <c r="A70" s="3">
        <v>69</v>
      </c>
      <c r="B70" s="3">
        <v>35</v>
      </c>
      <c r="C70" s="3">
        <v>1</v>
      </c>
      <c r="D70" s="3">
        <v>1</v>
      </c>
      <c r="E70" s="3" t="s">
        <v>704</v>
      </c>
      <c r="F70" s="3">
        <v>70</v>
      </c>
      <c r="G70" s="3">
        <v>5</v>
      </c>
      <c r="H70" s="3">
        <v>4</v>
      </c>
      <c r="I70" s="3">
        <v>1</v>
      </c>
      <c r="J70" s="3" t="s">
        <v>667</v>
      </c>
    </row>
    <row r="71" spans="1:10">
      <c r="A71" s="3">
        <v>70</v>
      </c>
      <c r="B71" s="3">
        <v>35</v>
      </c>
      <c r="C71" s="3">
        <v>2</v>
      </c>
      <c r="D71" s="3">
        <v>1</v>
      </c>
      <c r="E71" s="3" t="s">
        <v>705</v>
      </c>
      <c r="F71" s="3">
        <v>160</v>
      </c>
      <c r="G71" s="3">
        <v>5</v>
      </c>
      <c r="H71" s="3">
        <v>4</v>
      </c>
      <c r="I71" s="3">
        <v>1</v>
      </c>
      <c r="J71" s="3" t="s">
        <v>667</v>
      </c>
    </row>
    <row r="72" spans="1:10">
      <c r="A72" s="3">
        <v>71</v>
      </c>
      <c r="B72" s="3">
        <v>36</v>
      </c>
      <c r="C72" s="3">
        <v>1</v>
      </c>
      <c r="D72" s="3">
        <v>1</v>
      </c>
      <c r="E72" s="3" t="s">
        <v>706</v>
      </c>
      <c r="F72" s="3">
        <v>70</v>
      </c>
      <c r="G72" s="3">
        <v>5</v>
      </c>
      <c r="H72" s="3">
        <v>4</v>
      </c>
      <c r="I72" s="3">
        <v>1</v>
      </c>
      <c r="J72" s="3" t="s">
        <v>667</v>
      </c>
    </row>
    <row r="73" spans="1:10">
      <c r="A73" s="3">
        <v>72</v>
      </c>
      <c r="B73" s="3">
        <v>36</v>
      </c>
      <c r="C73" s="3">
        <v>2</v>
      </c>
      <c r="D73" s="3">
        <v>1</v>
      </c>
      <c r="E73" s="3" t="s">
        <v>707</v>
      </c>
      <c r="F73" s="3">
        <v>160</v>
      </c>
      <c r="G73" s="3">
        <v>5</v>
      </c>
      <c r="H73" s="3">
        <v>4</v>
      </c>
      <c r="I73" s="3">
        <v>1</v>
      </c>
      <c r="J73" s="3" t="s">
        <v>667</v>
      </c>
    </row>
    <row r="74" spans="1:10">
      <c r="A74" s="3">
        <v>73</v>
      </c>
      <c r="B74" s="3">
        <v>37</v>
      </c>
      <c r="C74" s="3">
        <v>1</v>
      </c>
      <c r="D74" s="3">
        <v>1</v>
      </c>
      <c r="E74" s="3" t="s">
        <v>708</v>
      </c>
      <c r="F74" s="3">
        <v>70</v>
      </c>
      <c r="G74" s="3">
        <v>5</v>
      </c>
      <c r="H74" s="3">
        <v>4</v>
      </c>
      <c r="I74" s="3">
        <v>1</v>
      </c>
      <c r="J74" s="3" t="s">
        <v>667</v>
      </c>
    </row>
    <row r="75" spans="1:10">
      <c r="A75" s="3">
        <v>74</v>
      </c>
      <c r="B75" s="3">
        <v>37</v>
      </c>
      <c r="C75" s="3">
        <v>2</v>
      </c>
      <c r="D75" s="3">
        <v>1</v>
      </c>
      <c r="E75" s="3" t="s">
        <v>709</v>
      </c>
      <c r="F75" s="3">
        <v>160</v>
      </c>
      <c r="G75" s="3">
        <v>5</v>
      </c>
      <c r="H75" s="3">
        <v>4</v>
      </c>
      <c r="I75" s="3">
        <v>1</v>
      </c>
      <c r="J75" s="3" t="s">
        <v>667</v>
      </c>
    </row>
    <row r="76" spans="1:10">
      <c r="A76" s="3">
        <v>75</v>
      </c>
      <c r="B76" s="3">
        <v>38</v>
      </c>
      <c r="C76" s="3">
        <v>1</v>
      </c>
      <c r="D76" s="3">
        <v>1</v>
      </c>
      <c r="E76" s="3" t="s">
        <v>710</v>
      </c>
      <c r="F76" s="3">
        <v>70</v>
      </c>
      <c r="G76" s="3">
        <v>5</v>
      </c>
      <c r="H76" s="3">
        <v>4</v>
      </c>
      <c r="I76" s="3">
        <v>1</v>
      </c>
      <c r="J76" s="3" t="s">
        <v>667</v>
      </c>
    </row>
    <row r="77" spans="1:10">
      <c r="A77" s="3">
        <v>76</v>
      </c>
      <c r="B77" s="3">
        <v>38</v>
      </c>
      <c r="C77" s="3">
        <v>2</v>
      </c>
      <c r="D77" s="3">
        <v>1</v>
      </c>
      <c r="E77" s="3" t="s">
        <v>711</v>
      </c>
      <c r="F77" s="3">
        <v>160</v>
      </c>
      <c r="G77" s="3">
        <v>5</v>
      </c>
      <c r="H77" s="3">
        <v>4</v>
      </c>
      <c r="I77" s="3">
        <v>1</v>
      </c>
      <c r="J77" s="3" t="s">
        <v>667</v>
      </c>
    </row>
    <row r="78" spans="1:10">
      <c r="A78" s="3">
        <v>77</v>
      </c>
      <c r="B78" s="3">
        <v>39</v>
      </c>
      <c r="C78" s="3">
        <v>1</v>
      </c>
      <c r="D78" s="3">
        <v>1</v>
      </c>
      <c r="E78" s="3" t="s">
        <v>712</v>
      </c>
      <c r="F78" s="3">
        <v>70</v>
      </c>
      <c r="G78" s="3">
        <v>5</v>
      </c>
      <c r="H78" s="3">
        <v>4</v>
      </c>
      <c r="I78" s="3">
        <v>1</v>
      </c>
      <c r="J78" s="3" t="s">
        <v>667</v>
      </c>
    </row>
    <row r="79" spans="1:10">
      <c r="A79" s="3">
        <v>78</v>
      </c>
      <c r="B79" s="3">
        <v>39</v>
      </c>
      <c r="C79" s="3">
        <v>2</v>
      </c>
      <c r="D79" s="3">
        <v>1</v>
      </c>
      <c r="E79" s="3" t="s">
        <v>713</v>
      </c>
      <c r="F79" s="3">
        <v>160</v>
      </c>
      <c r="G79" s="3">
        <v>5</v>
      </c>
      <c r="H79" s="3">
        <v>4</v>
      </c>
      <c r="I79" s="3">
        <v>1</v>
      </c>
      <c r="J79" s="3" t="s">
        <v>667</v>
      </c>
    </row>
    <row r="80" spans="1:10">
      <c r="A80" s="3">
        <v>79</v>
      </c>
      <c r="B80" s="3">
        <v>40</v>
      </c>
      <c r="C80" s="3">
        <v>1</v>
      </c>
      <c r="D80" s="3">
        <v>1</v>
      </c>
      <c r="E80" s="3" t="s">
        <v>714</v>
      </c>
      <c r="F80" s="3">
        <v>70</v>
      </c>
      <c r="G80" s="3">
        <v>5</v>
      </c>
      <c r="H80" s="3">
        <v>4</v>
      </c>
      <c r="I80" s="3">
        <v>1</v>
      </c>
      <c r="J80" s="3" t="s">
        <v>667</v>
      </c>
    </row>
    <row r="81" spans="1:10">
      <c r="A81" s="3">
        <v>80</v>
      </c>
      <c r="B81" s="3">
        <v>40</v>
      </c>
      <c r="C81" s="3">
        <v>2</v>
      </c>
      <c r="D81" s="3">
        <v>1</v>
      </c>
      <c r="E81" s="3" t="s">
        <v>715</v>
      </c>
      <c r="F81" s="3">
        <v>160</v>
      </c>
      <c r="G81" s="3">
        <v>5</v>
      </c>
      <c r="H81" s="3">
        <v>4</v>
      </c>
      <c r="I81" s="3">
        <v>1</v>
      </c>
      <c r="J81" s="3" t="s">
        <v>667</v>
      </c>
    </row>
    <row r="82" spans="1:10">
      <c r="A82" s="3">
        <v>81</v>
      </c>
      <c r="B82" s="3">
        <v>41</v>
      </c>
      <c r="C82" s="3">
        <v>1</v>
      </c>
      <c r="D82" s="3">
        <v>1</v>
      </c>
      <c r="E82" s="3" t="s">
        <v>716</v>
      </c>
      <c r="F82" s="3">
        <v>70</v>
      </c>
      <c r="G82" s="3">
        <v>5</v>
      </c>
      <c r="H82" s="3">
        <v>4</v>
      </c>
      <c r="I82" s="3">
        <v>1</v>
      </c>
      <c r="J82" s="3" t="s">
        <v>667</v>
      </c>
    </row>
    <row r="83" spans="1:10">
      <c r="A83" s="3">
        <v>82</v>
      </c>
      <c r="B83" s="3">
        <v>41</v>
      </c>
      <c r="C83" s="3">
        <v>2</v>
      </c>
      <c r="D83" s="3">
        <v>1</v>
      </c>
      <c r="E83" s="3" t="s">
        <v>717</v>
      </c>
      <c r="F83" s="3">
        <v>160</v>
      </c>
      <c r="G83" s="3">
        <v>5</v>
      </c>
      <c r="H83" s="3">
        <v>4</v>
      </c>
      <c r="I83" s="3">
        <v>1</v>
      </c>
      <c r="J83" s="3" t="s">
        <v>667</v>
      </c>
    </row>
    <row r="84" spans="1:10">
      <c r="A84" s="3">
        <v>83</v>
      </c>
      <c r="B84" s="3">
        <v>42</v>
      </c>
      <c r="C84" s="3">
        <v>1</v>
      </c>
      <c r="D84" s="3">
        <v>1</v>
      </c>
      <c r="E84" s="3" t="s">
        <v>718</v>
      </c>
      <c r="F84" s="3">
        <v>70</v>
      </c>
      <c r="G84" s="3">
        <v>5</v>
      </c>
      <c r="H84" s="3">
        <v>4</v>
      </c>
      <c r="I84" s="3">
        <v>1</v>
      </c>
      <c r="J84" s="3" t="s">
        <v>667</v>
      </c>
    </row>
    <row r="85" spans="1:10">
      <c r="A85" s="3">
        <v>84</v>
      </c>
      <c r="B85" s="3">
        <v>42</v>
      </c>
      <c r="C85" s="3">
        <v>2</v>
      </c>
      <c r="D85" s="3">
        <v>1</v>
      </c>
      <c r="E85" s="3" t="s">
        <v>719</v>
      </c>
      <c r="F85" s="3">
        <v>160</v>
      </c>
      <c r="G85" s="3">
        <v>5</v>
      </c>
      <c r="H85" s="3">
        <v>4</v>
      </c>
      <c r="I85" s="3">
        <v>1</v>
      </c>
      <c r="J85" s="3" t="s">
        <v>667</v>
      </c>
    </row>
    <row r="86" spans="1:10">
      <c r="A86" s="3">
        <v>85</v>
      </c>
      <c r="B86" s="3">
        <v>43</v>
      </c>
      <c r="C86" s="3">
        <v>1</v>
      </c>
      <c r="D86" s="3">
        <v>1</v>
      </c>
      <c r="E86" s="3" t="s">
        <v>720</v>
      </c>
      <c r="F86" s="3">
        <v>70</v>
      </c>
      <c r="G86" s="3">
        <v>5</v>
      </c>
      <c r="H86" s="3">
        <v>4</v>
      </c>
      <c r="I86" s="3">
        <v>1</v>
      </c>
      <c r="J86" s="3" t="s">
        <v>667</v>
      </c>
    </row>
    <row r="87" spans="1:10">
      <c r="A87" s="3">
        <v>86</v>
      </c>
      <c r="B87" s="3">
        <v>43</v>
      </c>
      <c r="C87" s="3">
        <v>2</v>
      </c>
      <c r="D87" s="3">
        <v>1</v>
      </c>
      <c r="E87" s="3" t="s">
        <v>721</v>
      </c>
      <c r="F87" s="3">
        <v>160</v>
      </c>
      <c r="G87" s="3">
        <v>5</v>
      </c>
      <c r="H87" s="3">
        <v>4</v>
      </c>
      <c r="I87" s="3">
        <v>1</v>
      </c>
      <c r="J87" s="3" t="s">
        <v>667</v>
      </c>
    </row>
    <row r="88" spans="1:10">
      <c r="A88" s="3">
        <v>87</v>
      </c>
      <c r="B88" s="3">
        <v>44</v>
      </c>
      <c r="C88" s="3">
        <v>1</v>
      </c>
      <c r="D88" s="3">
        <v>1</v>
      </c>
      <c r="E88" s="3" t="s">
        <v>722</v>
      </c>
      <c r="F88" s="3">
        <v>70</v>
      </c>
      <c r="G88" s="3">
        <v>5</v>
      </c>
      <c r="H88" s="3">
        <v>4</v>
      </c>
      <c r="I88" s="3">
        <v>1</v>
      </c>
      <c r="J88" s="3" t="s">
        <v>667</v>
      </c>
    </row>
    <row r="89" spans="1:10">
      <c r="A89" s="3">
        <v>88</v>
      </c>
      <c r="B89" s="3">
        <v>44</v>
      </c>
      <c r="C89" s="3">
        <v>2</v>
      </c>
      <c r="D89" s="3">
        <v>1</v>
      </c>
      <c r="E89" s="3" t="s">
        <v>723</v>
      </c>
      <c r="F89" s="3">
        <v>160</v>
      </c>
      <c r="G89" s="3">
        <v>5</v>
      </c>
      <c r="H89" s="3">
        <v>4</v>
      </c>
      <c r="I89" s="3">
        <v>1</v>
      </c>
      <c r="J89" s="3" t="s">
        <v>667</v>
      </c>
    </row>
    <row r="90" spans="1:10">
      <c r="A90" s="3">
        <v>89</v>
      </c>
      <c r="B90" s="3">
        <v>45</v>
      </c>
      <c r="C90" s="3">
        <v>1</v>
      </c>
      <c r="D90" s="3">
        <v>1</v>
      </c>
      <c r="E90" s="3" t="s">
        <v>724</v>
      </c>
      <c r="F90" s="3">
        <v>70</v>
      </c>
      <c r="G90" s="3">
        <v>5</v>
      </c>
      <c r="H90" s="3">
        <v>4</v>
      </c>
      <c r="I90" s="3">
        <v>1</v>
      </c>
      <c r="J90" s="3" t="s">
        <v>667</v>
      </c>
    </row>
    <row r="91" spans="1:10">
      <c r="A91" s="3">
        <v>90</v>
      </c>
      <c r="B91" s="3">
        <v>45</v>
      </c>
      <c r="C91" s="3">
        <v>2</v>
      </c>
      <c r="D91" s="3">
        <v>1</v>
      </c>
      <c r="E91" s="3" t="s">
        <v>725</v>
      </c>
      <c r="F91" s="3">
        <v>160</v>
      </c>
      <c r="G91" s="3">
        <v>5</v>
      </c>
      <c r="H91" s="3">
        <v>4</v>
      </c>
      <c r="I91" s="3">
        <v>1</v>
      </c>
      <c r="J91" s="3" t="s">
        <v>667</v>
      </c>
    </row>
    <row r="92" spans="1:10">
      <c r="A92" s="3">
        <v>91</v>
      </c>
      <c r="B92" s="3">
        <v>46</v>
      </c>
      <c r="C92" s="3">
        <v>1</v>
      </c>
      <c r="D92" s="3">
        <v>1</v>
      </c>
      <c r="E92" s="3" t="s">
        <v>726</v>
      </c>
      <c r="F92" s="3">
        <v>70</v>
      </c>
      <c r="G92" s="3">
        <v>5</v>
      </c>
      <c r="H92" s="3">
        <v>4</v>
      </c>
      <c r="I92" s="3">
        <v>1</v>
      </c>
      <c r="J92" s="3" t="s">
        <v>667</v>
      </c>
    </row>
    <row r="93" spans="1:10">
      <c r="A93" s="3">
        <v>92</v>
      </c>
      <c r="B93" s="3">
        <v>46</v>
      </c>
      <c r="C93" s="3">
        <v>2</v>
      </c>
      <c r="D93" s="3">
        <v>1</v>
      </c>
      <c r="E93" s="3" t="s">
        <v>727</v>
      </c>
      <c r="F93" s="3">
        <v>160</v>
      </c>
      <c r="G93" s="3">
        <v>5</v>
      </c>
      <c r="H93" s="3">
        <v>4</v>
      </c>
      <c r="I93" s="3">
        <v>1</v>
      </c>
      <c r="J93" s="3" t="s">
        <v>667</v>
      </c>
    </row>
    <row r="94" spans="1:10">
      <c r="A94" s="3">
        <v>93</v>
      </c>
      <c r="B94" s="3">
        <v>47</v>
      </c>
      <c r="C94" s="3">
        <v>1</v>
      </c>
      <c r="D94" s="3">
        <v>1</v>
      </c>
      <c r="E94" s="3" t="s">
        <v>728</v>
      </c>
      <c r="F94" s="3">
        <v>70</v>
      </c>
      <c r="G94" s="3">
        <v>5</v>
      </c>
      <c r="H94" s="3">
        <v>4</v>
      </c>
      <c r="I94" s="3">
        <v>1</v>
      </c>
      <c r="J94" s="3" t="s">
        <v>667</v>
      </c>
    </row>
    <row r="95" spans="1:10">
      <c r="A95" s="3">
        <v>94</v>
      </c>
      <c r="B95" s="3">
        <v>47</v>
      </c>
      <c r="C95" s="3">
        <v>2</v>
      </c>
      <c r="D95" s="3">
        <v>1</v>
      </c>
      <c r="E95" s="3" t="s">
        <v>729</v>
      </c>
      <c r="F95" s="3">
        <v>160</v>
      </c>
      <c r="G95" s="3">
        <v>5</v>
      </c>
      <c r="H95" s="3">
        <v>4</v>
      </c>
      <c r="I95" s="3">
        <v>1</v>
      </c>
      <c r="J95" s="3" t="s">
        <v>667</v>
      </c>
    </row>
    <row r="96" spans="1:10">
      <c r="A96" s="3">
        <v>95</v>
      </c>
      <c r="B96" s="3">
        <v>48</v>
      </c>
      <c r="C96" s="3">
        <v>1</v>
      </c>
      <c r="D96" s="3">
        <v>1</v>
      </c>
      <c r="E96" s="3" t="s">
        <v>730</v>
      </c>
      <c r="F96" s="3">
        <v>70</v>
      </c>
      <c r="G96" s="3">
        <v>5</v>
      </c>
      <c r="H96" s="3">
        <v>4</v>
      </c>
      <c r="I96" s="3">
        <v>1</v>
      </c>
      <c r="J96" s="3" t="s">
        <v>667</v>
      </c>
    </row>
    <row r="97" spans="1:10">
      <c r="A97" s="3">
        <v>96</v>
      </c>
      <c r="B97" s="3">
        <v>48</v>
      </c>
      <c r="C97" s="3">
        <v>2</v>
      </c>
      <c r="D97" s="3">
        <v>1</v>
      </c>
      <c r="E97" s="3" t="s">
        <v>731</v>
      </c>
      <c r="F97" s="3">
        <v>160</v>
      </c>
      <c r="G97" s="3">
        <v>5</v>
      </c>
      <c r="H97" s="3">
        <v>4</v>
      </c>
      <c r="I97" s="3">
        <v>1</v>
      </c>
      <c r="J97" s="3" t="s">
        <v>667</v>
      </c>
    </row>
    <row r="98" spans="1:10">
      <c r="A98" s="3">
        <v>97</v>
      </c>
      <c r="B98" s="3">
        <v>49</v>
      </c>
      <c r="C98" s="3">
        <v>1</v>
      </c>
      <c r="D98" s="3">
        <v>1</v>
      </c>
      <c r="E98" s="3" t="s">
        <v>732</v>
      </c>
      <c r="F98" s="3">
        <v>70</v>
      </c>
      <c r="G98" s="3">
        <v>5</v>
      </c>
      <c r="H98" s="3">
        <v>4</v>
      </c>
      <c r="I98" s="3">
        <v>1</v>
      </c>
      <c r="J98" s="3" t="s">
        <v>667</v>
      </c>
    </row>
    <row r="99" spans="1:10">
      <c r="A99" s="3">
        <v>98</v>
      </c>
      <c r="B99" s="3">
        <v>49</v>
      </c>
      <c r="C99" s="3">
        <v>2</v>
      </c>
      <c r="D99" s="3">
        <v>1</v>
      </c>
      <c r="E99" s="3" t="s">
        <v>733</v>
      </c>
      <c r="F99" s="3">
        <v>160</v>
      </c>
      <c r="G99" s="3">
        <v>5</v>
      </c>
      <c r="H99" s="3">
        <v>4</v>
      </c>
      <c r="I99" s="3">
        <v>1</v>
      </c>
      <c r="J99" s="3" t="s">
        <v>667</v>
      </c>
    </row>
    <row r="100" spans="1:10">
      <c r="A100" s="3">
        <v>99</v>
      </c>
      <c r="B100" s="3">
        <v>50</v>
      </c>
      <c r="C100" s="3">
        <v>1</v>
      </c>
      <c r="D100" s="3">
        <v>1</v>
      </c>
      <c r="E100" s="3" t="s">
        <v>734</v>
      </c>
      <c r="F100" s="3">
        <v>70</v>
      </c>
      <c r="G100" s="3">
        <v>5</v>
      </c>
      <c r="H100" s="3">
        <v>4</v>
      </c>
      <c r="I100" s="3">
        <v>1</v>
      </c>
      <c r="J100" s="3" t="s">
        <v>667</v>
      </c>
    </row>
    <row r="101" spans="1:10">
      <c r="A101" s="3">
        <v>100</v>
      </c>
      <c r="B101" s="3">
        <v>50</v>
      </c>
      <c r="C101" s="3">
        <v>2</v>
      </c>
      <c r="D101" s="3">
        <v>1</v>
      </c>
      <c r="E101" s="3" t="s">
        <v>735</v>
      </c>
      <c r="F101" s="3">
        <v>160</v>
      </c>
      <c r="G101" s="3">
        <v>5</v>
      </c>
      <c r="H101" s="3">
        <v>4</v>
      </c>
      <c r="I101" s="3">
        <v>1</v>
      </c>
      <c r="J101" s="3" t="s">
        <v>667</v>
      </c>
    </row>
  </sheetData>
  <phoneticPr fontId="2" type="noConversion"/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21"/>
  <sheetViews>
    <sheetView workbookViewId="0">
      <selection activeCell="D30" sqref="D30"/>
    </sheetView>
  </sheetViews>
  <sheetFormatPr defaultColWidth="9" defaultRowHeight="13.5"/>
  <cols>
    <col min="1" max="1" width="9" style="3"/>
    <col min="2" max="2" width="37.375" style="3" customWidth="1"/>
    <col min="3" max="3" width="11.5" style="3" customWidth="1"/>
    <col min="4" max="4" width="9" style="3"/>
    <col min="5" max="5" width="26" style="3" customWidth="1"/>
    <col min="6" max="6" width="12.875" style="3" customWidth="1"/>
    <col min="7" max="16384" width="9" style="3"/>
  </cols>
  <sheetData>
    <row r="1" spans="1:6">
      <c r="A1" s="20" t="s">
        <v>165</v>
      </c>
      <c r="B1" s="20" t="s">
        <v>164</v>
      </c>
      <c r="C1" s="20" t="s">
        <v>168</v>
      </c>
      <c r="D1" s="20" t="s">
        <v>736</v>
      </c>
      <c r="E1" s="20" t="s">
        <v>737</v>
      </c>
      <c r="F1" s="20" t="s">
        <v>738</v>
      </c>
    </row>
    <row r="2" spans="1:6">
      <c r="A2" s="3">
        <v>1</v>
      </c>
      <c r="B2" s="3" t="s">
        <v>739</v>
      </c>
      <c r="C2" s="3" t="s">
        <v>740</v>
      </c>
      <c r="D2" s="3">
        <v>1</v>
      </c>
      <c r="E2" s="3" t="str">
        <f>VLOOKUP(A2,[4]Sheet1!A:G,2,FALSE)&amp;","&amp;VLOOKUP(A2,[4]Sheet1!A:G,3,FALSE)&amp;","&amp;VLOOKUP(A2,[4]Sheet1!A:G,4,FALSE)&amp;","&amp;VLOOKUP(A2,[4]Sheet1!A:G,5,FALSE)</f>
        <v>10001,20001,81001,60001</v>
      </c>
      <c r="F2" s="3">
        <v>1350</v>
      </c>
    </row>
    <row r="3" spans="1:6">
      <c r="A3" s="3">
        <v>2</v>
      </c>
      <c r="B3" s="3" t="s">
        <v>739</v>
      </c>
      <c r="C3" s="3" t="s">
        <v>740</v>
      </c>
      <c r="D3" s="3">
        <v>2</v>
      </c>
      <c r="E3" s="3" t="str">
        <f>VLOOKUP(A3,[4]Sheet1!A:G,2,FALSE)&amp;","&amp;VLOOKUP(A3,[4]Sheet1!A:G,3,FALSE)&amp;","&amp;VLOOKUP(A3,[4]Sheet1!A:G,4,FALSE)&amp;","&amp;VLOOKUP(A3,[4]Sheet1!A:G,5,FALSE)</f>
        <v>10002,20002,81002,60002</v>
      </c>
      <c r="F3" s="3">
        <v>3150</v>
      </c>
    </row>
    <row r="4" spans="1:6">
      <c r="A4" s="3">
        <v>3</v>
      </c>
      <c r="B4" s="3" t="s">
        <v>739</v>
      </c>
      <c r="C4" s="3" t="s">
        <v>740</v>
      </c>
      <c r="D4" s="3">
        <v>3</v>
      </c>
      <c r="E4" s="3" t="str">
        <f>VLOOKUP(A4,[4]Sheet1!A:G,2,FALSE)&amp;","&amp;VLOOKUP(A4,[4]Sheet1!A:G,3,FALSE)&amp;","&amp;VLOOKUP(A4,[4]Sheet1!A:G,4,FALSE)&amp;","&amp;VLOOKUP(A4,[4]Sheet1!A:G,5,FALSE)</f>
        <v>10003,20003,81003,60003</v>
      </c>
      <c r="F4" s="3">
        <v>5400</v>
      </c>
    </row>
    <row r="5" spans="1:6">
      <c r="A5" s="3">
        <v>4</v>
      </c>
      <c r="B5" s="3" t="s">
        <v>741</v>
      </c>
      <c r="C5" s="3" t="s">
        <v>742</v>
      </c>
      <c r="D5" s="3">
        <v>1</v>
      </c>
      <c r="E5" s="3" t="str">
        <f>VLOOKUP(A5,[4]Sheet1!A:G,2,FALSE)&amp;","&amp;VLOOKUP(A5,[4]Sheet1!A:G,3,FALSE)&amp;","&amp;VLOOKUP(A5,[4]Sheet1!A:G,4,FALSE)&amp;","&amp;VLOOKUP(A5,[4]Sheet1!A:G,5,FALSE)</f>
        <v>10004,20004,81004,60004</v>
      </c>
      <c r="F5" s="3">
        <v>8100</v>
      </c>
    </row>
    <row r="6" spans="1:6">
      <c r="A6" s="3">
        <v>5</v>
      </c>
      <c r="B6" s="3" t="s">
        <v>741</v>
      </c>
      <c r="C6" s="3" t="s">
        <v>742</v>
      </c>
      <c r="D6" s="3">
        <v>2</v>
      </c>
      <c r="E6" s="3" t="str">
        <f>VLOOKUP(A6,[4]Sheet1!A:G,2,FALSE)&amp;","&amp;VLOOKUP(A6,[4]Sheet1!A:G,3,FALSE)&amp;","&amp;VLOOKUP(A6,[4]Sheet1!A:G,4,FALSE)&amp;","&amp;VLOOKUP(A6,[4]Sheet1!A:G,5,FALSE)</f>
        <v>10005,20005,81005,60005</v>
      </c>
      <c r="F6" s="3">
        <v>22500</v>
      </c>
    </row>
    <row r="7" spans="1:6">
      <c r="A7" s="3">
        <v>6</v>
      </c>
      <c r="B7" s="3" t="s">
        <v>741</v>
      </c>
      <c r="C7" s="3" t="s">
        <v>742</v>
      </c>
      <c r="D7" s="3">
        <v>3</v>
      </c>
      <c r="E7" s="3" t="str">
        <f>VLOOKUP(A7,[4]Sheet1!A:G,2,FALSE)&amp;","&amp;VLOOKUP(A7,[4]Sheet1!A:G,3,FALSE)&amp;","&amp;VLOOKUP(A7,[4]Sheet1!A:G,4,FALSE)&amp;","&amp;VLOOKUP(A7,[4]Sheet1!A:G,5,FALSE)</f>
        <v>10006,20006,81006,60006</v>
      </c>
      <c r="F7" s="3">
        <v>29700</v>
      </c>
    </row>
    <row r="8" spans="1:6">
      <c r="A8" s="3">
        <v>7</v>
      </c>
      <c r="B8" s="3" t="s">
        <v>741</v>
      </c>
      <c r="C8" s="3" t="s">
        <v>742</v>
      </c>
      <c r="D8" s="3">
        <v>4</v>
      </c>
      <c r="E8" s="3" t="str">
        <f>VLOOKUP(A8,[4]Sheet1!A:G,2,FALSE)&amp;","&amp;VLOOKUP(A8,[4]Sheet1!A:G,3,FALSE)&amp;","&amp;VLOOKUP(A8,[4]Sheet1!A:G,4,FALSE)&amp;","&amp;VLOOKUP(A8,[4]Sheet1!A:G,5,FALSE)</f>
        <v>10007,20007,81007,60007</v>
      </c>
      <c r="F8" s="3">
        <v>37800</v>
      </c>
    </row>
    <row r="9" spans="1:6">
      <c r="A9" s="3">
        <v>8</v>
      </c>
      <c r="B9" s="3" t="s">
        <v>741</v>
      </c>
      <c r="C9" s="3" t="s">
        <v>742</v>
      </c>
      <c r="D9" s="3">
        <v>5</v>
      </c>
      <c r="E9" s="3" t="str">
        <f>VLOOKUP(A9,[4]Sheet1!A:G,2,FALSE)&amp;","&amp;VLOOKUP(A9,[4]Sheet1!A:G,3,FALSE)&amp;","&amp;VLOOKUP(A9,[4]Sheet1!A:G,4,FALSE)&amp;","&amp;VLOOKUP(A9,[4]Sheet1!A:G,5,FALSE)</f>
        <v>10008,20008,81008,60008</v>
      </c>
      <c r="F9" s="3">
        <v>140400</v>
      </c>
    </row>
    <row r="10" spans="1:6">
      <c r="A10" s="3">
        <v>9</v>
      </c>
      <c r="B10" s="3" t="s">
        <v>743</v>
      </c>
      <c r="C10" s="3" t="s">
        <v>744</v>
      </c>
      <c r="D10" s="3">
        <v>1</v>
      </c>
      <c r="E10" s="3" t="str">
        <f>VLOOKUP(A10,[4]Sheet1!A:G,2,FALSE)&amp;","&amp;VLOOKUP(A10,[4]Sheet1!A:G,3,FALSE)&amp;","&amp;VLOOKUP(A10,[4]Sheet1!A:G,4,FALSE)&amp;","&amp;VLOOKUP(A10,[4]Sheet1!A:G,5,FALSE)</f>
        <v>10009,20009,81009,60009</v>
      </c>
      <c r="F10" s="3">
        <v>170100</v>
      </c>
    </row>
    <row r="11" spans="1:6">
      <c r="A11" s="3">
        <v>10</v>
      </c>
      <c r="B11" s="3" t="s">
        <v>743</v>
      </c>
      <c r="C11" s="3" t="s">
        <v>744</v>
      </c>
      <c r="D11" s="3">
        <v>2</v>
      </c>
      <c r="E11" s="3" t="str">
        <f>VLOOKUP(A11,[4]Sheet1!A:G,2,FALSE)&amp;","&amp;VLOOKUP(A11,[4]Sheet1!A:G,3,FALSE)&amp;","&amp;VLOOKUP(A11,[4]Sheet1!A:G,4,FALSE)&amp;","&amp;VLOOKUP(A11,[4]Sheet1!A:G,5,FALSE)</f>
        <v>10010,20010,81010,60010</v>
      </c>
      <c r="F11" s="3">
        <v>337500</v>
      </c>
    </row>
    <row r="12" spans="1:6">
      <c r="A12" s="3">
        <v>11</v>
      </c>
      <c r="B12" s="3" t="s">
        <v>743</v>
      </c>
      <c r="C12" s="3" t="s">
        <v>744</v>
      </c>
      <c r="D12" s="3">
        <v>3</v>
      </c>
      <c r="E12" s="3" t="str">
        <f>VLOOKUP(A12,[4]Sheet1!A:G,2,FALSE)&amp;","&amp;VLOOKUP(A12,[4]Sheet1!A:G,3,FALSE)&amp;","&amp;VLOOKUP(A12,[4]Sheet1!A:G,4,FALSE)&amp;","&amp;VLOOKUP(A12,[4]Sheet1!A:G,5,FALSE)</f>
        <v>10011,20011,81011,60011</v>
      </c>
      <c r="F12" s="3">
        <v>396000</v>
      </c>
    </row>
    <row r="13" spans="1:6">
      <c r="A13" s="3">
        <v>12</v>
      </c>
      <c r="B13" s="3" t="s">
        <v>743</v>
      </c>
      <c r="C13" s="3" t="s">
        <v>744</v>
      </c>
      <c r="D13" s="3">
        <v>4</v>
      </c>
      <c r="E13" s="3" t="str">
        <f>VLOOKUP(A13,[4]Sheet1!A:G,2,FALSE)&amp;","&amp;VLOOKUP(A13,[4]Sheet1!A:G,3,FALSE)&amp;","&amp;VLOOKUP(A13,[4]Sheet1!A:G,4,FALSE)&amp;","&amp;VLOOKUP(A13,[4]Sheet1!A:G,5,FALSE)</f>
        <v>10012,20012,81012,60012</v>
      </c>
      <c r="F13" s="3">
        <v>459000</v>
      </c>
    </row>
    <row r="14" spans="1:6">
      <c r="A14" s="3">
        <v>13</v>
      </c>
      <c r="B14" s="3" t="s">
        <v>743</v>
      </c>
      <c r="C14" s="3" t="s">
        <v>744</v>
      </c>
      <c r="D14" s="3">
        <v>5</v>
      </c>
      <c r="E14" s="3" t="str">
        <f>VLOOKUP(A14,[4]Sheet1!A:G,2,FALSE)&amp;","&amp;VLOOKUP(A14,[4]Sheet1!A:G,3,FALSE)&amp;","&amp;VLOOKUP(A14,[4]Sheet1!A:G,4,FALSE)&amp;","&amp;VLOOKUP(A14,[4]Sheet1!A:G,5,FALSE)</f>
        <v>10013,20013,81013,60013</v>
      </c>
      <c r="F14" s="3">
        <v>526500</v>
      </c>
    </row>
    <row r="15" spans="1:6">
      <c r="A15" s="3">
        <v>14</v>
      </c>
      <c r="B15" s="3" t="s">
        <v>745</v>
      </c>
      <c r="C15" s="3" t="s">
        <v>746</v>
      </c>
      <c r="D15" s="3">
        <v>1</v>
      </c>
      <c r="E15" s="3" t="str">
        <f>VLOOKUP(A15,[4]Sheet1!A:G,2,FALSE)&amp;","&amp;VLOOKUP(A15,[4]Sheet1!A:G,3,FALSE)&amp;","&amp;VLOOKUP(A15,[4]Sheet1!A:G,4,FALSE)&amp;","&amp;VLOOKUP(A15,[4]Sheet1!A:G,5,FALSE)</f>
        <v>10014,20014,81014,60014</v>
      </c>
      <c r="F15" s="3">
        <v>598500</v>
      </c>
    </row>
    <row r="16" spans="1:6">
      <c r="A16" s="3">
        <v>15</v>
      </c>
      <c r="B16" s="3" t="s">
        <v>745</v>
      </c>
      <c r="C16" s="3" t="s">
        <v>746</v>
      </c>
      <c r="D16" s="3">
        <v>2</v>
      </c>
      <c r="E16" s="3" t="str">
        <f>VLOOKUP(A16,[4]Sheet1!A:G,2,FALSE)&amp;","&amp;VLOOKUP(A16,[4]Sheet1!A:G,3,FALSE)&amp;","&amp;VLOOKUP(A16,[4]Sheet1!A:G,4,FALSE)&amp;","&amp;VLOOKUP(A16,[4]Sheet1!A:G,5,FALSE)</f>
        <v>10015,20015,81015,60015</v>
      </c>
      <c r="F16" s="3">
        <v>675000</v>
      </c>
    </row>
    <row r="17" spans="1:6">
      <c r="A17" s="3">
        <v>16</v>
      </c>
      <c r="B17" s="3" t="s">
        <v>745</v>
      </c>
      <c r="C17" s="3" t="s">
        <v>746</v>
      </c>
      <c r="D17" s="3">
        <v>3</v>
      </c>
      <c r="E17" s="3" t="str">
        <f>VLOOKUP(A17,[4]Sheet1!A:G,2,FALSE)&amp;","&amp;VLOOKUP(A17,[4]Sheet1!A:G,3,FALSE)&amp;","&amp;VLOOKUP(A17,[4]Sheet1!A:G,4,FALSE)&amp;","&amp;VLOOKUP(A17,[4]Sheet1!A:G,5,FALSE)</f>
        <v>10016,20016,81016,60016</v>
      </c>
      <c r="F17" s="3">
        <v>756000</v>
      </c>
    </row>
    <row r="18" spans="1:6">
      <c r="A18" s="3">
        <v>17</v>
      </c>
      <c r="B18" s="3" t="s">
        <v>745</v>
      </c>
      <c r="C18" s="3" t="s">
        <v>746</v>
      </c>
      <c r="D18" s="3">
        <v>4</v>
      </c>
      <c r="E18" s="3" t="str">
        <f>VLOOKUP(A18,[4]Sheet1!A:G,2,FALSE)&amp;","&amp;VLOOKUP(A18,[4]Sheet1!A:G,3,FALSE)&amp;","&amp;VLOOKUP(A18,[4]Sheet1!A:G,4,FALSE)&amp;","&amp;VLOOKUP(A18,[4]Sheet1!A:G,5,FALSE)</f>
        <v>10017,20017,81017,60017</v>
      </c>
      <c r="F18" s="3">
        <v>841500</v>
      </c>
    </row>
    <row r="19" spans="1:6">
      <c r="A19" s="3">
        <v>18</v>
      </c>
      <c r="B19" s="3" t="s">
        <v>745</v>
      </c>
      <c r="C19" s="3" t="s">
        <v>746</v>
      </c>
      <c r="D19" s="3">
        <v>5</v>
      </c>
      <c r="E19" s="3" t="str">
        <f>VLOOKUP(A19,[4]Sheet1!A:G,2,FALSE)&amp;","&amp;VLOOKUP(A19,[4]Sheet1!A:G,3,FALSE)&amp;","&amp;VLOOKUP(A19,[4]Sheet1!A:G,4,FALSE)&amp;","&amp;VLOOKUP(A19,[4]Sheet1!A:G,5,FALSE)</f>
        <v>10018,20018,81018,60018</v>
      </c>
      <c r="F19" s="3">
        <v>931500</v>
      </c>
    </row>
    <row r="20" spans="1:6">
      <c r="A20" s="3">
        <v>19</v>
      </c>
      <c r="B20" s="3" t="s">
        <v>747</v>
      </c>
      <c r="C20" s="3" t="s">
        <v>748</v>
      </c>
      <c r="D20" s="3">
        <v>1</v>
      </c>
      <c r="E20" s="3" t="str">
        <f>VLOOKUP(A20,[4]Sheet1!A:G,2,FALSE)&amp;","&amp;VLOOKUP(A20,[4]Sheet1!A:G,3,FALSE)&amp;","&amp;VLOOKUP(A20,[4]Sheet1!A:G,4,FALSE)&amp;","&amp;VLOOKUP(A20,[4]Sheet1!A:G,5,FALSE)</f>
        <v>10019,20019,81019,60019</v>
      </c>
      <c r="F20" s="3">
        <v>1026000</v>
      </c>
    </row>
    <row r="21" spans="1:6">
      <c r="A21" s="3">
        <v>20</v>
      </c>
      <c r="B21" s="3" t="s">
        <v>747</v>
      </c>
      <c r="C21" s="3" t="s">
        <v>748</v>
      </c>
      <c r="D21" s="3">
        <v>2</v>
      </c>
      <c r="E21" s="3" t="str">
        <f>VLOOKUP(A21,[4]Sheet1!A:G,2,FALSE)&amp;","&amp;VLOOKUP(A21,[4]Sheet1!A:G,3,FALSE)&amp;","&amp;VLOOKUP(A21,[4]Sheet1!A:G,4,FALSE)&amp;","&amp;VLOOKUP(A21,[4]Sheet1!A:G,5,FALSE)</f>
        <v>10020,20020,81020,60020</v>
      </c>
      <c r="F21" s="3">
        <v>1125000</v>
      </c>
    </row>
  </sheetData>
  <phoneticPr fontId="2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251"/>
  <sheetViews>
    <sheetView topLeftCell="A241" workbookViewId="0">
      <selection activeCell="E202" sqref="E202:E251"/>
    </sheetView>
  </sheetViews>
  <sheetFormatPr defaultColWidth="9" defaultRowHeight="13.5"/>
  <cols>
    <col min="1" max="1" width="11.625" style="3" customWidth="1"/>
    <col min="2" max="2" width="13.375" style="3" customWidth="1"/>
    <col min="3" max="3" width="16.375" style="3" customWidth="1"/>
    <col min="4" max="4" width="16.625" style="3" customWidth="1"/>
    <col min="5" max="5" width="16.25" style="3" customWidth="1"/>
    <col min="6" max="16384" width="9" style="3"/>
  </cols>
  <sheetData>
    <row r="1" spans="1:5">
      <c r="A1" s="5" t="s">
        <v>24</v>
      </c>
      <c r="B1" s="5" t="s">
        <v>103</v>
      </c>
      <c r="C1" s="5" t="s">
        <v>749</v>
      </c>
      <c r="D1" s="5" t="s">
        <v>750</v>
      </c>
      <c r="E1" s="5" t="s">
        <v>751</v>
      </c>
    </row>
    <row r="2" spans="1:5">
      <c r="A2" s="3">
        <v>1</v>
      </c>
      <c r="B2" s="3">
        <v>2</v>
      </c>
      <c r="C2" s="3">
        <v>1</v>
      </c>
      <c r="D2" s="3">
        <v>1</v>
      </c>
      <c r="E2" s="3">
        <v>600</v>
      </c>
    </row>
    <row r="3" spans="1:5">
      <c r="A3" s="3">
        <v>2</v>
      </c>
      <c r="B3" s="3">
        <v>2</v>
      </c>
      <c r="C3" s="3">
        <v>2</v>
      </c>
      <c r="D3" s="3">
        <v>2</v>
      </c>
      <c r="E3" s="3">
        <v>1200</v>
      </c>
    </row>
    <row r="4" spans="1:5">
      <c r="A4" s="3">
        <v>3</v>
      </c>
      <c r="B4" s="3">
        <v>2</v>
      </c>
      <c r="C4" s="3">
        <v>3</v>
      </c>
      <c r="D4" s="3">
        <v>3</v>
      </c>
      <c r="E4" s="3">
        <v>1800</v>
      </c>
    </row>
    <row r="5" spans="1:5">
      <c r="A5" s="3">
        <v>4</v>
      </c>
      <c r="B5" s="3">
        <v>2</v>
      </c>
      <c r="C5" s="3">
        <v>4</v>
      </c>
      <c r="D5" s="3">
        <v>4</v>
      </c>
      <c r="E5" s="3">
        <v>2400</v>
      </c>
    </row>
    <row r="6" spans="1:5">
      <c r="A6" s="3">
        <v>5</v>
      </c>
      <c r="B6" s="3">
        <v>2</v>
      </c>
      <c r="C6" s="3">
        <v>5</v>
      </c>
      <c r="D6" s="3">
        <v>5</v>
      </c>
      <c r="E6" s="3">
        <v>3000</v>
      </c>
    </row>
    <row r="7" spans="1:5">
      <c r="A7" s="3">
        <v>6</v>
      </c>
      <c r="B7" s="3">
        <v>2</v>
      </c>
      <c r="C7" s="3">
        <v>6</v>
      </c>
      <c r="D7" s="3">
        <v>6</v>
      </c>
      <c r="E7" s="3">
        <v>3600</v>
      </c>
    </row>
    <row r="8" spans="1:5">
      <c r="A8" s="3">
        <v>7</v>
      </c>
      <c r="B8" s="3">
        <v>2</v>
      </c>
      <c r="C8" s="3">
        <v>7</v>
      </c>
      <c r="D8" s="3">
        <v>7</v>
      </c>
      <c r="E8" s="3">
        <v>4200</v>
      </c>
    </row>
    <row r="9" spans="1:5">
      <c r="A9" s="3">
        <v>8</v>
      </c>
      <c r="B9" s="3">
        <v>2</v>
      </c>
      <c r="C9" s="3">
        <v>8</v>
      </c>
      <c r="D9" s="3">
        <v>8</v>
      </c>
      <c r="E9" s="3">
        <v>4800</v>
      </c>
    </row>
    <row r="10" spans="1:5">
      <c r="A10" s="3">
        <v>9</v>
      </c>
      <c r="B10" s="3">
        <v>2</v>
      </c>
      <c r="C10" s="3">
        <v>9</v>
      </c>
      <c r="D10" s="3">
        <v>9</v>
      </c>
      <c r="E10" s="3">
        <v>5400</v>
      </c>
    </row>
    <row r="11" spans="1:5">
      <c r="A11" s="3">
        <v>10</v>
      </c>
      <c r="B11" s="3">
        <v>2</v>
      </c>
      <c r="C11" s="3">
        <v>10</v>
      </c>
      <c r="D11" s="3">
        <v>10</v>
      </c>
      <c r="E11" s="3">
        <v>6000</v>
      </c>
    </row>
    <row r="12" spans="1:5">
      <c r="A12" s="3">
        <v>11</v>
      </c>
      <c r="B12" s="3">
        <v>2</v>
      </c>
      <c r="C12" s="3">
        <v>11</v>
      </c>
      <c r="D12" s="3">
        <v>11</v>
      </c>
      <c r="E12" s="3">
        <v>6600</v>
      </c>
    </row>
    <row r="13" spans="1:5">
      <c r="A13" s="3">
        <v>12</v>
      </c>
      <c r="B13" s="3">
        <v>2</v>
      </c>
      <c r="C13" s="3">
        <v>12</v>
      </c>
      <c r="D13" s="3">
        <v>12</v>
      </c>
      <c r="E13" s="3">
        <v>7200</v>
      </c>
    </row>
    <row r="14" spans="1:5">
      <c r="A14" s="3">
        <v>13</v>
      </c>
      <c r="B14" s="3">
        <v>2</v>
      </c>
      <c r="C14" s="3">
        <v>13</v>
      </c>
      <c r="D14" s="3">
        <v>13</v>
      </c>
      <c r="E14" s="3">
        <v>7800</v>
      </c>
    </row>
    <row r="15" spans="1:5">
      <c r="A15" s="3">
        <v>14</v>
      </c>
      <c r="B15" s="3">
        <v>2</v>
      </c>
      <c r="C15" s="3">
        <v>14</v>
      </c>
      <c r="D15" s="3">
        <v>14</v>
      </c>
      <c r="E15" s="3">
        <v>8400</v>
      </c>
    </row>
    <row r="16" spans="1:5">
      <c r="A16" s="3">
        <v>15</v>
      </c>
      <c r="B16" s="3">
        <v>2</v>
      </c>
      <c r="C16" s="3">
        <v>15</v>
      </c>
      <c r="D16" s="3">
        <v>15</v>
      </c>
      <c r="E16" s="3">
        <v>9000</v>
      </c>
    </row>
    <row r="17" spans="1:5">
      <c r="A17" s="3">
        <v>16</v>
      </c>
      <c r="B17" s="3">
        <v>2</v>
      </c>
      <c r="C17" s="3">
        <v>16</v>
      </c>
      <c r="D17" s="3">
        <v>16</v>
      </c>
      <c r="E17" s="3">
        <v>9600</v>
      </c>
    </row>
    <row r="18" spans="1:5">
      <c r="A18" s="3">
        <v>17</v>
      </c>
      <c r="B18" s="3">
        <v>2</v>
      </c>
      <c r="C18" s="3">
        <v>17</v>
      </c>
      <c r="D18" s="3">
        <v>17</v>
      </c>
      <c r="E18" s="3">
        <v>10200</v>
      </c>
    </row>
    <row r="19" spans="1:5">
      <c r="A19" s="3">
        <v>18</v>
      </c>
      <c r="B19" s="3">
        <v>2</v>
      </c>
      <c r="C19" s="3">
        <v>18</v>
      </c>
      <c r="D19" s="3">
        <v>18</v>
      </c>
      <c r="E19" s="3">
        <v>10800</v>
      </c>
    </row>
    <row r="20" spans="1:5">
      <c r="A20" s="3">
        <v>19</v>
      </c>
      <c r="B20" s="3">
        <v>2</v>
      </c>
      <c r="C20" s="3">
        <v>19</v>
      </c>
      <c r="D20" s="3">
        <v>19</v>
      </c>
      <c r="E20" s="3">
        <v>11400</v>
      </c>
    </row>
    <row r="21" spans="1:5">
      <c r="A21" s="3">
        <v>20</v>
      </c>
      <c r="B21" s="3">
        <v>2</v>
      </c>
      <c r="C21" s="3">
        <v>20</v>
      </c>
      <c r="D21" s="3">
        <v>20</v>
      </c>
      <c r="E21" s="3">
        <v>12000</v>
      </c>
    </row>
    <row r="22" spans="1:5">
      <c r="A22" s="3">
        <v>21</v>
      </c>
      <c r="B22" s="3">
        <v>2</v>
      </c>
      <c r="C22" s="3">
        <v>21</v>
      </c>
      <c r="D22" s="3">
        <v>21</v>
      </c>
      <c r="E22" s="3">
        <v>12600</v>
      </c>
    </row>
    <row r="23" spans="1:5">
      <c r="A23" s="3">
        <v>22</v>
      </c>
      <c r="B23" s="3">
        <v>2</v>
      </c>
      <c r="C23" s="3">
        <v>22</v>
      </c>
      <c r="D23" s="3">
        <v>22</v>
      </c>
      <c r="E23" s="3">
        <v>13200</v>
      </c>
    </row>
    <row r="24" spans="1:5">
      <c r="A24" s="3">
        <v>23</v>
      </c>
      <c r="B24" s="3">
        <v>2</v>
      </c>
      <c r="C24" s="3">
        <v>23</v>
      </c>
      <c r="D24" s="3">
        <v>23</v>
      </c>
      <c r="E24" s="3">
        <v>13800</v>
      </c>
    </row>
    <row r="25" spans="1:5">
      <c r="A25" s="3">
        <v>24</v>
      </c>
      <c r="B25" s="3">
        <v>2</v>
      </c>
      <c r="C25" s="3">
        <v>24</v>
      </c>
      <c r="D25" s="3">
        <v>24</v>
      </c>
      <c r="E25" s="3">
        <v>14400</v>
      </c>
    </row>
    <row r="26" spans="1:5">
      <c r="A26" s="3">
        <v>25</v>
      </c>
      <c r="B26" s="3">
        <v>2</v>
      </c>
      <c r="C26" s="3">
        <v>25</v>
      </c>
      <c r="D26" s="3">
        <v>25</v>
      </c>
      <c r="E26" s="3">
        <v>15000</v>
      </c>
    </row>
    <row r="27" spans="1:5">
      <c r="A27" s="3">
        <v>26</v>
      </c>
      <c r="B27" s="3">
        <v>2</v>
      </c>
      <c r="C27" s="3">
        <v>26</v>
      </c>
      <c r="D27" s="3">
        <v>26</v>
      </c>
      <c r="E27" s="3">
        <v>15600</v>
      </c>
    </row>
    <row r="28" spans="1:5">
      <c r="A28" s="3">
        <v>27</v>
      </c>
      <c r="B28" s="3">
        <v>2</v>
      </c>
      <c r="C28" s="3">
        <v>27</v>
      </c>
      <c r="D28" s="3">
        <v>27</v>
      </c>
      <c r="E28" s="3">
        <v>16200</v>
      </c>
    </row>
    <row r="29" spans="1:5">
      <c r="A29" s="3">
        <v>28</v>
      </c>
      <c r="B29" s="3">
        <v>2</v>
      </c>
      <c r="C29" s="3">
        <v>28</v>
      </c>
      <c r="D29" s="3">
        <v>28</v>
      </c>
      <c r="E29" s="3">
        <v>16800</v>
      </c>
    </row>
    <row r="30" spans="1:5">
      <c r="A30" s="3">
        <v>29</v>
      </c>
      <c r="B30" s="3">
        <v>2</v>
      </c>
      <c r="C30" s="3">
        <v>29</v>
      </c>
      <c r="D30" s="3">
        <v>29</v>
      </c>
      <c r="E30" s="3">
        <v>17400</v>
      </c>
    </row>
    <row r="31" spans="1:5">
      <c r="A31" s="3">
        <v>30</v>
      </c>
      <c r="B31" s="3">
        <v>2</v>
      </c>
      <c r="C31" s="3">
        <v>30</v>
      </c>
      <c r="D31" s="3">
        <v>30</v>
      </c>
      <c r="E31" s="3">
        <v>18000</v>
      </c>
    </row>
    <row r="32" spans="1:5">
      <c r="A32" s="3">
        <v>31</v>
      </c>
      <c r="B32" s="3">
        <v>2</v>
      </c>
      <c r="C32" s="3">
        <v>31</v>
      </c>
      <c r="D32" s="3">
        <v>31</v>
      </c>
      <c r="E32" s="3">
        <v>18600</v>
      </c>
    </row>
    <row r="33" spans="1:5">
      <c r="A33" s="3">
        <v>32</v>
      </c>
      <c r="B33" s="3">
        <v>2</v>
      </c>
      <c r="C33" s="3">
        <v>32</v>
      </c>
      <c r="D33" s="3">
        <v>32</v>
      </c>
      <c r="E33" s="3">
        <v>19200</v>
      </c>
    </row>
    <row r="34" spans="1:5">
      <c r="A34" s="3">
        <v>33</v>
      </c>
      <c r="B34" s="3">
        <v>2</v>
      </c>
      <c r="C34" s="3">
        <v>33</v>
      </c>
      <c r="D34" s="3">
        <v>33</v>
      </c>
      <c r="E34" s="3">
        <v>19800</v>
      </c>
    </row>
    <row r="35" spans="1:5">
      <c r="A35" s="3">
        <v>34</v>
      </c>
      <c r="B35" s="3">
        <v>2</v>
      </c>
      <c r="C35" s="3">
        <v>34</v>
      </c>
      <c r="D35" s="3">
        <v>34</v>
      </c>
      <c r="E35" s="3">
        <v>20400</v>
      </c>
    </row>
    <row r="36" spans="1:5">
      <c r="A36" s="3">
        <v>35</v>
      </c>
      <c r="B36" s="3">
        <v>2</v>
      </c>
      <c r="C36" s="3">
        <v>35</v>
      </c>
      <c r="D36" s="3">
        <v>35</v>
      </c>
      <c r="E36" s="3">
        <v>21000</v>
      </c>
    </row>
    <row r="37" spans="1:5">
      <c r="A37" s="3">
        <v>36</v>
      </c>
      <c r="B37" s="3">
        <v>2</v>
      </c>
      <c r="C37" s="3">
        <v>36</v>
      </c>
      <c r="D37" s="3">
        <v>36</v>
      </c>
      <c r="E37" s="3">
        <v>21600</v>
      </c>
    </row>
    <row r="38" spans="1:5">
      <c r="A38" s="3">
        <v>37</v>
      </c>
      <c r="B38" s="3">
        <v>2</v>
      </c>
      <c r="C38" s="3">
        <v>37</v>
      </c>
      <c r="D38" s="3">
        <v>37</v>
      </c>
      <c r="E38" s="3">
        <v>22200</v>
      </c>
    </row>
    <row r="39" spans="1:5">
      <c r="A39" s="3">
        <v>38</v>
      </c>
      <c r="B39" s="3">
        <v>2</v>
      </c>
      <c r="C39" s="3">
        <v>38</v>
      </c>
      <c r="D39" s="3">
        <v>38</v>
      </c>
      <c r="E39" s="3">
        <v>22800</v>
      </c>
    </row>
    <row r="40" spans="1:5">
      <c r="A40" s="3">
        <v>39</v>
      </c>
      <c r="B40" s="3">
        <v>2</v>
      </c>
      <c r="C40" s="3">
        <v>39</v>
      </c>
      <c r="D40" s="3">
        <v>39</v>
      </c>
      <c r="E40" s="3">
        <v>23400</v>
      </c>
    </row>
    <row r="41" spans="1:5">
      <c r="A41" s="3">
        <v>40</v>
      </c>
      <c r="B41" s="3">
        <v>2</v>
      </c>
      <c r="C41" s="3">
        <v>40</v>
      </c>
      <c r="D41" s="3">
        <v>40</v>
      </c>
      <c r="E41" s="3">
        <v>24000</v>
      </c>
    </row>
    <row r="42" spans="1:5">
      <c r="A42" s="3">
        <v>41</v>
      </c>
      <c r="B42" s="3">
        <v>2</v>
      </c>
      <c r="C42" s="3">
        <v>41</v>
      </c>
      <c r="D42" s="3">
        <v>41</v>
      </c>
      <c r="E42" s="3">
        <v>24600</v>
      </c>
    </row>
    <row r="43" spans="1:5">
      <c r="A43" s="3">
        <v>42</v>
      </c>
      <c r="B43" s="3">
        <v>2</v>
      </c>
      <c r="C43" s="3">
        <v>42</v>
      </c>
      <c r="D43" s="3">
        <v>42</v>
      </c>
      <c r="E43" s="3">
        <v>25200</v>
      </c>
    </row>
    <row r="44" spans="1:5">
      <c r="A44" s="3">
        <v>43</v>
      </c>
      <c r="B44" s="3">
        <v>2</v>
      </c>
      <c r="C44" s="3">
        <v>43</v>
      </c>
      <c r="D44" s="3">
        <v>43</v>
      </c>
      <c r="E44" s="3">
        <v>25800</v>
      </c>
    </row>
    <row r="45" spans="1:5">
      <c r="A45" s="3">
        <v>44</v>
      </c>
      <c r="B45" s="3">
        <v>2</v>
      </c>
      <c r="C45" s="3">
        <v>44</v>
      </c>
      <c r="D45" s="3">
        <v>44</v>
      </c>
      <c r="E45" s="3">
        <v>26400</v>
      </c>
    </row>
    <row r="46" spans="1:5">
      <c r="A46" s="3">
        <v>45</v>
      </c>
      <c r="B46" s="3">
        <v>2</v>
      </c>
      <c r="C46" s="3">
        <v>45</v>
      </c>
      <c r="D46" s="3">
        <v>45</v>
      </c>
      <c r="E46" s="3">
        <v>27000</v>
      </c>
    </row>
    <row r="47" spans="1:5">
      <c r="A47" s="3">
        <v>46</v>
      </c>
      <c r="B47" s="3">
        <v>2</v>
      </c>
      <c r="C47" s="3">
        <v>46</v>
      </c>
      <c r="D47" s="3">
        <v>46</v>
      </c>
      <c r="E47" s="3">
        <v>27600</v>
      </c>
    </row>
    <row r="48" spans="1:5">
      <c r="A48" s="3">
        <v>47</v>
      </c>
      <c r="B48" s="3">
        <v>2</v>
      </c>
      <c r="C48" s="3">
        <v>47</v>
      </c>
      <c r="D48" s="3">
        <v>47</v>
      </c>
      <c r="E48" s="3">
        <v>28200</v>
      </c>
    </row>
    <row r="49" spans="1:5">
      <c r="A49" s="3">
        <v>48</v>
      </c>
      <c r="B49" s="3">
        <v>2</v>
      </c>
      <c r="C49" s="3">
        <v>48</v>
      </c>
      <c r="D49" s="3">
        <v>48</v>
      </c>
      <c r="E49" s="3">
        <v>28800</v>
      </c>
    </row>
    <row r="50" spans="1:5">
      <c r="A50" s="3">
        <v>49</v>
      </c>
      <c r="B50" s="3">
        <v>2</v>
      </c>
      <c r="C50" s="3">
        <v>49</v>
      </c>
      <c r="D50" s="3">
        <v>49</v>
      </c>
      <c r="E50" s="3">
        <v>29400</v>
      </c>
    </row>
    <row r="51" spans="1:5">
      <c r="A51" s="3">
        <v>50</v>
      </c>
      <c r="B51" s="3">
        <v>2</v>
      </c>
      <c r="C51" s="3">
        <v>50</v>
      </c>
      <c r="D51" s="3">
        <v>50</v>
      </c>
      <c r="E51" s="3">
        <v>30000</v>
      </c>
    </row>
    <row r="52" spans="1:5">
      <c r="A52" s="3">
        <v>51</v>
      </c>
      <c r="B52" s="3">
        <v>3</v>
      </c>
      <c r="C52" s="3">
        <v>1</v>
      </c>
      <c r="D52" s="3">
        <v>1</v>
      </c>
      <c r="E52" s="3">
        <v>600</v>
      </c>
    </row>
    <row r="53" spans="1:5">
      <c r="A53" s="3">
        <v>52</v>
      </c>
      <c r="B53" s="3">
        <v>3</v>
      </c>
      <c r="C53" s="3">
        <v>2</v>
      </c>
      <c r="D53" s="3">
        <v>2</v>
      </c>
      <c r="E53" s="3">
        <v>1200</v>
      </c>
    </row>
    <row r="54" spans="1:5">
      <c r="A54" s="3">
        <v>53</v>
      </c>
      <c r="B54" s="3">
        <v>3</v>
      </c>
      <c r="C54" s="3">
        <v>3</v>
      </c>
      <c r="D54" s="3">
        <v>3</v>
      </c>
      <c r="E54" s="3">
        <v>1800</v>
      </c>
    </row>
    <row r="55" spans="1:5">
      <c r="A55" s="3">
        <v>54</v>
      </c>
      <c r="B55" s="3">
        <v>3</v>
      </c>
      <c r="C55" s="3">
        <v>4</v>
      </c>
      <c r="D55" s="3">
        <v>4</v>
      </c>
      <c r="E55" s="3">
        <v>2400</v>
      </c>
    </row>
    <row r="56" spans="1:5">
      <c r="A56" s="3">
        <v>55</v>
      </c>
      <c r="B56" s="3">
        <v>3</v>
      </c>
      <c r="C56" s="3">
        <v>5</v>
      </c>
      <c r="D56" s="3">
        <v>5</v>
      </c>
      <c r="E56" s="3">
        <v>3000</v>
      </c>
    </row>
    <row r="57" spans="1:5">
      <c r="A57" s="3">
        <v>56</v>
      </c>
      <c r="B57" s="3">
        <v>3</v>
      </c>
      <c r="C57" s="3">
        <v>6</v>
      </c>
      <c r="D57" s="3">
        <v>6</v>
      </c>
      <c r="E57" s="3">
        <v>3600</v>
      </c>
    </row>
    <row r="58" spans="1:5">
      <c r="A58" s="3">
        <v>57</v>
      </c>
      <c r="B58" s="3">
        <v>3</v>
      </c>
      <c r="C58" s="3">
        <v>7</v>
      </c>
      <c r="D58" s="3">
        <v>7</v>
      </c>
      <c r="E58" s="3">
        <v>4200</v>
      </c>
    </row>
    <row r="59" spans="1:5">
      <c r="A59" s="3">
        <v>58</v>
      </c>
      <c r="B59" s="3">
        <v>3</v>
      </c>
      <c r="C59" s="3">
        <v>8</v>
      </c>
      <c r="D59" s="3">
        <v>8</v>
      </c>
      <c r="E59" s="3">
        <v>4800</v>
      </c>
    </row>
    <row r="60" spans="1:5">
      <c r="A60" s="3">
        <v>59</v>
      </c>
      <c r="B60" s="3">
        <v>3</v>
      </c>
      <c r="C60" s="3">
        <v>9</v>
      </c>
      <c r="D60" s="3">
        <v>9</v>
      </c>
      <c r="E60" s="3">
        <v>5400</v>
      </c>
    </row>
    <row r="61" spans="1:5">
      <c r="A61" s="3">
        <v>60</v>
      </c>
      <c r="B61" s="3">
        <v>3</v>
      </c>
      <c r="C61" s="3">
        <v>10</v>
      </c>
      <c r="D61" s="3">
        <v>10</v>
      </c>
      <c r="E61" s="3">
        <v>6000</v>
      </c>
    </row>
    <row r="62" spans="1:5">
      <c r="A62" s="3">
        <v>61</v>
      </c>
      <c r="B62" s="3">
        <v>3</v>
      </c>
      <c r="C62" s="3">
        <v>11</v>
      </c>
      <c r="D62" s="3">
        <v>11</v>
      </c>
      <c r="E62" s="3">
        <v>6600</v>
      </c>
    </row>
    <row r="63" spans="1:5">
      <c r="A63" s="3">
        <v>62</v>
      </c>
      <c r="B63" s="3">
        <v>3</v>
      </c>
      <c r="C63" s="3">
        <v>12</v>
      </c>
      <c r="D63" s="3">
        <v>12</v>
      </c>
      <c r="E63" s="3">
        <v>7200</v>
      </c>
    </row>
    <row r="64" spans="1:5">
      <c r="A64" s="3">
        <v>63</v>
      </c>
      <c r="B64" s="3">
        <v>3</v>
      </c>
      <c r="C64" s="3">
        <v>13</v>
      </c>
      <c r="D64" s="3">
        <v>13</v>
      </c>
      <c r="E64" s="3">
        <v>7800</v>
      </c>
    </row>
    <row r="65" spans="1:5">
      <c r="A65" s="3">
        <v>64</v>
      </c>
      <c r="B65" s="3">
        <v>3</v>
      </c>
      <c r="C65" s="3">
        <v>14</v>
      </c>
      <c r="D65" s="3">
        <v>14</v>
      </c>
      <c r="E65" s="3">
        <v>8400</v>
      </c>
    </row>
    <row r="66" spans="1:5">
      <c r="A66" s="3">
        <v>65</v>
      </c>
      <c r="B66" s="3">
        <v>3</v>
      </c>
      <c r="C66" s="3">
        <v>15</v>
      </c>
      <c r="D66" s="3">
        <v>15</v>
      </c>
      <c r="E66" s="3">
        <v>9000</v>
      </c>
    </row>
    <row r="67" spans="1:5">
      <c r="A67" s="3">
        <v>66</v>
      </c>
      <c r="B67" s="3">
        <v>3</v>
      </c>
      <c r="C67" s="3">
        <v>16</v>
      </c>
      <c r="D67" s="3">
        <v>16</v>
      </c>
      <c r="E67" s="3">
        <v>9600</v>
      </c>
    </row>
    <row r="68" spans="1:5">
      <c r="A68" s="3">
        <v>67</v>
      </c>
      <c r="B68" s="3">
        <v>3</v>
      </c>
      <c r="C68" s="3">
        <v>17</v>
      </c>
      <c r="D68" s="3">
        <v>17</v>
      </c>
      <c r="E68" s="3">
        <v>10200</v>
      </c>
    </row>
    <row r="69" spans="1:5">
      <c r="A69" s="3">
        <v>68</v>
      </c>
      <c r="B69" s="3">
        <v>3</v>
      </c>
      <c r="C69" s="3">
        <v>18</v>
      </c>
      <c r="D69" s="3">
        <v>18</v>
      </c>
      <c r="E69" s="3">
        <v>10800</v>
      </c>
    </row>
    <row r="70" spans="1:5">
      <c r="A70" s="3">
        <v>69</v>
      </c>
      <c r="B70" s="3">
        <v>3</v>
      </c>
      <c r="C70" s="3">
        <v>19</v>
      </c>
      <c r="D70" s="3">
        <v>19</v>
      </c>
      <c r="E70" s="3">
        <v>11400</v>
      </c>
    </row>
    <row r="71" spans="1:5">
      <c r="A71" s="3">
        <v>70</v>
      </c>
      <c r="B71" s="3">
        <v>3</v>
      </c>
      <c r="C71" s="3">
        <v>20</v>
      </c>
      <c r="D71" s="3">
        <v>20</v>
      </c>
      <c r="E71" s="3">
        <v>12000</v>
      </c>
    </row>
    <row r="72" spans="1:5">
      <c r="A72" s="3">
        <v>71</v>
      </c>
      <c r="B72" s="3">
        <v>3</v>
      </c>
      <c r="C72" s="3">
        <v>21</v>
      </c>
      <c r="D72" s="3">
        <v>21</v>
      </c>
      <c r="E72" s="3">
        <v>12600</v>
      </c>
    </row>
    <row r="73" spans="1:5">
      <c r="A73" s="3">
        <v>72</v>
      </c>
      <c r="B73" s="3">
        <v>3</v>
      </c>
      <c r="C73" s="3">
        <v>22</v>
      </c>
      <c r="D73" s="3">
        <v>22</v>
      </c>
      <c r="E73" s="3">
        <v>13200</v>
      </c>
    </row>
    <row r="74" spans="1:5">
      <c r="A74" s="3">
        <v>73</v>
      </c>
      <c r="B74" s="3">
        <v>3</v>
      </c>
      <c r="C74" s="3">
        <v>23</v>
      </c>
      <c r="D74" s="3">
        <v>23</v>
      </c>
      <c r="E74" s="3">
        <v>13800</v>
      </c>
    </row>
    <row r="75" spans="1:5">
      <c r="A75" s="3">
        <v>74</v>
      </c>
      <c r="B75" s="3">
        <v>3</v>
      </c>
      <c r="C75" s="3">
        <v>24</v>
      </c>
      <c r="D75" s="3">
        <v>24</v>
      </c>
      <c r="E75" s="3">
        <v>14400</v>
      </c>
    </row>
    <row r="76" spans="1:5">
      <c r="A76" s="3">
        <v>75</v>
      </c>
      <c r="B76" s="3">
        <v>3</v>
      </c>
      <c r="C76" s="3">
        <v>25</v>
      </c>
      <c r="D76" s="3">
        <v>25</v>
      </c>
      <c r="E76" s="3">
        <v>15000</v>
      </c>
    </row>
    <row r="77" spans="1:5">
      <c r="A77" s="3">
        <v>76</v>
      </c>
      <c r="B77" s="3">
        <v>3</v>
      </c>
      <c r="C77" s="3">
        <v>26</v>
      </c>
      <c r="D77" s="3">
        <v>26</v>
      </c>
      <c r="E77" s="3">
        <v>15600</v>
      </c>
    </row>
    <row r="78" spans="1:5">
      <c r="A78" s="3">
        <v>77</v>
      </c>
      <c r="B78" s="3">
        <v>3</v>
      </c>
      <c r="C78" s="3">
        <v>27</v>
      </c>
      <c r="D78" s="3">
        <v>27</v>
      </c>
      <c r="E78" s="3">
        <v>16200</v>
      </c>
    </row>
    <row r="79" spans="1:5">
      <c r="A79" s="3">
        <v>78</v>
      </c>
      <c r="B79" s="3">
        <v>3</v>
      </c>
      <c r="C79" s="3">
        <v>28</v>
      </c>
      <c r="D79" s="3">
        <v>28</v>
      </c>
      <c r="E79" s="3">
        <v>16800</v>
      </c>
    </row>
    <row r="80" spans="1:5">
      <c r="A80" s="3">
        <v>79</v>
      </c>
      <c r="B80" s="3">
        <v>3</v>
      </c>
      <c r="C80" s="3">
        <v>29</v>
      </c>
      <c r="D80" s="3">
        <v>29</v>
      </c>
      <c r="E80" s="3">
        <v>17400</v>
      </c>
    </row>
    <row r="81" spans="1:5">
      <c r="A81" s="3">
        <v>80</v>
      </c>
      <c r="B81" s="3">
        <v>3</v>
      </c>
      <c r="C81" s="3">
        <v>30</v>
      </c>
      <c r="D81" s="3">
        <v>30</v>
      </c>
      <c r="E81" s="3">
        <v>18000</v>
      </c>
    </row>
    <row r="82" spans="1:5">
      <c r="A82" s="3">
        <v>81</v>
      </c>
      <c r="B82" s="3">
        <v>3</v>
      </c>
      <c r="C82" s="3">
        <v>31</v>
      </c>
      <c r="D82" s="3">
        <v>31</v>
      </c>
      <c r="E82" s="3">
        <v>18600</v>
      </c>
    </row>
    <row r="83" spans="1:5">
      <c r="A83" s="3">
        <v>82</v>
      </c>
      <c r="B83" s="3">
        <v>3</v>
      </c>
      <c r="C83" s="3">
        <v>32</v>
      </c>
      <c r="D83" s="3">
        <v>32</v>
      </c>
      <c r="E83" s="3">
        <v>19200</v>
      </c>
    </row>
    <row r="84" spans="1:5">
      <c r="A84" s="3">
        <v>83</v>
      </c>
      <c r="B84" s="3">
        <v>3</v>
      </c>
      <c r="C84" s="3">
        <v>33</v>
      </c>
      <c r="D84" s="3">
        <v>33</v>
      </c>
      <c r="E84" s="3">
        <v>19800</v>
      </c>
    </row>
    <row r="85" spans="1:5">
      <c r="A85" s="3">
        <v>84</v>
      </c>
      <c r="B85" s="3">
        <v>3</v>
      </c>
      <c r="C85" s="3">
        <v>34</v>
      </c>
      <c r="D85" s="3">
        <v>34</v>
      </c>
      <c r="E85" s="3">
        <v>20400</v>
      </c>
    </row>
    <row r="86" spans="1:5">
      <c r="A86" s="3">
        <v>85</v>
      </c>
      <c r="B86" s="3">
        <v>3</v>
      </c>
      <c r="C86" s="3">
        <v>35</v>
      </c>
      <c r="D86" s="3">
        <v>35</v>
      </c>
      <c r="E86" s="3">
        <v>21000</v>
      </c>
    </row>
    <row r="87" spans="1:5">
      <c r="A87" s="3">
        <v>86</v>
      </c>
      <c r="B87" s="3">
        <v>3</v>
      </c>
      <c r="C87" s="3">
        <v>36</v>
      </c>
      <c r="D87" s="3">
        <v>36</v>
      </c>
      <c r="E87" s="3">
        <v>21600</v>
      </c>
    </row>
    <row r="88" spans="1:5">
      <c r="A88" s="3">
        <v>87</v>
      </c>
      <c r="B88" s="3">
        <v>3</v>
      </c>
      <c r="C88" s="3">
        <v>37</v>
      </c>
      <c r="D88" s="3">
        <v>37</v>
      </c>
      <c r="E88" s="3">
        <v>22200</v>
      </c>
    </row>
    <row r="89" spans="1:5">
      <c r="A89" s="3">
        <v>88</v>
      </c>
      <c r="B89" s="3">
        <v>3</v>
      </c>
      <c r="C89" s="3">
        <v>38</v>
      </c>
      <c r="D89" s="3">
        <v>38</v>
      </c>
      <c r="E89" s="3">
        <v>22800</v>
      </c>
    </row>
    <row r="90" spans="1:5">
      <c r="A90" s="3">
        <v>89</v>
      </c>
      <c r="B90" s="3">
        <v>3</v>
      </c>
      <c r="C90" s="3">
        <v>39</v>
      </c>
      <c r="D90" s="3">
        <v>39</v>
      </c>
      <c r="E90" s="3">
        <v>23400</v>
      </c>
    </row>
    <row r="91" spans="1:5">
      <c r="A91" s="3">
        <v>90</v>
      </c>
      <c r="B91" s="3">
        <v>3</v>
      </c>
      <c r="C91" s="3">
        <v>40</v>
      </c>
      <c r="D91" s="3">
        <v>40</v>
      </c>
      <c r="E91" s="3">
        <v>24000</v>
      </c>
    </row>
    <row r="92" spans="1:5">
      <c r="A92" s="3">
        <v>91</v>
      </c>
      <c r="B92" s="3">
        <v>3</v>
      </c>
      <c r="C92" s="3">
        <v>41</v>
      </c>
      <c r="D92" s="3">
        <v>41</v>
      </c>
      <c r="E92" s="3">
        <v>24600</v>
      </c>
    </row>
    <row r="93" spans="1:5">
      <c r="A93" s="3">
        <v>92</v>
      </c>
      <c r="B93" s="3">
        <v>3</v>
      </c>
      <c r="C93" s="3">
        <v>42</v>
      </c>
      <c r="D93" s="3">
        <v>42</v>
      </c>
      <c r="E93" s="3">
        <v>25200</v>
      </c>
    </row>
    <row r="94" spans="1:5">
      <c r="A94" s="3">
        <v>93</v>
      </c>
      <c r="B94" s="3">
        <v>3</v>
      </c>
      <c r="C94" s="3">
        <v>43</v>
      </c>
      <c r="D94" s="3">
        <v>43</v>
      </c>
      <c r="E94" s="3">
        <v>25800</v>
      </c>
    </row>
    <row r="95" spans="1:5">
      <c r="A95" s="3">
        <v>94</v>
      </c>
      <c r="B95" s="3">
        <v>3</v>
      </c>
      <c r="C95" s="3">
        <v>44</v>
      </c>
      <c r="D95" s="3">
        <v>44</v>
      </c>
      <c r="E95" s="3">
        <v>26400</v>
      </c>
    </row>
    <row r="96" spans="1:5">
      <c r="A96" s="3">
        <v>95</v>
      </c>
      <c r="B96" s="3">
        <v>3</v>
      </c>
      <c r="C96" s="3">
        <v>45</v>
      </c>
      <c r="D96" s="3">
        <v>45</v>
      </c>
      <c r="E96" s="3">
        <v>27000</v>
      </c>
    </row>
    <row r="97" spans="1:5">
      <c r="A97" s="3">
        <v>96</v>
      </c>
      <c r="B97" s="3">
        <v>3</v>
      </c>
      <c r="C97" s="3">
        <v>46</v>
      </c>
      <c r="D97" s="3">
        <v>46</v>
      </c>
      <c r="E97" s="3">
        <v>27600</v>
      </c>
    </row>
    <row r="98" spans="1:5">
      <c r="A98" s="3">
        <v>97</v>
      </c>
      <c r="B98" s="3">
        <v>3</v>
      </c>
      <c r="C98" s="3">
        <v>47</v>
      </c>
      <c r="D98" s="3">
        <v>47</v>
      </c>
      <c r="E98" s="3">
        <v>28200</v>
      </c>
    </row>
    <row r="99" spans="1:5">
      <c r="A99" s="3">
        <v>98</v>
      </c>
      <c r="B99" s="3">
        <v>3</v>
      </c>
      <c r="C99" s="3">
        <v>48</v>
      </c>
      <c r="D99" s="3">
        <v>48</v>
      </c>
      <c r="E99" s="3">
        <v>28800</v>
      </c>
    </row>
    <row r="100" spans="1:5">
      <c r="A100" s="3">
        <v>99</v>
      </c>
      <c r="B100" s="3">
        <v>3</v>
      </c>
      <c r="C100" s="3">
        <v>49</v>
      </c>
      <c r="D100" s="3">
        <v>49</v>
      </c>
      <c r="E100" s="3">
        <v>29400</v>
      </c>
    </row>
    <row r="101" spans="1:5">
      <c r="A101" s="3">
        <v>100</v>
      </c>
      <c r="B101" s="3">
        <v>3</v>
      </c>
      <c r="C101" s="3">
        <v>50</v>
      </c>
      <c r="D101" s="3">
        <v>50</v>
      </c>
      <c r="E101" s="3">
        <v>30000</v>
      </c>
    </row>
    <row r="102" spans="1:5">
      <c r="A102" s="3">
        <v>101</v>
      </c>
      <c r="B102" s="3">
        <v>4</v>
      </c>
      <c r="C102" s="3">
        <v>1</v>
      </c>
      <c r="D102" s="3">
        <v>1</v>
      </c>
      <c r="E102" s="3">
        <v>600</v>
      </c>
    </row>
    <row r="103" spans="1:5">
      <c r="A103" s="3">
        <v>102</v>
      </c>
      <c r="B103" s="3">
        <v>4</v>
      </c>
      <c r="C103" s="3">
        <v>2</v>
      </c>
      <c r="D103" s="3">
        <v>2</v>
      </c>
      <c r="E103" s="3">
        <v>1200</v>
      </c>
    </row>
    <row r="104" spans="1:5">
      <c r="A104" s="3">
        <v>103</v>
      </c>
      <c r="B104" s="3">
        <v>4</v>
      </c>
      <c r="C104" s="3">
        <v>3</v>
      </c>
      <c r="D104" s="3">
        <v>3</v>
      </c>
      <c r="E104" s="3">
        <v>1800</v>
      </c>
    </row>
    <row r="105" spans="1:5">
      <c r="A105" s="3">
        <v>104</v>
      </c>
      <c r="B105" s="3">
        <v>4</v>
      </c>
      <c r="C105" s="3">
        <v>4</v>
      </c>
      <c r="D105" s="3">
        <v>4</v>
      </c>
      <c r="E105" s="3">
        <v>2400</v>
      </c>
    </row>
    <row r="106" spans="1:5">
      <c r="A106" s="3">
        <v>105</v>
      </c>
      <c r="B106" s="3">
        <v>4</v>
      </c>
      <c r="C106" s="3">
        <v>5</v>
      </c>
      <c r="D106" s="3">
        <v>5</v>
      </c>
      <c r="E106" s="3">
        <v>3000</v>
      </c>
    </row>
    <row r="107" spans="1:5">
      <c r="A107" s="3">
        <v>106</v>
      </c>
      <c r="B107" s="3">
        <v>4</v>
      </c>
      <c r="C107" s="3">
        <v>6</v>
      </c>
      <c r="D107" s="3">
        <v>6</v>
      </c>
      <c r="E107" s="3">
        <v>3600</v>
      </c>
    </row>
    <row r="108" spans="1:5">
      <c r="A108" s="3">
        <v>107</v>
      </c>
      <c r="B108" s="3">
        <v>4</v>
      </c>
      <c r="C108" s="3">
        <v>7</v>
      </c>
      <c r="D108" s="3">
        <v>7</v>
      </c>
      <c r="E108" s="3">
        <v>4200</v>
      </c>
    </row>
    <row r="109" spans="1:5">
      <c r="A109" s="3">
        <v>108</v>
      </c>
      <c r="B109" s="3">
        <v>4</v>
      </c>
      <c r="C109" s="3">
        <v>8</v>
      </c>
      <c r="D109" s="3">
        <v>8</v>
      </c>
      <c r="E109" s="3">
        <v>4800</v>
      </c>
    </row>
    <row r="110" spans="1:5">
      <c r="A110" s="3">
        <v>109</v>
      </c>
      <c r="B110" s="3">
        <v>4</v>
      </c>
      <c r="C110" s="3">
        <v>9</v>
      </c>
      <c r="D110" s="3">
        <v>9</v>
      </c>
      <c r="E110" s="3">
        <v>5400</v>
      </c>
    </row>
    <row r="111" spans="1:5">
      <c r="A111" s="3">
        <v>110</v>
      </c>
      <c r="B111" s="3">
        <v>4</v>
      </c>
      <c r="C111" s="3">
        <v>10</v>
      </c>
      <c r="D111" s="3">
        <v>10</v>
      </c>
      <c r="E111" s="3">
        <v>6000</v>
      </c>
    </row>
    <row r="112" spans="1:5">
      <c r="A112" s="3">
        <v>111</v>
      </c>
      <c r="B112" s="3">
        <v>4</v>
      </c>
      <c r="C112" s="3">
        <v>11</v>
      </c>
      <c r="D112" s="3">
        <v>11</v>
      </c>
      <c r="E112" s="3">
        <v>6600</v>
      </c>
    </row>
    <row r="113" spans="1:5">
      <c r="A113" s="3">
        <v>112</v>
      </c>
      <c r="B113" s="3">
        <v>4</v>
      </c>
      <c r="C113" s="3">
        <v>12</v>
      </c>
      <c r="D113" s="3">
        <v>12</v>
      </c>
      <c r="E113" s="3">
        <v>7200</v>
      </c>
    </row>
    <row r="114" spans="1:5">
      <c r="A114" s="3">
        <v>113</v>
      </c>
      <c r="B114" s="3">
        <v>4</v>
      </c>
      <c r="C114" s="3">
        <v>13</v>
      </c>
      <c r="D114" s="3">
        <v>13</v>
      </c>
      <c r="E114" s="3">
        <v>7800</v>
      </c>
    </row>
    <row r="115" spans="1:5">
      <c r="A115" s="3">
        <v>114</v>
      </c>
      <c r="B115" s="3">
        <v>4</v>
      </c>
      <c r="C115" s="3">
        <v>14</v>
      </c>
      <c r="D115" s="3">
        <v>14</v>
      </c>
      <c r="E115" s="3">
        <v>8400</v>
      </c>
    </row>
    <row r="116" spans="1:5">
      <c r="A116" s="3">
        <v>115</v>
      </c>
      <c r="B116" s="3">
        <v>4</v>
      </c>
      <c r="C116" s="3">
        <v>15</v>
      </c>
      <c r="D116" s="3">
        <v>15</v>
      </c>
      <c r="E116" s="3">
        <v>9000</v>
      </c>
    </row>
    <row r="117" spans="1:5">
      <c r="A117" s="3">
        <v>116</v>
      </c>
      <c r="B117" s="3">
        <v>4</v>
      </c>
      <c r="C117" s="3">
        <v>16</v>
      </c>
      <c r="D117" s="3">
        <v>16</v>
      </c>
      <c r="E117" s="3">
        <v>9600</v>
      </c>
    </row>
    <row r="118" spans="1:5">
      <c r="A118" s="3">
        <v>117</v>
      </c>
      <c r="B118" s="3">
        <v>4</v>
      </c>
      <c r="C118" s="3">
        <v>17</v>
      </c>
      <c r="D118" s="3">
        <v>17</v>
      </c>
      <c r="E118" s="3">
        <v>10200</v>
      </c>
    </row>
    <row r="119" spans="1:5">
      <c r="A119" s="3">
        <v>118</v>
      </c>
      <c r="B119" s="3">
        <v>4</v>
      </c>
      <c r="C119" s="3">
        <v>18</v>
      </c>
      <c r="D119" s="3">
        <v>18</v>
      </c>
      <c r="E119" s="3">
        <v>10800</v>
      </c>
    </row>
    <row r="120" spans="1:5">
      <c r="A120" s="3">
        <v>119</v>
      </c>
      <c r="B120" s="3">
        <v>4</v>
      </c>
      <c r="C120" s="3">
        <v>19</v>
      </c>
      <c r="D120" s="3">
        <v>19</v>
      </c>
      <c r="E120" s="3">
        <v>11400</v>
      </c>
    </row>
    <row r="121" spans="1:5">
      <c r="A121" s="3">
        <v>120</v>
      </c>
      <c r="B121" s="3">
        <v>4</v>
      </c>
      <c r="C121" s="3">
        <v>20</v>
      </c>
      <c r="D121" s="3">
        <v>20</v>
      </c>
      <c r="E121" s="3">
        <v>12000</v>
      </c>
    </row>
    <row r="122" spans="1:5">
      <c r="A122" s="3">
        <v>121</v>
      </c>
      <c r="B122" s="3">
        <v>4</v>
      </c>
      <c r="C122" s="3">
        <v>21</v>
      </c>
      <c r="D122" s="3">
        <v>21</v>
      </c>
      <c r="E122" s="3">
        <v>12600</v>
      </c>
    </row>
    <row r="123" spans="1:5">
      <c r="A123" s="3">
        <v>122</v>
      </c>
      <c r="B123" s="3">
        <v>4</v>
      </c>
      <c r="C123" s="3">
        <v>22</v>
      </c>
      <c r="D123" s="3">
        <v>22</v>
      </c>
      <c r="E123" s="3">
        <v>13200</v>
      </c>
    </row>
    <row r="124" spans="1:5">
      <c r="A124" s="3">
        <v>123</v>
      </c>
      <c r="B124" s="3">
        <v>4</v>
      </c>
      <c r="C124" s="3">
        <v>23</v>
      </c>
      <c r="D124" s="3">
        <v>23</v>
      </c>
      <c r="E124" s="3">
        <v>13800</v>
      </c>
    </row>
    <row r="125" spans="1:5">
      <c r="A125" s="3">
        <v>124</v>
      </c>
      <c r="B125" s="3">
        <v>4</v>
      </c>
      <c r="C125" s="3">
        <v>24</v>
      </c>
      <c r="D125" s="3">
        <v>24</v>
      </c>
      <c r="E125" s="3">
        <v>14400</v>
      </c>
    </row>
    <row r="126" spans="1:5">
      <c r="A126" s="3">
        <v>125</v>
      </c>
      <c r="B126" s="3">
        <v>4</v>
      </c>
      <c r="C126" s="3">
        <v>25</v>
      </c>
      <c r="D126" s="3">
        <v>25</v>
      </c>
      <c r="E126" s="3">
        <v>15000</v>
      </c>
    </row>
    <row r="127" spans="1:5">
      <c r="A127" s="3">
        <v>126</v>
      </c>
      <c r="B127" s="3">
        <v>4</v>
      </c>
      <c r="C127" s="3">
        <v>26</v>
      </c>
      <c r="D127" s="3">
        <v>26</v>
      </c>
      <c r="E127" s="3">
        <v>15600</v>
      </c>
    </row>
    <row r="128" spans="1:5">
      <c r="A128" s="3">
        <v>127</v>
      </c>
      <c r="B128" s="3">
        <v>4</v>
      </c>
      <c r="C128" s="3">
        <v>27</v>
      </c>
      <c r="D128" s="3">
        <v>27</v>
      </c>
      <c r="E128" s="3">
        <v>16200</v>
      </c>
    </row>
    <row r="129" spans="1:5">
      <c r="A129" s="3">
        <v>128</v>
      </c>
      <c r="B129" s="3">
        <v>4</v>
      </c>
      <c r="C129" s="3">
        <v>28</v>
      </c>
      <c r="D129" s="3">
        <v>28</v>
      </c>
      <c r="E129" s="3">
        <v>16800</v>
      </c>
    </row>
    <row r="130" spans="1:5">
      <c r="A130" s="3">
        <v>129</v>
      </c>
      <c r="B130" s="3">
        <v>4</v>
      </c>
      <c r="C130" s="3">
        <v>29</v>
      </c>
      <c r="D130" s="3">
        <v>29</v>
      </c>
      <c r="E130" s="3">
        <v>17400</v>
      </c>
    </row>
    <row r="131" spans="1:5">
      <c r="A131" s="3">
        <v>130</v>
      </c>
      <c r="B131" s="3">
        <v>4</v>
      </c>
      <c r="C131" s="3">
        <v>30</v>
      </c>
      <c r="D131" s="3">
        <v>30</v>
      </c>
      <c r="E131" s="3">
        <v>18000</v>
      </c>
    </row>
    <row r="132" spans="1:5">
      <c r="A132" s="3">
        <v>131</v>
      </c>
      <c r="B132" s="3">
        <v>4</v>
      </c>
      <c r="C132" s="3">
        <v>31</v>
      </c>
      <c r="D132" s="3">
        <v>31</v>
      </c>
      <c r="E132" s="3">
        <v>18600</v>
      </c>
    </row>
    <row r="133" spans="1:5">
      <c r="A133" s="3">
        <v>132</v>
      </c>
      <c r="B133" s="3">
        <v>4</v>
      </c>
      <c r="C133" s="3">
        <v>32</v>
      </c>
      <c r="D133" s="3">
        <v>32</v>
      </c>
      <c r="E133" s="3">
        <v>19200</v>
      </c>
    </row>
    <row r="134" spans="1:5">
      <c r="A134" s="3">
        <v>133</v>
      </c>
      <c r="B134" s="3">
        <v>4</v>
      </c>
      <c r="C134" s="3">
        <v>33</v>
      </c>
      <c r="D134" s="3">
        <v>33</v>
      </c>
      <c r="E134" s="3">
        <v>19800</v>
      </c>
    </row>
    <row r="135" spans="1:5">
      <c r="A135" s="3">
        <v>134</v>
      </c>
      <c r="B135" s="3">
        <v>4</v>
      </c>
      <c r="C135" s="3">
        <v>34</v>
      </c>
      <c r="D135" s="3">
        <v>34</v>
      </c>
      <c r="E135" s="3">
        <v>20400</v>
      </c>
    </row>
    <row r="136" spans="1:5">
      <c r="A136" s="3">
        <v>135</v>
      </c>
      <c r="B136" s="3">
        <v>4</v>
      </c>
      <c r="C136" s="3">
        <v>35</v>
      </c>
      <c r="D136" s="3">
        <v>35</v>
      </c>
      <c r="E136" s="3">
        <v>21000</v>
      </c>
    </row>
    <row r="137" spans="1:5">
      <c r="A137" s="3">
        <v>136</v>
      </c>
      <c r="B137" s="3">
        <v>4</v>
      </c>
      <c r="C137" s="3">
        <v>36</v>
      </c>
      <c r="D137" s="3">
        <v>36</v>
      </c>
      <c r="E137" s="3">
        <v>21600</v>
      </c>
    </row>
    <row r="138" spans="1:5">
      <c r="A138" s="3">
        <v>137</v>
      </c>
      <c r="B138" s="3">
        <v>4</v>
      </c>
      <c r="C138" s="3">
        <v>37</v>
      </c>
      <c r="D138" s="3">
        <v>37</v>
      </c>
      <c r="E138" s="3">
        <v>22200</v>
      </c>
    </row>
    <row r="139" spans="1:5">
      <c r="A139" s="3">
        <v>138</v>
      </c>
      <c r="B139" s="3">
        <v>4</v>
      </c>
      <c r="C139" s="3">
        <v>38</v>
      </c>
      <c r="D139" s="3">
        <v>38</v>
      </c>
      <c r="E139" s="3">
        <v>22800</v>
      </c>
    </row>
    <row r="140" spans="1:5">
      <c r="A140" s="3">
        <v>139</v>
      </c>
      <c r="B140" s="3">
        <v>4</v>
      </c>
      <c r="C140" s="3">
        <v>39</v>
      </c>
      <c r="D140" s="3">
        <v>39</v>
      </c>
      <c r="E140" s="3">
        <v>23400</v>
      </c>
    </row>
    <row r="141" spans="1:5">
      <c r="A141" s="3">
        <v>140</v>
      </c>
      <c r="B141" s="3">
        <v>4</v>
      </c>
      <c r="C141" s="3">
        <v>40</v>
      </c>
      <c r="D141" s="3">
        <v>40</v>
      </c>
      <c r="E141" s="3">
        <v>24000</v>
      </c>
    </row>
    <row r="142" spans="1:5">
      <c r="A142" s="3">
        <v>141</v>
      </c>
      <c r="B142" s="3">
        <v>4</v>
      </c>
      <c r="C142" s="3">
        <v>41</v>
      </c>
      <c r="D142" s="3">
        <v>41</v>
      </c>
      <c r="E142" s="3">
        <v>24600</v>
      </c>
    </row>
    <row r="143" spans="1:5">
      <c r="A143" s="3">
        <v>142</v>
      </c>
      <c r="B143" s="3">
        <v>4</v>
      </c>
      <c r="C143" s="3">
        <v>42</v>
      </c>
      <c r="D143" s="3">
        <v>42</v>
      </c>
      <c r="E143" s="3">
        <v>25200</v>
      </c>
    </row>
    <row r="144" spans="1:5">
      <c r="A144" s="3">
        <v>143</v>
      </c>
      <c r="B144" s="3">
        <v>4</v>
      </c>
      <c r="C144" s="3">
        <v>43</v>
      </c>
      <c r="D144" s="3">
        <v>43</v>
      </c>
      <c r="E144" s="3">
        <v>25800</v>
      </c>
    </row>
    <row r="145" spans="1:5">
      <c r="A145" s="3">
        <v>144</v>
      </c>
      <c r="B145" s="3">
        <v>4</v>
      </c>
      <c r="C145" s="3">
        <v>44</v>
      </c>
      <c r="D145" s="3">
        <v>44</v>
      </c>
      <c r="E145" s="3">
        <v>26400</v>
      </c>
    </row>
    <row r="146" spans="1:5">
      <c r="A146" s="3">
        <v>145</v>
      </c>
      <c r="B146" s="3">
        <v>4</v>
      </c>
      <c r="C146" s="3">
        <v>45</v>
      </c>
      <c r="D146" s="3">
        <v>45</v>
      </c>
      <c r="E146" s="3">
        <v>27000</v>
      </c>
    </row>
    <row r="147" spans="1:5">
      <c r="A147" s="3">
        <v>146</v>
      </c>
      <c r="B147" s="3">
        <v>4</v>
      </c>
      <c r="C147" s="3">
        <v>46</v>
      </c>
      <c r="D147" s="3">
        <v>46</v>
      </c>
      <c r="E147" s="3">
        <v>27600</v>
      </c>
    </row>
    <row r="148" spans="1:5">
      <c r="A148" s="3">
        <v>147</v>
      </c>
      <c r="B148" s="3">
        <v>4</v>
      </c>
      <c r="C148" s="3">
        <v>47</v>
      </c>
      <c r="D148" s="3">
        <v>47</v>
      </c>
      <c r="E148" s="3">
        <v>28200</v>
      </c>
    </row>
    <row r="149" spans="1:5">
      <c r="A149" s="3">
        <v>148</v>
      </c>
      <c r="B149" s="3">
        <v>4</v>
      </c>
      <c r="C149" s="3">
        <v>48</v>
      </c>
      <c r="D149" s="3">
        <v>48</v>
      </c>
      <c r="E149" s="3">
        <v>28800</v>
      </c>
    </row>
    <row r="150" spans="1:5">
      <c r="A150" s="3">
        <v>149</v>
      </c>
      <c r="B150" s="3">
        <v>4</v>
      </c>
      <c r="C150" s="3">
        <v>49</v>
      </c>
      <c r="D150" s="3">
        <v>49</v>
      </c>
      <c r="E150" s="3">
        <v>29400</v>
      </c>
    </row>
    <row r="151" spans="1:5">
      <c r="A151" s="3">
        <v>150</v>
      </c>
      <c r="B151" s="3">
        <v>4</v>
      </c>
      <c r="C151" s="3">
        <v>50</v>
      </c>
      <c r="D151" s="3">
        <v>50</v>
      </c>
      <c r="E151" s="3">
        <v>30000</v>
      </c>
    </row>
    <row r="152" spans="1:5">
      <c r="A152" s="3">
        <v>151</v>
      </c>
      <c r="B152" s="3">
        <v>5</v>
      </c>
      <c r="C152" s="3">
        <v>1</v>
      </c>
      <c r="D152" s="3">
        <v>1</v>
      </c>
      <c r="E152" s="3">
        <v>600</v>
      </c>
    </row>
    <row r="153" spans="1:5">
      <c r="A153" s="3">
        <v>152</v>
      </c>
      <c r="B153" s="3">
        <v>5</v>
      </c>
      <c r="C153" s="3">
        <v>2</v>
      </c>
      <c r="D153" s="3">
        <v>2</v>
      </c>
      <c r="E153" s="3">
        <v>1200</v>
      </c>
    </row>
    <row r="154" spans="1:5">
      <c r="A154" s="3">
        <v>153</v>
      </c>
      <c r="B154" s="3">
        <v>5</v>
      </c>
      <c r="C154" s="3">
        <v>3</v>
      </c>
      <c r="D154" s="3">
        <v>3</v>
      </c>
      <c r="E154" s="3">
        <v>1800</v>
      </c>
    </row>
    <row r="155" spans="1:5">
      <c r="A155" s="3">
        <v>154</v>
      </c>
      <c r="B155" s="3">
        <v>5</v>
      </c>
      <c r="C155" s="3">
        <v>4</v>
      </c>
      <c r="D155" s="3">
        <v>4</v>
      </c>
      <c r="E155" s="3">
        <v>2400</v>
      </c>
    </row>
    <row r="156" spans="1:5">
      <c r="A156" s="3">
        <v>155</v>
      </c>
      <c r="B156" s="3">
        <v>5</v>
      </c>
      <c r="C156" s="3">
        <v>5</v>
      </c>
      <c r="D156" s="3">
        <v>5</v>
      </c>
      <c r="E156" s="3">
        <v>3000</v>
      </c>
    </row>
    <row r="157" spans="1:5">
      <c r="A157" s="3">
        <v>156</v>
      </c>
      <c r="B157" s="3">
        <v>5</v>
      </c>
      <c r="C157" s="3">
        <v>6</v>
      </c>
      <c r="D157" s="3">
        <v>6</v>
      </c>
      <c r="E157" s="3">
        <v>3600</v>
      </c>
    </row>
    <row r="158" spans="1:5">
      <c r="A158" s="3">
        <v>157</v>
      </c>
      <c r="B158" s="3">
        <v>5</v>
      </c>
      <c r="C158" s="3">
        <v>7</v>
      </c>
      <c r="D158" s="3">
        <v>7</v>
      </c>
      <c r="E158" s="3">
        <v>4200</v>
      </c>
    </row>
    <row r="159" spans="1:5">
      <c r="A159" s="3">
        <v>158</v>
      </c>
      <c r="B159" s="3">
        <v>5</v>
      </c>
      <c r="C159" s="3">
        <v>8</v>
      </c>
      <c r="D159" s="3">
        <v>8</v>
      </c>
      <c r="E159" s="3">
        <v>4800</v>
      </c>
    </row>
    <row r="160" spans="1:5">
      <c r="A160" s="3">
        <v>159</v>
      </c>
      <c r="B160" s="3">
        <v>5</v>
      </c>
      <c r="C160" s="3">
        <v>9</v>
      </c>
      <c r="D160" s="3">
        <v>9</v>
      </c>
      <c r="E160" s="3">
        <v>5400</v>
      </c>
    </row>
    <row r="161" spans="1:5">
      <c r="A161" s="3">
        <v>160</v>
      </c>
      <c r="B161" s="3">
        <v>5</v>
      </c>
      <c r="C161" s="3">
        <v>10</v>
      </c>
      <c r="D161" s="3">
        <v>10</v>
      </c>
      <c r="E161" s="3">
        <v>6000</v>
      </c>
    </row>
    <row r="162" spans="1:5">
      <c r="A162" s="3">
        <v>161</v>
      </c>
      <c r="B162" s="3">
        <v>5</v>
      </c>
      <c r="C162" s="3">
        <v>11</v>
      </c>
      <c r="D162" s="3">
        <v>11</v>
      </c>
      <c r="E162" s="3">
        <v>6600</v>
      </c>
    </row>
    <row r="163" spans="1:5">
      <c r="A163" s="3">
        <v>162</v>
      </c>
      <c r="B163" s="3">
        <v>5</v>
      </c>
      <c r="C163" s="3">
        <v>12</v>
      </c>
      <c r="D163" s="3">
        <v>12</v>
      </c>
      <c r="E163" s="3">
        <v>7200</v>
      </c>
    </row>
    <row r="164" spans="1:5">
      <c r="A164" s="3">
        <v>163</v>
      </c>
      <c r="B164" s="3">
        <v>5</v>
      </c>
      <c r="C164" s="3">
        <v>13</v>
      </c>
      <c r="D164" s="3">
        <v>13</v>
      </c>
      <c r="E164" s="3">
        <v>7800</v>
      </c>
    </row>
    <row r="165" spans="1:5">
      <c r="A165" s="3">
        <v>164</v>
      </c>
      <c r="B165" s="3">
        <v>5</v>
      </c>
      <c r="C165" s="3">
        <v>14</v>
      </c>
      <c r="D165" s="3">
        <v>14</v>
      </c>
      <c r="E165" s="3">
        <v>8400</v>
      </c>
    </row>
    <row r="166" spans="1:5">
      <c r="A166" s="3">
        <v>165</v>
      </c>
      <c r="B166" s="3">
        <v>5</v>
      </c>
      <c r="C166" s="3">
        <v>15</v>
      </c>
      <c r="D166" s="3">
        <v>15</v>
      </c>
      <c r="E166" s="3">
        <v>9000</v>
      </c>
    </row>
    <row r="167" spans="1:5">
      <c r="A167" s="3">
        <v>166</v>
      </c>
      <c r="B167" s="3">
        <v>5</v>
      </c>
      <c r="C167" s="3">
        <v>16</v>
      </c>
      <c r="D167" s="3">
        <v>16</v>
      </c>
      <c r="E167" s="3">
        <v>9600</v>
      </c>
    </row>
    <row r="168" spans="1:5">
      <c r="A168" s="3">
        <v>167</v>
      </c>
      <c r="B168" s="3">
        <v>5</v>
      </c>
      <c r="C168" s="3">
        <v>17</v>
      </c>
      <c r="D168" s="3">
        <v>17</v>
      </c>
      <c r="E168" s="3">
        <v>10200</v>
      </c>
    </row>
    <row r="169" spans="1:5">
      <c r="A169" s="3">
        <v>168</v>
      </c>
      <c r="B169" s="3">
        <v>5</v>
      </c>
      <c r="C169" s="3">
        <v>18</v>
      </c>
      <c r="D169" s="3">
        <v>18</v>
      </c>
      <c r="E169" s="3">
        <v>10800</v>
      </c>
    </row>
    <row r="170" spans="1:5">
      <c r="A170" s="3">
        <v>169</v>
      </c>
      <c r="B170" s="3">
        <v>5</v>
      </c>
      <c r="C170" s="3">
        <v>19</v>
      </c>
      <c r="D170" s="3">
        <v>19</v>
      </c>
      <c r="E170" s="3">
        <v>11400</v>
      </c>
    </row>
    <row r="171" spans="1:5">
      <c r="A171" s="3">
        <v>170</v>
      </c>
      <c r="B171" s="3">
        <v>5</v>
      </c>
      <c r="C171" s="3">
        <v>20</v>
      </c>
      <c r="D171" s="3">
        <v>20</v>
      </c>
      <c r="E171" s="3">
        <v>12000</v>
      </c>
    </row>
    <row r="172" spans="1:5">
      <c r="A172" s="3">
        <v>171</v>
      </c>
      <c r="B172" s="3">
        <v>5</v>
      </c>
      <c r="C172" s="3">
        <v>21</v>
      </c>
      <c r="D172" s="3">
        <v>21</v>
      </c>
      <c r="E172" s="3">
        <v>12600</v>
      </c>
    </row>
    <row r="173" spans="1:5">
      <c r="A173" s="3">
        <v>172</v>
      </c>
      <c r="B173" s="3">
        <v>5</v>
      </c>
      <c r="C173" s="3">
        <v>22</v>
      </c>
      <c r="D173" s="3">
        <v>22</v>
      </c>
      <c r="E173" s="3">
        <v>13200</v>
      </c>
    </row>
    <row r="174" spans="1:5">
      <c r="A174" s="3">
        <v>173</v>
      </c>
      <c r="B174" s="3">
        <v>5</v>
      </c>
      <c r="C174" s="3">
        <v>23</v>
      </c>
      <c r="D174" s="3">
        <v>23</v>
      </c>
      <c r="E174" s="3">
        <v>13800</v>
      </c>
    </row>
    <row r="175" spans="1:5">
      <c r="A175" s="3">
        <v>174</v>
      </c>
      <c r="B175" s="3">
        <v>5</v>
      </c>
      <c r="C175" s="3">
        <v>24</v>
      </c>
      <c r="D175" s="3">
        <v>24</v>
      </c>
      <c r="E175" s="3">
        <v>14400</v>
      </c>
    </row>
    <row r="176" spans="1:5">
      <c r="A176" s="3">
        <v>175</v>
      </c>
      <c r="B176" s="3">
        <v>5</v>
      </c>
      <c r="C176" s="3">
        <v>25</v>
      </c>
      <c r="D176" s="3">
        <v>25</v>
      </c>
      <c r="E176" s="3">
        <v>15000</v>
      </c>
    </row>
    <row r="177" spans="1:5">
      <c r="A177" s="3">
        <v>176</v>
      </c>
      <c r="B177" s="3">
        <v>5</v>
      </c>
      <c r="C177" s="3">
        <v>26</v>
      </c>
      <c r="D177" s="3">
        <v>26</v>
      </c>
      <c r="E177" s="3">
        <v>15600</v>
      </c>
    </row>
    <row r="178" spans="1:5">
      <c r="A178" s="3">
        <v>177</v>
      </c>
      <c r="B178" s="3">
        <v>5</v>
      </c>
      <c r="C178" s="3">
        <v>27</v>
      </c>
      <c r="D178" s="3">
        <v>27</v>
      </c>
      <c r="E178" s="3">
        <v>16200</v>
      </c>
    </row>
    <row r="179" spans="1:5">
      <c r="A179" s="3">
        <v>178</v>
      </c>
      <c r="B179" s="3">
        <v>5</v>
      </c>
      <c r="C179" s="3">
        <v>28</v>
      </c>
      <c r="D179" s="3">
        <v>28</v>
      </c>
      <c r="E179" s="3">
        <v>16800</v>
      </c>
    </row>
    <row r="180" spans="1:5">
      <c r="A180" s="3">
        <v>179</v>
      </c>
      <c r="B180" s="3">
        <v>5</v>
      </c>
      <c r="C180" s="3">
        <v>29</v>
      </c>
      <c r="D180" s="3">
        <v>29</v>
      </c>
      <c r="E180" s="3">
        <v>17400</v>
      </c>
    </row>
    <row r="181" spans="1:5">
      <c r="A181" s="3">
        <v>180</v>
      </c>
      <c r="B181" s="3">
        <v>5</v>
      </c>
      <c r="C181" s="3">
        <v>30</v>
      </c>
      <c r="D181" s="3">
        <v>30</v>
      </c>
      <c r="E181" s="3">
        <v>18000</v>
      </c>
    </row>
    <row r="182" spans="1:5">
      <c r="A182" s="3">
        <v>181</v>
      </c>
      <c r="B182" s="3">
        <v>5</v>
      </c>
      <c r="C182" s="3">
        <v>31</v>
      </c>
      <c r="D182" s="3">
        <v>31</v>
      </c>
      <c r="E182" s="3">
        <v>18600</v>
      </c>
    </row>
    <row r="183" spans="1:5">
      <c r="A183" s="3">
        <v>182</v>
      </c>
      <c r="B183" s="3">
        <v>5</v>
      </c>
      <c r="C183" s="3">
        <v>32</v>
      </c>
      <c r="D183" s="3">
        <v>32</v>
      </c>
      <c r="E183" s="3">
        <v>19200</v>
      </c>
    </row>
    <row r="184" spans="1:5">
      <c r="A184" s="3">
        <v>183</v>
      </c>
      <c r="B184" s="3">
        <v>5</v>
      </c>
      <c r="C184" s="3">
        <v>33</v>
      </c>
      <c r="D184" s="3">
        <v>33</v>
      </c>
      <c r="E184" s="3">
        <v>19800</v>
      </c>
    </row>
    <row r="185" spans="1:5">
      <c r="A185" s="3">
        <v>184</v>
      </c>
      <c r="B185" s="3">
        <v>5</v>
      </c>
      <c r="C185" s="3">
        <v>34</v>
      </c>
      <c r="D185" s="3">
        <v>34</v>
      </c>
      <c r="E185" s="3">
        <v>20400</v>
      </c>
    </row>
    <row r="186" spans="1:5">
      <c r="A186" s="3">
        <v>185</v>
      </c>
      <c r="B186" s="3">
        <v>5</v>
      </c>
      <c r="C186" s="3">
        <v>35</v>
      </c>
      <c r="D186" s="3">
        <v>35</v>
      </c>
      <c r="E186" s="3">
        <v>21000</v>
      </c>
    </row>
    <row r="187" spans="1:5">
      <c r="A187" s="3">
        <v>186</v>
      </c>
      <c r="B187" s="3">
        <v>5</v>
      </c>
      <c r="C187" s="3">
        <v>36</v>
      </c>
      <c r="D187" s="3">
        <v>36</v>
      </c>
      <c r="E187" s="3">
        <v>21600</v>
      </c>
    </row>
    <row r="188" spans="1:5">
      <c r="A188" s="3">
        <v>187</v>
      </c>
      <c r="B188" s="3">
        <v>5</v>
      </c>
      <c r="C188" s="3">
        <v>37</v>
      </c>
      <c r="D188" s="3">
        <v>37</v>
      </c>
      <c r="E188" s="3">
        <v>22200</v>
      </c>
    </row>
    <row r="189" spans="1:5">
      <c r="A189" s="3">
        <v>188</v>
      </c>
      <c r="B189" s="3">
        <v>5</v>
      </c>
      <c r="C189" s="3">
        <v>38</v>
      </c>
      <c r="D189" s="3">
        <v>38</v>
      </c>
      <c r="E189" s="3">
        <v>22800</v>
      </c>
    </row>
    <row r="190" spans="1:5">
      <c r="A190" s="3">
        <v>189</v>
      </c>
      <c r="B190" s="3">
        <v>5</v>
      </c>
      <c r="C190" s="3">
        <v>39</v>
      </c>
      <c r="D190" s="3">
        <v>39</v>
      </c>
      <c r="E190" s="3">
        <v>23400</v>
      </c>
    </row>
    <row r="191" spans="1:5">
      <c r="A191" s="3">
        <v>190</v>
      </c>
      <c r="B191" s="3">
        <v>5</v>
      </c>
      <c r="C191" s="3">
        <v>40</v>
      </c>
      <c r="D191" s="3">
        <v>40</v>
      </c>
      <c r="E191" s="3">
        <v>24000</v>
      </c>
    </row>
    <row r="192" spans="1:5">
      <c r="A192" s="3">
        <v>191</v>
      </c>
      <c r="B192" s="3">
        <v>5</v>
      </c>
      <c r="C192" s="3">
        <v>41</v>
      </c>
      <c r="D192" s="3">
        <v>41</v>
      </c>
      <c r="E192" s="3">
        <v>24600</v>
      </c>
    </row>
    <row r="193" spans="1:5">
      <c r="A193" s="3">
        <v>192</v>
      </c>
      <c r="B193" s="3">
        <v>5</v>
      </c>
      <c r="C193" s="3">
        <v>42</v>
      </c>
      <c r="D193" s="3">
        <v>42</v>
      </c>
      <c r="E193" s="3">
        <v>25200</v>
      </c>
    </row>
    <row r="194" spans="1:5">
      <c r="A194" s="3">
        <v>193</v>
      </c>
      <c r="B194" s="3">
        <v>5</v>
      </c>
      <c r="C194" s="3">
        <v>43</v>
      </c>
      <c r="D194" s="3">
        <v>43</v>
      </c>
      <c r="E194" s="3">
        <v>25800</v>
      </c>
    </row>
    <row r="195" spans="1:5">
      <c r="A195" s="3">
        <v>194</v>
      </c>
      <c r="B195" s="3">
        <v>5</v>
      </c>
      <c r="C195" s="3">
        <v>44</v>
      </c>
      <c r="D195" s="3">
        <v>44</v>
      </c>
      <c r="E195" s="3">
        <v>26400</v>
      </c>
    </row>
    <row r="196" spans="1:5">
      <c r="A196" s="3">
        <v>195</v>
      </c>
      <c r="B196" s="3">
        <v>5</v>
      </c>
      <c r="C196" s="3">
        <v>45</v>
      </c>
      <c r="D196" s="3">
        <v>45</v>
      </c>
      <c r="E196" s="3">
        <v>27000</v>
      </c>
    </row>
    <row r="197" spans="1:5">
      <c r="A197" s="3">
        <v>196</v>
      </c>
      <c r="B197" s="3">
        <v>5</v>
      </c>
      <c r="C197" s="3">
        <v>46</v>
      </c>
      <c r="D197" s="3">
        <v>46</v>
      </c>
      <c r="E197" s="3">
        <v>27600</v>
      </c>
    </row>
    <row r="198" spans="1:5">
      <c r="A198" s="3">
        <v>197</v>
      </c>
      <c r="B198" s="3">
        <v>5</v>
      </c>
      <c r="C198" s="3">
        <v>47</v>
      </c>
      <c r="D198" s="3">
        <v>47</v>
      </c>
      <c r="E198" s="3">
        <v>28200</v>
      </c>
    </row>
    <row r="199" spans="1:5">
      <c r="A199" s="3">
        <v>198</v>
      </c>
      <c r="B199" s="3">
        <v>5</v>
      </c>
      <c r="C199" s="3">
        <v>48</v>
      </c>
      <c r="D199" s="3">
        <v>48</v>
      </c>
      <c r="E199" s="3">
        <v>28800</v>
      </c>
    </row>
    <row r="200" spans="1:5">
      <c r="A200" s="3">
        <v>199</v>
      </c>
      <c r="B200" s="3">
        <v>5</v>
      </c>
      <c r="C200" s="3">
        <v>49</v>
      </c>
      <c r="D200" s="3">
        <v>49</v>
      </c>
      <c r="E200" s="3">
        <v>29400</v>
      </c>
    </row>
    <row r="201" spans="1:5">
      <c r="A201" s="3">
        <v>200</v>
      </c>
      <c r="B201" s="3">
        <v>5</v>
      </c>
      <c r="C201" s="3">
        <v>50</v>
      </c>
      <c r="D201" s="3">
        <v>50</v>
      </c>
      <c r="E201" s="3">
        <v>30000</v>
      </c>
    </row>
    <row r="202" spans="1:5">
      <c r="A202" s="3">
        <v>201</v>
      </c>
      <c r="B202" s="3">
        <v>6</v>
      </c>
      <c r="C202" s="3">
        <v>1</v>
      </c>
      <c r="D202" s="3">
        <v>1</v>
      </c>
      <c r="E202" s="3">
        <v>600</v>
      </c>
    </row>
    <row r="203" spans="1:5">
      <c r="A203" s="3">
        <v>202</v>
      </c>
      <c r="B203" s="3">
        <v>6</v>
      </c>
      <c r="C203" s="3">
        <v>2</v>
      </c>
      <c r="D203" s="3">
        <v>2</v>
      </c>
      <c r="E203" s="3">
        <v>1200</v>
      </c>
    </row>
    <row r="204" spans="1:5">
      <c r="A204" s="3">
        <v>203</v>
      </c>
      <c r="B204" s="3">
        <v>6</v>
      </c>
      <c r="C204" s="3">
        <v>3</v>
      </c>
      <c r="D204" s="3">
        <v>3</v>
      </c>
      <c r="E204" s="3">
        <v>1800</v>
      </c>
    </row>
    <row r="205" spans="1:5">
      <c r="A205" s="3">
        <v>204</v>
      </c>
      <c r="B205" s="3">
        <v>6</v>
      </c>
      <c r="C205" s="3">
        <v>4</v>
      </c>
      <c r="D205" s="3">
        <v>4</v>
      </c>
      <c r="E205" s="3">
        <v>2400</v>
      </c>
    </row>
    <row r="206" spans="1:5">
      <c r="A206" s="3">
        <v>205</v>
      </c>
      <c r="B206" s="3">
        <v>6</v>
      </c>
      <c r="C206" s="3">
        <v>5</v>
      </c>
      <c r="D206" s="3">
        <v>5</v>
      </c>
      <c r="E206" s="3">
        <v>3000</v>
      </c>
    </row>
    <row r="207" spans="1:5">
      <c r="A207" s="3">
        <v>206</v>
      </c>
      <c r="B207" s="3">
        <v>6</v>
      </c>
      <c r="C207" s="3">
        <v>6</v>
      </c>
      <c r="D207" s="3">
        <v>6</v>
      </c>
      <c r="E207" s="3">
        <v>3600</v>
      </c>
    </row>
    <row r="208" spans="1:5">
      <c r="A208" s="3">
        <v>207</v>
      </c>
      <c r="B208" s="3">
        <v>6</v>
      </c>
      <c r="C208" s="3">
        <v>7</v>
      </c>
      <c r="D208" s="3">
        <v>7</v>
      </c>
      <c r="E208" s="3">
        <v>4200</v>
      </c>
    </row>
    <row r="209" spans="1:5">
      <c r="A209" s="3">
        <v>208</v>
      </c>
      <c r="B209" s="3">
        <v>6</v>
      </c>
      <c r="C209" s="3">
        <v>8</v>
      </c>
      <c r="D209" s="3">
        <v>8</v>
      </c>
      <c r="E209" s="3">
        <v>4800</v>
      </c>
    </row>
    <row r="210" spans="1:5">
      <c r="A210" s="3">
        <v>209</v>
      </c>
      <c r="B210" s="3">
        <v>6</v>
      </c>
      <c r="C210" s="3">
        <v>9</v>
      </c>
      <c r="D210" s="3">
        <v>9</v>
      </c>
      <c r="E210" s="3">
        <v>5400</v>
      </c>
    </row>
    <row r="211" spans="1:5">
      <c r="A211" s="3">
        <v>210</v>
      </c>
      <c r="B211" s="3">
        <v>6</v>
      </c>
      <c r="C211" s="3">
        <v>10</v>
      </c>
      <c r="D211" s="3">
        <v>10</v>
      </c>
      <c r="E211" s="3">
        <v>6000</v>
      </c>
    </row>
    <row r="212" spans="1:5">
      <c r="A212" s="3">
        <v>211</v>
      </c>
      <c r="B212" s="3">
        <v>6</v>
      </c>
      <c r="C212" s="3">
        <v>11</v>
      </c>
      <c r="D212" s="3">
        <v>11</v>
      </c>
      <c r="E212" s="3">
        <v>6600</v>
      </c>
    </row>
    <row r="213" spans="1:5">
      <c r="A213" s="3">
        <v>212</v>
      </c>
      <c r="B213" s="3">
        <v>6</v>
      </c>
      <c r="C213" s="3">
        <v>12</v>
      </c>
      <c r="D213" s="3">
        <v>12</v>
      </c>
      <c r="E213" s="3">
        <v>7200</v>
      </c>
    </row>
    <row r="214" spans="1:5">
      <c r="A214" s="3">
        <v>213</v>
      </c>
      <c r="B214" s="3">
        <v>6</v>
      </c>
      <c r="C214" s="3">
        <v>13</v>
      </c>
      <c r="D214" s="3">
        <v>13</v>
      </c>
      <c r="E214" s="3">
        <v>7800</v>
      </c>
    </row>
    <row r="215" spans="1:5">
      <c r="A215" s="3">
        <v>214</v>
      </c>
      <c r="B215" s="3">
        <v>6</v>
      </c>
      <c r="C215" s="3">
        <v>14</v>
      </c>
      <c r="D215" s="3">
        <v>14</v>
      </c>
      <c r="E215" s="3">
        <v>8400</v>
      </c>
    </row>
    <row r="216" spans="1:5">
      <c r="A216" s="3">
        <v>215</v>
      </c>
      <c r="B216" s="3">
        <v>6</v>
      </c>
      <c r="C216" s="3">
        <v>15</v>
      </c>
      <c r="D216" s="3">
        <v>15</v>
      </c>
      <c r="E216" s="3">
        <v>9000</v>
      </c>
    </row>
    <row r="217" spans="1:5">
      <c r="A217" s="3">
        <v>216</v>
      </c>
      <c r="B217" s="3">
        <v>6</v>
      </c>
      <c r="C217" s="3">
        <v>16</v>
      </c>
      <c r="D217" s="3">
        <v>16</v>
      </c>
      <c r="E217" s="3">
        <v>9600</v>
      </c>
    </row>
    <row r="218" spans="1:5">
      <c r="A218" s="3">
        <v>217</v>
      </c>
      <c r="B218" s="3">
        <v>6</v>
      </c>
      <c r="C218" s="3">
        <v>17</v>
      </c>
      <c r="D218" s="3">
        <v>17</v>
      </c>
      <c r="E218" s="3">
        <v>10200</v>
      </c>
    </row>
    <row r="219" spans="1:5">
      <c r="A219" s="3">
        <v>218</v>
      </c>
      <c r="B219" s="3">
        <v>6</v>
      </c>
      <c r="C219" s="3">
        <v>18</v>
      </c>
      <c r="D219" s="3">
        <v>18</v>
      </c>
      <c r="E219" s="3">
        <v>10800</v>
      </c>
    </row>
    <row r="220" spans="1:5">
      <c r="A220" s="3">
        <v>219</v>
      </c>
      <c r="B220" s="3">
        <v>6</v>
      </c>
      <c r="C220" s="3">
        <v>19</v>
      </c>
      <c r="D220" s="3">
        <v>19</v>
      </c>
      <c r="E220" s="3">
        <v>11400</v>
      </c>
    </row>
    <row r="221" spans="1:5">
      <c r="A221" s="3">
        <v>220</v>
      </c>
      <c r="B221" s="3">
        <v>6</v>
      </c>
      <c r="C221" s="3">
        <v>20</v>
      </c>
      <c r="D221" s="3">
        <v>20</v>
      </c>
      <c r="E221" s="3">
        <v>12000</v>
      </c>
    </row>
    <row r="222" spans="1:5">
      <c r="A222" s="3">
        <v>221</v>
      </c>
      <c r="B222" s="3">
        <v>6</v>
      </c>
      <c r="C222" s="3">
        <v>21</v>
      </c>
      <c r="D222" s="3">
        <v>21</v>
      </c>
      <c r="E222" s="3">
        <v>12600</v>
      </c>
    </row>
    <row r="223" spans="1:5">
      <c r="A223" s="3">
        <v>222</v>
      </c>
      <c r="B223" s="3">
        <v>6</v>
      </c>
      <c r="C223" s="3">
        <v>22</v>
      </c>
      <c r="D223" s="3">
        <v>22</v>
      </c>
      <c r="E223" s="3">
        <v>13200</v>
      </c>
    </row>
    <row r="224" spans="1:5">
      <c r="A224" s="3">
        <v>223</v>
      </c>
      <c r="B224" s="3">
        <v>6</v>
      </c>
      <c r="C224" s="3">
        <v>23</v>
      </c>
      <c r="D224" s="3">
        <v>23</v>
      </c>
      <c r="E224" s="3">
        <v>13800</v>
      </c>
    </row>
    <row r="225" spans="1:5">
      <c r="A225" s="3">
        <v>224</v>
      </c>
      <c r="B225" s="3">
        <v>6</v>
      </c>
      <c r="C225" s="3">
        <v>24</v>
      </c>
      <c r="D225" s="3">
        <v>24</v>
      </c>
      <c r="E225" s="3">
        <v>14400</v>
      </c>
    </row>
    <row r="226" spans="1:5">
      <c r="A226" s="3">
        <v>225</v>
      </c>
      <c r="B226" s="3">
        <v>6</v>
      </c>
      <c r="C226" s="3">
        <v>25</v>
      </c>
      <c r="D226" s="3">
        <v>25</v>
      </c>
      <c r="E226" s="3">
        <v>15000</v>
      </c>
    </row>
    <row r="227" spans="1:5">
      <c r="A227" s="3">
        <v>226</v>
      </c>
      <c r="B227" s="3">
        <v>6</v>
      </c>
      <c r="C227" s="3">
        <v>26</v>
      </c>
      <c r="D227" s="3">
        <v>26</v>
      </c>
      <c r="E227" s="3">
        <v>15600</v>
      </c>
    </row>
    <row r="228" spans="1:5">
      <c r="A228" s="3">
        <v>227</v>
      </c>
      <c r="B228" s="3">
        <v>6</v>
      </c>
      <c r="C228" s="3">
        <v>27</v>
      </c>
      <c r="D228" s="3">
        <v>27</v>
      </c>
      <c r="E228" s="3">
        <v>16200</v>
      </c>
    </row>
    <row r="229" spans="1:5">
      <c r="A229" s="3">
        <v>228</v>
      </c>
      <c r="B229" s="3">
        <v>6</v>
      </c>
      <c r="C229" s="3">
        <v>28</v>
      </c>
      <c r="D229" s="3">
        <v>28</v>
      </c>
      <c r="E229" s="3">
        <v>16800</v>
      </c>
    </row>
    <row r="230" spans="1:5">
      <c r="A230" s="3">
        <v>229</v>
      </c>
      <c r="B230" s="3">
        <v>6</v>
      </c>
      <c r="C230" s="3">
        <v>29</v>
      </c>
      <c r="D230" s="3">
        <v>29</v>
      </c>
      <c r="E230" s="3">
        <v>17400</v>
      </c>
    </row>
    <row r="231" spans="1:5">
      <c r="A231" s="3">
        <v>230</v>
      </c>
      <c r="B231" s="3">
        <v>6</v>
      </c>
      <c r="C231" s="3">
        <v>30</v>
      </c>
      <c r="D231" s="3">
        <v>30</v>
      </c>
      <c r="E231" s="3">
        <v>18000</v>
      </c>
    </row>
    <row r="232" spans="1:5">
      <c r="A232" s="3">
        <v>231</v>
      </c>
      <c r="B232" s="3">
        <v>6</v>
      </c>
      <c r="C232" s="3">
        <v>31</v>
      </c>
      <c r="D232" s="3">
        <v>31</v>
      </c>
      <c r="E232" s="3">
        <v>18600</v>
      </c>
    </row>
    <row r="233" spans="1:5">
      <c r="A233" s="3">
        <v>232</v>
      </c>
      <c r="B233" s="3">
        <v>6</v>
      </c>
      <c r="C233" s="3">
        <v>32</v>
      </c>
      <c r="D233" s="3">
        <v>32</v>
      </c>
      <c r="E233" s="3">
        <v>19200</v>
      </c>
    </row>
    <row r="234" spans="1:5">
      <c r="A234" s="3">
        <v>233</v>
      </c>
      <c r="B234" s="3">
        <v>6</v>
      </c>
      <c r="C234" s="3">
        <v>33</v>
      </c>
      <c r="D234" s="3">
        <v>33</v>
      </c>
      <c r="E234" s="3">
        <v>19800</v>
      </c>
    </row>
    <row r="235" spans="1:5">
      <c r="A235" s="3">
        <v>234</v>
      </c>
      <c r="B235" s="3">
        <v>6</v>
      </c>
      <c r="C235" s="3">
        <v>34</v>
      </c>
      <c r="D235" s="3">
        <v>34</v>
      </c>
      <c r="E235" s="3">
        <v>20400</v>
      </c>
    </row>
    <row r="236" spans="1:5">
      <c r="A236" s="3">
        <v>235</v>
      </c>
      <c r="B236" s="3">
        <v>6</v>
      </c>
      <c r="C236" s="3">
        <v>35</v>
      </c>
      <c r="D236" s="3">
        <v>35</v>
      </c>
      <c r="E236" s="3">
        <v>21000</v>
      </c>
    </row>
    <row r="237" spans="1:5">
      <c r="A237" s="3">
        <v>236</v>
      </c>
      <c r="B237" s="3">
        <v>6</v>
      </c>
      <c r="C237" s="3">
        <v>36</v>
      </c>
      <c r="D237" s="3">
        <v>36</v>
      </c>
      <c r="E237" s="3">
        <v>21600</v>
      </c>
    </row>
    <row r="238" spans="1:5">
      <c r="A238" s="3">
        <v>237</v>
      </c>
      <c r="B238" s="3">
        <v>6</v>
      </c>
      <c r="C238" s="3">
        <v>37</v>
      </c>
      <c r="D238" s="3">
        <v>37</v>
      </c>
      <c r="E238" s="3">
        <v>22200</v>
      </c>
    </row>
    <row r="239" spans="1:5">
      <c r="A239" s="3">
        <v>238</v>
      </c>
      <c r="B239" s="3">
        <v>6</v>
      </c>
      <c r="C239" s="3">
        <v>38</v>
      </c>
      <c r="D239" s="3">
        <v>38</v>
      </c>
      <c r="E239" s="3">
        <v>22800</v>
      </c>
    </row>
    <row r="240" spans="1:5">
      <c r="A240" s="3">
        <v>239</v>
      </c>
      <c r="B240" s="3">
        <v>6</v>
      </c>
      <c r="C240" s="3">
        <v>39</v>
      </c>
      <c r="D240" s="3">
        <v>39</v>
      </c>
      <c r="E240" s="3">
        <v>23400</v>
      </c>
    </row>
    <row r="241" spans="1:5">
      <c r="A241" s="3">
        <v>240</v>
      </c>
      <c r="B241" s="3">
        <v>6</v>
      </c>
      <c r="C241" s="3">
        <v>40</v>
      </c>
      <c r="D241" s="3">
        <v>40</v>
      </c>
      <c r="E241" s="3">
        <v>24000</v>
      </c>
    </row>
    <row r="242" spans="1:5">
      <c r="A242" s="3">
        <v>241</v>
      </c>
      <c r="B242" s="3">
        <v>6</v>
      </c>
      <c r="C242" s="3">
        <v>41</v>
      </c>
      <c r="D242" s="3">
        <v>41</v>
      </c>
      <c r="E242" s="3">
        <v>24600</v>
      </c>
    </row>
    <row r="243" spans="1:5">
      <c r="A243" s="3">
        <v>242</v>
      </c>
      <c r="B243" s="3">
        <v>6</v>
      </c>
      <c r="C243" s="3">
        <v>42</v>
      </c>
      <c r="D243" s="3">
        <v>42</v>
      </c>
      <c r="E243" s="3">
        <v>25200</v>
      </c>
    </row>
    <row r="244" spans="1:5">
      <c r="A244" s="3">
        <v>243</v>
      </c>
      <c r="B244" s="3">
        <v>6</v>
      </c>
      <c r="C244" s="3">
        <v>43</v>
      </c>
      <c r="D244" s="3">
        <v>43</v>
      </c>
      <c r="E244" s="3">
        <v>25800</v>
      </c>
    </row>
    <row r="245" spans="1:5">
      <c r="A245" s="3">
        <v>244</v>
      </c>
      <c r="B245" s="3">
        <v>6</v>
      </c>
      <c r="C245" s="3">
        <v>44</v>
      </c>
      <c r="D245" s="3">
        <v>44</v>
      </c>
      <c r="E245" s="3">
        <v>26400</v>
      </c>
    </row>
    <row r="246" spans="1:5">
      <c r="A246" s="3">
        <v>245</v>
      </c>
      <c r="B246" s="3">
        <v>6</v>
      </c>
      <c r="C246" s="3">
        <v>45</v>
      </c>
      <c r="D246" s="3">
        <v>45</v>
      </c>
      <c r="E246" s="3">
        <v>27000</v>
      </c>
    </row>
    <row r="247" spans="1:5">
      <c r="A247" s="3">
        <v>246</v>
      </c>
      <c r="B247" s="3">
        <v>6</v>
      </c>
      <c r="C247" s="3">
        <v>46</v>
      </c>
      <c r="D247" s="3">
        <v>46</v>
      </c>
      <c r="E247" s="3">
        <v>27600</v>
      </c>
    </row>
    <row r="248" spans="1:5">
      <c r="A248" s="3">
        <v>247</v>
      </c>
      <c r="B248" s="3">
        <v>6</v>
      </c>
      <c r="C248" s="3">
        <v>47</v>
      </c>
      <c r="D248" s="3">
        <v>47</v>
      </c>
      <c r="E248" s="3">
        <v>28200</v>
      </c>
    </row>
    <row r="249" spans="1:5">
      <c r="A249" s="3">
        <v>248</v>
      </c>
      <c r="B249" s="3">
        <v>6</v>
      </c>
      <c r="C249" s="3">
        <v>48</v>
      </c>
      <c r="D249" s="3">
        <v>48</v>
      </c>
      <c r="E249" s="3">
        <v>28800</v>
      </c>
    </row>
    <row r="250" spans="1:5">
      <c r="A250" s="3">
        <v>249</v>
      </c>
      <c r="B250" s="3">
        <v>6</v>
      </c>
      <c r="C250" s="3">
        <v>49</v>
      </c>
      <c r="D250" s="3">
        <v>49</v>
      </c>
      <c r="E250" s="3">
        <v>29400</v>
      </c>
    </row>
    <row r="251" spans="1:5">
      <c r="A251" s="3">
        <v>250</v>
      </c>
      <c r="B251" s="3">
        <v>6</v>
      </c>
      <c r="C251" s="3">
        <v>50</v>
      </c>
      <c r="D251" s="3">
        <v>50</v>
      </c>
      <c r="E251" s="3">
        <v>30000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I15"/>
  <sheetViews>
    <sheetView workbookViewId="0">
      <selection activeCell="G23" sqref="G23"/>
    </sheetView>
  </sheetViews>
  <sheetFormatPr defaultColWidth="9" defaultRowHeight="13.5"/>
  <cols>
    <col min="1" max="2" width="9" style="3"/>
    <col min="3" max="9" width="20.75" style="3" customWidth="1"/>
    <col min="10" max="16384" width="9" style="3"/>
  </cols>
  <sheetData>
    <row r="1" spans="1:9">
      <c r="A1" s="21" t="s">
        <v>569</v>
      </c>
      <c r="B1" s="22" t="s">
        <v>80</v>
      </c>
      <c r="C1" s="23" t="s">
        <v>752</v>
      </c>
      <c r="D1" s="23" t="s">
        <v>753</v>
      </c>
      <c r="E1" s="23" t="s">
        <v>754</v>
      </c>
      <c r="F1" s="23" t="s">
        <v>755</v>
      </c>
      <c r="G1" s="23" t="s">
        <v>756</v>
      </c>
      <c r="H1" s="23" t="s">
        <v>757</v>
      </c>
      <c r="I1" s="23" t="s">
        <v>758</v>
      </c>
    </row>
    <row r="2" spans="1:9">
      <c r="A2" s="24">
        <v>3001</v>
      </c>
      <c r="B2" s="24" t="s">
        <v>574</v>
      </c>
      <c r="C2" s="3" t="str">
        <f>VLOOKUP($B2,[5]数据!$A:$H,2,FALSE)</f>
        <v>感觉自己萌萌哒。</v>
      </c>
      <c r="D2" s="3" t="str">
        <f>VLOOKUP($B2,[5]数据!$A:$H,3,FALSE)</f>
        <v>嘿嘿，你的嘴真甜！</v>
      </c>
      <c r="E2" s="3" t="str">
        <f>VLOOKUP($B2,[5]数据!$A:$H,4,FALSE)</f>
        <v>心塞！</v>
      </c>
      <c r="F2" s="3" t="str">
        <f>VLOOKUP($B2,[5]数据!$A:$H,5,FALSE)</f>
        <v>什么？打折？买买买</v>
      </c>
      <c r="G2" s="3" t="str">
        <f>VLOOKUP($B2,[5]数据!$A:$H,6,FALSE)</f>
        <v>这个月预算又超了。</v>
      </c>
      <c r="H2" s="3" t="str">
        <f>VLOOKUP($B2,[5]数据!$A:$H,7,FALSE)</f>
        <v>好耶</v>
      </c>
      <c r="I2" s="3" t="str">
        <f>VLOOKUP($B2,[5]数据!$A:$H,8,FALSE)</f>
        <v>好机智。</v>
      </c>
    </row>
    <row r="3" spans="1:9">
      <c r="A3" s="24">
        <v>3002</v>
      </c>
      <c r="B3" s="24" t="s">
        <v>578</v>
      </c>
      <c r="C3" s="3" t="str">
        <f>VLOOKUP($B3,[5]数据!$A:$H,2,FALSE)</f>
        <v>你好啊。</v>
      </c>
      <c r="D3" s="3" t="str">
        <f>VLOOKUP($B3,[5]数据!$A:$H,3,FALSE)</f>
        <v>你真的这么想吗？</v>
      </c>
      <c r="E3" s="3" t="str">
        <f>VLOOKUP($B3,[5]数据!$A:$H,4,FALSE)</f>
        <v>行吧。。。。</v>
      </c>
      <c r="F3" s="3" t="str">
        <f>VLOOKUP($B3,[5]数据!$A:$H,5,FALSE)</f>
        <v>你也是蛮拼的。</v>
      </c>
      <c r="G3" s="3" t="str">
        <f>VLOOKUP($B3,[5]数据!$A:$H,6,FALSE)</f>
        <v>人艰不拆啊。</v>
      </c>
      <c r="H3" s="3" t="str">
        <f>VLOOKUP($B3,[5]数据!$A:$H,7,FALSE)</f>
        <v>谢谢你</v>
      </c>
      <c r="I3" s="3" t="str">
        <f>VLOOKUP($B3,[5]数据!$A:$H,8,FALSE)</f>
        <v>你很懂行啊</v>
      </c>
    </row>
    <row r="4" spans="1:9">
      <c r="A4" s="24">
        <v>3003</v>
      </c>
      <c r="B4" s="24" t="s">
        <v>582</v>
      </c>
      <c r="C4" s="3" t="str">
        <f>VLOOKUP($B4,[5]数据!$A:$H,2,FALSE)</f>
        <v>今天小孩子要上学了。</v>
      </c>
      <c r="D4" s="3" t="str">
        <f>VLOOKUP($B4,[5]数据!$A:$H,3,FALSE)</f>
        <v>人家管我叫黄脖。你也觉得我的脖子美吗？</v>
      </c>
      <c r="E4" s="3" t="str">
        <f>VLOOKUP($B4,[5]数据!$A:$H,4,FALSE)</f>
        <v>！@#￥%</v>
      </c>
      <c r="F4" s="3" t="str">
        <f>VLOOKUP($B4,[5]数据!$A:$H,5,FALSE)</f>
        <v>降价？怎么了？</v>
      </c>
      <c r="G4" s="3" t="str">
        <f>VLOOKUP($B4,[5]数据!$A:$H,6,FALSE)</f>
        <v>不是说没有中间商赚差价，怎么还涨价了呢？</v>
      </c>
      <c r="H4" s="3" t="str">
        <f>VLOOKUP($B4,[5]数据!$A:$H,7,FALSE)</f>
        <v>这就对了！</v>
      </c>
      <c r="I4" s="3" t="str">
        <f>VLOOKUP($B4,[5]数据!$A:$H,8,FALSE)</f>
        <v>试试？</v>
      </c>
    </row>
    <row r="5" spans="1:9">
      <c r="A5" s="24">
        <v>3004</v>
      </c>
      <c r="B5" s="24" t="s">
        <v>586</v>
      </c>
      <c r="C5" s="3" t="str">
        <f>VLOOKUP($B5,[5]数据!$A:$H,2,FALSE)</f>
        <v>我吃过的盐比你走过的路多。</v>
      </c>
      <c r="D5" s="3" t="str">
        <f>VLOOKUP($B5,[5]数据!$A:$H,3,FALSE)</f>
        <v>你喝多了吧？</v>
      </c>
      <c r="E5" s="3" t="str">
        <f>VLOOKUP($B5,[5]数据!$A:$H,4,FALSE)</f>
        <v>你这样，小心我的病要发作了。</v>
      </c>
      <c r="F5" s="3" t="str">
        <f>VLOOKUP($B5,[5]数据!$A:$H,5,FALSE)</f>
        <v>年轻人要学会敬老。</v>
      </c>
      <c r="G5" s="3" t="str">
        <f>VLOOKUP($B5,[5]数据!$A:$H,6,FALSE)</f>
        <v>你是不见摔倒不流泪了？</v>
      </c>
      <c r="H5" s="3" t="str">
        <f>VLOOKUP($B5,[5]数据!$A:$H,7,FALSE)</f>
        <v>服务还是跟不上啊，年轻人。</v>
      </c>
      <c r="I5" s="3" t="str">
        <f>VLOOKUP($B5,[5]数据!$A:$H,8,FALSE)</f>
        <v>年轻人不要忽悠我。</v>
      </c>
    </row>
    <row r="6" spans="1:9">
      <c r="A6" s="24">
        <v>3005</v>
      </c>
      <c r="B6" s="24" t="s">
        <v>590</v>
      </c>
      <c r="C6" s="3" t="str">
        <f>VLOOKUP($B6,[5]数据!$A:$H,2,FALSE)</f>
        <v>都是腰间盘，为何你这么突出</v>
      </c>
      <c r="D6" s="3" t="str">
        <f>VLOOKUP($B6,[5]数据!$A:$H,3,FALSE)</f>
        <v>为你打call。</v>
      </c>
      <c r="E6" s="3" t="str">
        <f>VLOOKUP($B6,[5]数据!$A:$H,4,FALSE)</f>
        <v>皮皮虾，我们走。</v>
      </c>
      <c r="F6" s="3" t="str">
        <f>VLOOKUP($B6,[5]数据!$A:$H,5,FALSE)</f>
        <v>大吉大利，晚上吃鸡</v>
      </c>
      <c r="G6" s="3" t="str">
        <f>VLOOKUP($B6,[5]数据!$A:$H,6,FALSE)</f>
        <v>扎心了，老铁。</v>
      </c>
      <c r="H6" s="3" t="str">
        <f>VLOOKUP($B6,[5]数据!$A:$H,7,FALSE)</f>
        <v>谢谢。</v>
      </c>
      <c r="I6" s="3" t="str">
        <f>VLOOKUP($B6,[5]数据!$A:$H,8,FALSE)</f>
        <v>没有B数吗？</v>
      </c>
    </row>
    <row r="7" spans="1:9">
      <c r="A7" s="24">
        <v>3006</v>
      </c>
      <c r="B7" s="24" t="s">
        <v>759</v>
      </c>
      <c r="C7" s="3" t="str">
        <f>VLOOKUP($B7,[5]数据!$A:$H,2,FALSE)</f>
        <v>我对钱没有兴趣！</v>
      </c>
      <c r="D7" s="3" t="str">
        <f>VLOOKUP($B7,[5]数据!$A:$H,3,FALSE)</f>
        <v>其实我最快乐的时候，是一个月拿91块钱的时候。</v>
      </c>
      <c r="E7" s="3" t="str">
        <f>VLOOKUP($B7,[5]数据!$A:$H,4,FALSE)</f>
        <v>这是我的错。</v>
      </c>
      <c r="F7" s="3" t="str">
        <f>VLOOKUP($B7,[5]数据!$A:$H,5,FALSE)</f>
        <v>我擦。</v>
      </c>
      <c r="G7" s="3" t="str">
        <f>VLOOKUP($B7,[5]数据!$A:$H,6,FALSE)</f>
        <v>价值不在于盈利的多少，而在做出的贡献</v>
      </c>
      <c r="H7" s="3" t="str">
        <f>VLOOKUP($B7,[5]数据!$A:$H,7,FALSE)</f>
        <v>双赢！</v>
      </c>
      <c r="I7" s="3" t="str">
        <f>VLOOKUP($B7,[5]数据!$A:$H,8,FALSE)</f>
        <v>我相信的你眼光。</v>
      </c>
    </row>
    <row r="8" spans="1:9">
      <c r="A8" s="24">
        <v>3007</v>
      </c>
      <c r="B8" s="24" t="s">
        <v>599</v>
      </c>
      <c r="C8" s="3" t="str">
        <f>VLOOKUP($B8,[5]数据!$A:$H,2,FALSE)</f>
        <v>不要欺负老实人</v>
      </c>
      <c r="D8" s="3" t="str">
        <f>VLOOKUP($B8,[5]数据!$A:$H,3,FALSE)</f>
        <v>你这么贫，家里人知道吗？</v>
      </c>
      <c r="E8" s="3" t="str">
        <f>VLOOKUP($B8,[5]数据!$A:$H,4,FALSE)</f>
        <v>那好吧。。</v>
      </c>
      <c r="F8" s="3" t="str">
        <f>VLOOKUP($B8,[5]数据!$A:$H,5,FALSE)</f>
        <v>便宜的我想转卖了</v>
      </c>
      <c r="G8" s="3" t="str">
        <f>VLOOKUP($B8,[5]数据!$A:$H,6,FALSE)</f>
        <v>通货膨胀了吗？</v>
      </c>
      <c r="H8" s="3" t="str">
        <f>VLOOKUP($B8,[5]数据!$A:$H,7,FALSE)</f>
        <v>向你致谢</v>
      </c>
      <c r="I8" s="3" t="str">
        <f>VLOOKUP($B8,[5]数据!$A:$H,8,FALSE)</f>
        <v>是新菜式吗？</v>
      </c>
    </row>
    <row r="9" spans="1:9">
      <c r="A9" s="24">
        <v>3008</v>
      </c>
      <c r="B9" s="24" t="s">
        <v>603</v>
      </c>
      <c r="C9" s="3" t="str">
        <f>VLOOKUP($B9,[5]数据!$A:$H,2,FALSE)</f>
        <v>快点。</v>
      </c>
      <c r="D9" s="3" t="str">
        <f>VLOOKUP($B9,[5]数据!$A:$H,3,FALSE)</f>
        <v>别来这一套！</v>
      </c>
      <c r="E9" s="3" t="str">
        <f>VLOOKUP($B9,[5]数据!$A:$H,4,FALSE)</f>
        <v>真没用。。。</v>
      </c>
      <c r="F9" s="3" t="str">
        <f>VLOOKUP($B9,[5]数据!$A:$H,5,FALSE)</f>
        <v>还算你懂事。</v>
      </c>
      <c r="G9" s="3" t="str">
        <f>VLOOKUP($B9,[5]数据!$A:$H,6,FALSE)</f>
        <v>你店还开不开？</v>
      </c>
      <c r="H9" s="3" t="str">
        <f>VLOOKUP($B9,[5]数据!$A:$H,7,FALSE)</f>
        <v>味道不错。</v>
      </c>
      <c r="I9" s="3" t="str">
        <f>VLOOKUP($B9,[5]数据!$A:$H,8,FALSE)</f>
        <v>好一个伶牙俐齿。</v>
      </c>
    </row>
    <row r="10" spans="1:9">
      <c r="A10" s="24">
        <v>3009</v>
      </c>
      <c r="B10" s="24" t="s">
        <v>607</v>
      </c>
      <c r="C10" s="3" t="str">
        <f>VLOOKUP($B10,[5]数据!$A:$H,2,FALSE)</f>
        <v>我不单身！</v>
      </c>
      <c r="D10" s="3" t="str">
        <f>VLOOKUP($B10,[5]数据!$A:$H,3,FALSE)</f>
        <v>哦？是吗？</v>
      </c>
      <c r="E10" s="3" t="str">
        <f>VLOOKUP($B10,[5]数据!$A:$H,4,FALSE)</f>
        <v>唉，好吧。</v>
      </c>
      <c r="F10" s="3" t="str">
        <f>VLOOKUP($B10,[5]数据!$A:$H,5,FALSE)</f>
        <v>正好，我金币也不多了。</v>
      </c>
      <c r="G10" s="3" t="str">
        <f>VLOOKUP($B10,[5]数据!$A:$H,6,FALSE)</f>
        <v>涨价？你确定？</v>
      </c>
      <c r="H10" s="3" t="str">
        <f>VLOOKUP($B10,[5]数据!$A:$H,7,FALSE)</f>
        <v>感谢！</v>
      </c>
      <c r="I10" s="3" t="str">
        <f>VLOOKUP($B10,[5]数据!$A:$H,8,FALSE)</f>
        <v>这么能说，要不介绍个女朋友吧。</v>
      </c>
    </row>
    <row r="11" spans="1:9">
      <c r="A11" s="24">
        <v>3010</v>
      </c>
      <c r="B11" s="24" t="s">
        <v>611</v>
      </c>
      <c r="C11" s="3" t="str">
        <f>VLOOKUP($B11,[5]数据!$A:$H,2,FALSE)</f>
        <v>给小鲜肉让让路。</v>
      </c>
      <c r="D11" s="3" t="str">
        <f>VLOOKUP($B11,[5]数据!$A:$H,3,FALSE)</f>
        <v xml:space="preserve">啊哈，我也这么觉得。
</v>
      </c>
      <c r="E11" s="3" t="str">
        <f>VLOOKUP($B11,[5]数据!$A:$H,4,FALSE)</f>
        <v>不能接受！</v>
      </c>
      <c r="F11" s="3" t="str">
        <f>VLOOKUP($B11,[5]数据!$A:$H,5,FALSE)</f>
        <v>因我颜值而打折吗？</v>
      </c>
      <c r="G11" s="3" t="str">
        <f>VLOOKUP($B11,[5]数据!$A:$H,6,FALSE)</f>
        <v>唔。。怎么这么多？</v>
      </c>
      <c r="H11" s="3" t="str">
        <f>VLOOKUP($B11,[5]数据!$A:$H,7,FALSE)</f>
        <v>妙极了！</v>
      </c>
      <c r="I11" s="3" t="str">
        <f>VLOOKUP($B11,[5]数据!$A:$H,8,FALSE)</f>
        <v>嗯哼，合我胃口。</v>
      </c>
    </row>
    <row r="12" spans="1:9">
      <c r="A12" s="24">
        <v>3011</v>
      </c>
      <c r="B12" s="24" t="s">
        <v>615</v>
      </c>
      <c r="C12" s="3" t="str">
        <f>VLOOKUP($B12,[5]数据!$A:$H,2,FALSE)</f>
        <v>九年义务教育，为何你这么优秀？</v>
      </c>
      <c r="D12" s="3" t="str">
        <f>VLOOKUP($B12,[5]数据!$A:$H,3,FALSE)</f>
        <v>是觊觎我的美色吗？</v>
      </c>
      <c r="E12" s="3" t="str">
        <f>VLOOKUP($B12,[5]数据!$A:$H,4,FALSE)</f>
        <v>切。。</v>
      </c>
      <c r="F12" s="3" t="str">
        <f>VLOOKUP($B12,[5]数据!$A:$H,5,FALSE)</f>
        <v>噢。您太大方了。</v>
      </c>
      <c r="G12" s="3" t="str">
        <f>VLOOKUP($B12,[5]数据!$A:$H,6,FALSE)</f>
        <v>就知道会这样。</v>
      </c>
      <c r="H12" s="3" t="str">
        <f>VLOOKUP($B12,[5]数据!$A:$H,7,FALSE)</f>
        <v>姐有钱，任性。</v>
      </c>
      <c r="I12" s="3" t="str">
        <f>VLOOKUP($B12,[5]数据!$A:$H,8,FALSE)</f>
        <v>好吧，听你的。</v>
      </c>
    </row>
    <row r="13" spans="1:9">
      <c r="A13" s="24">
        <v>3012</v>
      </c>
      <c r="B13" s="24" t="s">
        <v>760</v>
      </c>
      <c r="C13" s="3" t="str">
        <f>VLOOKUP($B13,[5]数据!$A:$H,2,FALSE)</f>
        <v>我的偶像是小罗伯特·唐尼。</v>
      </c>
      <c r="D13" s="3" t="str">
        <f>VLOOKUP($B13,[5]数据!$A:$H,3,FALSE)</f>
        <v>啊？</v>
      </c>
      <c r="E13" s="3" t="str">
        <f>VLOOKUP($B13,[5]数据!$A:$H,4,FALSE)</f>
        <v>哦好吧。</v>
      </c>
      <c r="F13" s="3" t="str">
        <f>VLOOKUP($B13,[5]数据!$A:$H,5,FALSE)</f>
        <v>天上不会掉馅饼。</v>
      </c>
      <c r="G13" s="3" t="str">
        <f>VLOOKUP($B13,[5]数据!$A:$H,6,FALSE)</f>
        <v>你是想要苟且偷生，还是死得其所？</v>
      </c>
      <c r="H13" s="3" t="str">
        <f>VLOOKUP($B13,[5]数据!$A:$H,7,FALSE)</f>
        <v>好吧。</v>
      </c>
      <c r="I13" s="3" t="str">
        <f>VLOOKUP($B13,[5]数据!$A:$H,8,FALSE)</f>
        <v>没有什么不会变</v>
      </c>
    </row>
    <row r="14" spans="1:9">
      <c r="A14" s="24">
        <v>3013</v>
      </c>
      <c r="B14" s="24" t="s">
        <v>597</v>
      </c>
      <c r="C14" s="3" t="str">
        <f>VLOOKUP($B14,[5]数据!$A:$H,2,FALSE)</f>
        <v>别人老是叫我恐龙妹！</v>
      </c>
      <c r="D14" s="3" t="str">
        <f>VLOOKUP($B14,[5]数据!$A:$H,3,FALSE)</f>
        <v>不要以为你夸我，我就会很开心哦！</v>
      </c>
      <c r="E14" s="3" t="str">
        <f>VLOOKUP($B14,[5]数据!$A:$H,4,FALSE)</f>
        <v>为什么连饭店都要拒绝我！</v>
      </c>
      <c r="F14" s="3" t="str">
        <f>VLOOKUP($B14,[5]数据!$A:$H,5,FALSE)</f>
        <v>你不会是可怜我恐龙妹才打折的吧？</v>
      </c>
      <c r="G14" s="3" t="str">
        <f>VLOOKUP($B14,[5]数据!$A:$H,6,FALSE)</f>
        <v>如果只有我涨价，我可是会生气的。</v>
      </c>
      <c r="H14" s="3" t="str">
        <f>VLOOKUP($B14,[5]数据!$A:$H,7,FALSE)</f>
        <v>谢谢哦。</v>
      </c>
      <c r="I14" s="3" t="str">
        <f>VLOOKUP($B14,[5]数据!$A:$H,8,FALSE)</f>
        <v>谢谢你对我这么好。</v>
      </c>
    </row>
    <row r="15" spans="1:9">
      <c r="A15" s="24">
        <v>3014</v>
      </c>
      <c r="B15" s="24" t="s">
        <v>629</v>
      </c>
      <c r="C15" s="3" t="str">
        <f>VLOOKUP($B15,[5]数据!$A:$H,2,FALSE)</f>
        <v>我很小，但我很任性哦！</v>
      </c>
      <c r="D15" s="3" t="str">
        <f>VLOOKUP($B15,[5]数据!$A:$H,3,FALSE)</f>
        <v>我妈也是这么说的。</v>
      </c>
      <c r="E15" s="3" t="str">
        <f>VLOOKUP($B15,[5]数据!$A:$H,4,FALSE)</f>
        <v>为什么？</v>
      </c>
      <c r="F15" s="3" t="str">
        <f>VLOOKUP($B15,[5]数据!$A:$H,5,FALSE)</f>
        <v>耶，省的钱让我妈存起来。</v>
      </c>
      <c r="G15" s="3" t="str">
        <f>VLOOKUP($B15,[5]数据!$A:$H,6,FALSE)</f>
        <v>你欺负我，我告我妈妈。</v>
      </c>
      <c r="H15" s="3" t="str">
        <f>VLOOKUP($B15,[5]数据!$A:$H,7,FALSE)</f>
        <v>赞！</v>
      </c>
      <c r="I15" s="3" t="str">
        <f>VLOOKUP($B15,[5]数据!$A:$H,8,FALSE)</f>
        <v>我妈也会同意的。</v>
      </c>
    </row>
  </sheetData>
  <phoneticPr fontId="2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F201"/>
  <sheetViews>
    <sheetView tabSelected="1" topLeftCell="A145" workbookViewId="0">
      <selection activeCell="D152" sqref="D152:D201"/>
    </sheetView>
  </sheetViews>
  <sheetFormatPr defaultColWidth="9" defaultRowHeight="13.5"/>
  <cols>
    <col min="1" max="1" width="11.625" style="3" customWidth="1"/>
    <col min="2" max="2" width="13.375" style="3" customWidth="1"/>
    <col min="3" max="3" width="16.375" style="3" customWidth="1"/>
    <col min="4" max="4" width="16.625" style="3" customWidth="1"/>
    <col min="5" max="5" width="16.25" style="3" customWidth="1"/>
    <col min="6" max="6" width="15.125" style="3" customWidth="1"/>
    <col min="7" max="16384" width="9" style="3"/>
  </cols>
  <sheetData>
    <row r="1" spans="1:6">
      <c r="A1" s="5" t="s">
        <v>24</v>
      </c>
      <c r="B1" s="5" t="s">
        <v>761</v>
      </c>
      <c r="C1" s="5" t="s">
        <v>104</v>
      </c>
      <c r="D1" s="5" t="s">
        <v>762</v>
      </c>
      <c r="E1" s="5" t="s">
        <v>738</v>
      </c>
      <c r="F1" s="12" t="s">
        <v>763</v>
      </c>
    </row>
    <row r="2" spans="1:6">
      <c r="A2" s="3">
        <v>1</v>
      </c>
      <c r="B2" s="3">
        <v>1</v>
      </c>
      <c r="C2" s="3">
        <v>1</v>
      </c>
      <c r="D2" s="3">
        <v>100</v>
      </c>
      <c r="E2" s="7">
        <v>135</v>
      </c>
      <c r="F2" s="3">
        <v>1</v>
      </c>
    </row>
    <row r="3" spans="1:6">
      <c r="A3" s="3">
        <v>2</v>
      </c>
      <c r="B3" s="3">
        <v>1</v>
      </c>
      <c r="C3" s="3">
        <v>2</v>
      </c>
      <c r="D3" s="3">
        <v>200</v>
      </c>
      <c r="E3" s="7">
        <v>315</v>
      </c>
      <c r="F3" s="3">
        <v>2</v>
      </c>
    </row>
    <row r="4" spans="1:6">
      <c r="A4" s="3">
        <v>3</v>
      </c>
      <c r="B4" s="3">
        <v>1</v>
      </c>
      <c r="C4" s="3">
        <v>3</v>
      </c>
      <c r="D4" s="3">
        <v>300</v>
      </c>
      <c r="E4" s="7">
        <v>540</v>
      </c>
      <c r="F4" s="3">
        <v>3</v>
      </c>
    </row>
    <row r="5" spans="1:6">
      <c r="A5" s="3">
        <v>4</v>
      </c>
      <c r="B5" s="3">
        <v>1</v>
      </c>
      <c r="C5" s="3">
        <v>4</v>
      </c>
      <c r="D5" s="3">
        <v>400</v>
      </c>
      <c r="E5" s="7">
        <v>810</v>
      </c>
      <c r="F5" s="3">
        <v>4</v>
      </c>
    </row>
    <row r="6" spans="1:6">
      <c r="A6" s="3">
        <v>5</v>
      </c>
      <c r="B6" s="3">
        <v>1</v>
      </c>
      <c r="C6" s="3">
        <v>5</v>
      </c>
      <c r="D6" s="3">
        <v>500</v>
      </c>
      <c r="E6" s="7">
        <v>2250</v>
      </c>
      <c r="F6" s="3">
        <v>5</v>
      </c>
    </row>
    <row r="7" spans="1:6">
      <c r="A7" s="3">
        <v>6</v>
      </c>
      <c r="B7" s="3">
        <v>1</v>
      </c>
      <c r="C7" s="3">
        <v>6</v>
      </c>
      <c r="D7" s="3">
        <v>600</v>
      </c>
      <c r="E7" s="7">
        <v>2970</v>
      </c>
      <c r="F7" s="3">
        <v>6</v>
      </c>
    </row>
    <row r="8" spans="1:6">
      <c r="A8" s="3">
        <v>7</v>
      </c>
      <c r="B8" s="3">
        <v>1</v>
      </c>
      <c r="C8" s="3">
        <v>7</v>
      </c>
      <c r="D8" s="3">
        <v>700</v>
      </c>
      <c r="E8" s="7">
        <v>3780</v>
      </c>
      <c r="F8" s="3">
        <v>7</v>
      </c>
    </row>
    <row r="9" spans="1:6">
      <c r="A9" s="3">
        <v>8</v>
      </c>
      <c r="B9" s="3">
        <v>1</v>
      </c>
      <c r="C9" s="3">
        <v>8</v>
      </c>
      <c r="D9" s="3">
        <v>800</v>
      </c>
      <c r="E9" s="7">
        <v>14040</v>
      </c>
      <c r="F9" s="3">
        <v>8</v>
      </c>
    </row>
    <row r="10" spans="1:6">
      <c r="A10" s="3">
        <v>9</v>
      </c>
      <c r="B10" s="3">
        <v>1</v>
      </c>
      <c r="C10" s="3">
        <v>9</v>
      </c>
      <c r="D10" s="3">
        <v>900</v>
      </c>
      <c r="E10" s="7">
        <v>17010</v>
      </c>
      <c r="F10" s="3">
        <v>9</v>
      </c>
    </row>
    <row r="11" spans="1:6">
      <c r="A11" s="3">
        <v>10</v>
      </c>
      <c r="B11" s="3">
        <v>1</v>
      </c>
      <c r="C11" s="3">
        <v>10</v>
      </c>
      <c r="D11" s="3">
        <v>1000</v>
      </c>
      <c r="E11" s="7">
        <v>33750</v>
      </c>
      <c r="F11" s="3">
        <v>10</v>
      </c>
    </row>
    <row r="12" spans="1:6">
      <c r="A12" s="3">
        <v>11</v>
      </c>
      <c r="B12" s="3">
        <v>1</v>
      </c>
      <c r="C12" s="3">
        <v>11</v>
      </c>
      <c r="D12" s="3">
        <v>1100</v>
      </c>
      <c r="E12" s="7">
        <v>39600</v>
      </c>
      <c r="F12" s="3">
        <v>11</v>
      </c>
    </row>
    <row r="13" spans="1:6">
      <c r="A13" s="3">
        <v>12</v>
      </c>
      <c r="B13" s="3">
        <v>1</v>
      </c>
      <c r="C13" s="3">
        <v>12</v>
      </c>
      <c r="D13" s="3">
        <v>1200</v>
      </c>
      <c r="E13" s="7">
        <v>45900</v>
      </c>
      <c r="F13" s="3">
        <v>12</v>
      </c>
    </row>
    <row r="14" spans="1:6">
      <c r="A14" s="3">
        <v>13</v>
      </c>
      <c r="B14" s="3">
        <v>1</v>
      </c>
      <c r="C14" s="3">
        <v>13</v>
      </c>
      <c r="D14" s="3">
        <v>1300</v>
      </c>
      <c r="E14" s="7">
        <v>52650</v>
      </c>
      <c r="F14" s="3">
        <v>13</v>
      </c>
    </row>
    <row r="15" spans="1:6">
      <c r="A15" s="3">
        <v>14</v>
      </c>
      <c r="B15" s="3">
        <v>1</v>
      </c>
      <c r="C15" s="3">
        <v>14</v>
      </c>
      <c r="D15" s="3">
        <v>1400</v>
      </c>
      <c r="E15" s="7">
        <v>59850</v>
      </c>
      <c r="F15" s="3">
        <v>14</v>
      </c>
    </row>
    <row r="16" spans="1:6">
      <c r="A16" s="3">
        <v>15</v>
      </c>
      <c r="B16" s="3">
        <v>1</v>
      </c>
      <c r="C16" s="3">
        <v>15</v>
      </c>
      <c r="D16" s="3">
        <v>1500</v>
      </c>
      <c r="E16" s="7">
        <v>67500</v>
      </c>
      <c r="F16" s="3">
        <v>15</v>
      </c>
    </row>
    <row r="17" spans="1:6">
      <c r="A17" s="3">
        <v>16</v>
      </c>
      <c r="B17" s="3">
        <v>1</v>
      </c>
      <c r="C17" s="3">
        <v>16</v>
      </c>
      <c r="D17" s="3">
        <v>1600</v>
      </c>
      <c r="E17" s="7">
        <v>75600</v>
      </c>
      <c r="F17" s="3">
        <v>16</v>
      </c>
    </row>
    <row r="18" spans="1:6">
      <c r="A18" s="3">
        <v>17</v>
      </c>
      <c r="B18" s="3">
        <v>1</v>
      </c>
      <c r="C18" s="3">
        <v>17</v>
      </c>
      <c r="D18" s="3">
        <v>1700</v>
      </c>
      <c r="E18" s="7">
        <v>84150</v>
      </c>
      <c r="F18" s="3">
        <v>17</v>
      </c>
    </row>
    <row r="19" spans="1:6">
      <c r="A19" s="3">
        <v>18</v>
      </c>
      <c r="B19" s="3">
        <v>1</v>
      </c>
      <c r="C19" s="3">
        <v>18</v>
      </c>
      <c r="D19" s="3">
        <v>1800</v>
      </c>
      <c r="E19" s="7">
        <v>93150</v>
      </c>
      <c r="F19" s="3">
        <v>18</v>
      </c>
    </row>
    <row r="20" spans="1:6">
      <c r="A20" s="3">
        <v>19</v>
      </c>
      <c r="B20" s="3">
        <v>1</v>
      </c>
      <c r="C20" s="3">
        <v>19</v>
      </c>
      <c r="D20" s="3">
        <v>1900</v>
      </c>
      <c r="E20" s="7">
        <v>102600</v>
      </c>
      <c r="F20" s="3">
        <v>19</v>
      </c>
    </row>
    <row r="21" spans="1:6">
      <c r="A21" s="3">
        <v>20</v>
      </c>
      <c r="B21" s="3">
        <v>1</v>
      </c>
      <c r="C21" s="3">
        <v>20</v>
      </c>
      <c r="D21" s="3">
        <v>2000</v>
      </c>
      <c r="E21" s="7">
        <v>112500</v>
      </c>
      <c r="F21" s="3">
        <v>20</v>
      </c>
    </row>
    <row r="22" spans="1:6">
      <c r="A22" s="3">
        <v>21</v>
      </c>
      <c r="B22" s="3">
        <v>1</v>
      </c>
      <c r="C22" s="3">
        <v>21</v>
      </c>
      <c r="D22" s="3">
        <v>2100</v>
      </c>
      <c r="E22" s="7">
        <v>122850</v>
      </c>
      <c r="F22" s="3">
        <v>21</v>
      </c>
    </row>
    <row r="23" spans="1:6">
      <c r="A23" s="3">
        <v>22</v>
      </c>
      <c r="B23" s="3">
        <v>1</v>
      </c>
      <c r="C23" s="3">
        <v>22</v>
      </c>
      <c r="D23" s="3">
        <v>2200</v>
      </c>
      <c r="E23" s="7">
        <v>187110</v>
      </c>
      <c r="F23" s="3">
        <v>22</v>
      </c>
    </row>
    <row r="24" spans="1:6">
      <c r="A24" s="3">
        <v>23</v>
      </c>
      <c r="B24" s="3">
        <v>1</v>
      </c>
      <c r="C24" s="3">
        <v>23</v>
      </c>
      <c r="D24" s="3">
        <v>2300</v>
      </c>
      <c r="E24" s="7">
        <v>202860</v>
      </c>
      <c r="F24" s="3">
        <v>23</v>
      </c>
    </row>
    <row r="25" spans="1:6">
      <c r="A25" s="3">
        <v>24</v>
      </c>
      <c r="B25" s="3">
        <v>1</v>
      </c>
      <c r="C25" s="3">
        <v>24</v>
      </c>
      <c r="D25" s="3">
        <v>2400</v>
      </c>
      <c r="E25" s="7">
        <v>219240</v>
      </c>
      <c r="F25" s="3">
        <v>24</v>
      </c>
    </row>
    <row r="26" spans="1:6">
      <c r="A26" s="3">
        <v>25</v>
      </c>
      <c r="B26" s="3">
        <v>1</v>
      </c>
      <c r="C26" s="3">
        <v>25</v>
      </c>
      <c r="D26" s="3">
        <v>2500</v>
      </c>
      <c r="E26" s="7">
        <v>236250</v>
      </c>
      <c r="F26" s="3">
        <v>25</v>
      </c>
    </row>
    <row r="27" spans="1:6">
      <c r="A27" s="3">
        <v>26</v>
      </c>
      <c r="B27" s="3">
        <v>1</v>
      </c>
      <c r="C27" s="3">
        <v>26</v>
      </c>
      <c r="D27" s="3">
        <v>2600</v>
      </c>
      <c r="E27" s="7">
        <v>253890</v>
      </c>
      <c r="F27" s="3">
        <v>26</v>
      </c>
    </row>
    <row r="28" spans="1:6">
      <c r="A28" s="3">
        <v>27</v>
      </c>
      <c r="B28" s="3">
        <v>1</v>
      </c>
      <c r="C28" s="3">
        <v>27</v>
      </c>
      <c r="D28" s="3">
        <v>2700</v>
      </c>
      <c r="E28" s="7">
        <v>272160</v>
      </c>
      <c r="F28" s="3">
        <v>27</v>
      </c>
    </row>
    <row r="29" spans="1:6">
      <c r="A29" s="3">
        <v>28</v>
      </c>
      <c r="B29" s="3">
        <v>1</v>
      </c>
      <c r="C29" s="3">
        <v>28</v>
      </c>
      <c r="D29" s="3">
        <v>2800</v>
      </c>
      <c r="E29" s="7">
        <v>291060</v>
      </c>
      <c r="F29" s="3">
        <v>28</v>
      </c>
    </row>
    <row r="30" spans="1:6">
      <c r="A30" s="3">
        <v>29</v>
      </c>
      <c r="B30" s="3">
        <v>1</v>
      </c>
      <c r="C30" s="3">
        <v>29</v>
      </c>
      <c r="D30" s="3">
        <v>2900</v>
      </c>
      <c r="E30" s="7">
        <v>310590</v>
      </c>
      <c r="F30" s="3">
        <v>29</v>
      </c>
    </row>
    <row r="31" spans="1:6">
      <c r="A31" s="3">
        <v>30</v>
      </c>
      <c r="B31" s="3">
        <v>1</v>
      </c>
      <c r="C31" s="3">
        <v>30</v>
      </c>
      <c r="D31" s="3">
        <v>3000</v>
      </c>
      <c r="E31" s="7">
        <v>330750</v>
      </c>
      <c r="F31" s="3">
        <v>30</v>
      </c>
    </row>
    <row r="32" spans="1:6">
      <c r="A32" s="3">
        <v>31</v>
      </c>
      <c r="B32" s="3">
        <v>1</v>
      </c>
      <c r="C32" s="3">
        <v>31</v>
      </c>
      <c r="D32" s="3">
        <v>3100</v>
      </c>
      <c r="E32" s="7">
        <v>351540</v>
      </c>
      <c r="F32" s="3">
        <v>31</v>
      </c>
    </row>
    <row r="33" spans="1:6">
      <c r="A33" s="3">
        <v>32</v>
      </c>
      <c r="B33" s="3">
        <v>1</v>
      </c>
      <c r="C33" s="3">
        <v>32</v>
      </c>
      <c r="D33" s="3">
        <v>3200</v>
      </c>
      <c r="E33" s="7">
        <v>372960</v>
      </c>
      <c r="F33" s="3">
        <v>32</v>
      </c>
    </row>
    <row r="34" spans="1:6">
      <c r="A34" s="3">
        <v>33</v>
      </c>
      <c r="B34" s="3">
        <v>1</v>
      </c>
      <c r="C34" s="3">
        <v>33</v>
      </c>
      <c r="D34" s="3">
        <v>3300</v>
      </c>
      <c r="E34" s="7">
        <v>395010</v>
      </c>
      <c r="F34" s="3">
        <v>33</v>
      </c>
    </row>
    <row r="35" spans="1:6">
      <c r="A35" s="3">
        <v>34</v>
      </c>
      <c r="B35" s="3">
        <v>1</v>
      </c>
      <c r="C35" s="3">
        <v>34</v>
      </c>
      <c r="D35" s="3">
        <v>3400</v>
      </c>
      <c r="E35" s="7">
        <v>417690</v>
      </c>
      <c r="F35" s="3">
        <v>34</v>
      </c>
    </row>
    <row r="36" spans="1:6">
      <c r="A36" s="3">
        <v>35</v>
      </c>
      <c r="B36" s="3">
        <v>1</v>
      </c>
      <c r="C36" s="3">
        <v>35</v>
      </c>
      <c r="D36" s="3">
        <v>3500</v>
      </c>
      <c r="E36" s="7">
        <v>441000</v>
      </c>
      <c r="F36" s="3">
        <v>35</v>
      </c>
    </row>
    <row r="37" spans="1:6">
      <c r="A37" s="3">
        <v>36</v>
      </c>
      <c r="B37" s="3">
        <v>1</v>
      </c>
      <c r="C37" s="3">
        <v>36</v>
      </c>
      <c r="D37" s="3">
        <v>3600</v>
      </c>
      <c r="E37" s="7">
        <v>464940</v>
      </c>
      <c r="F37" s="3">
        <v>36</v>
      </c>
    </row>
    <row r="38" spans="1:6">
      <c r="A38" s="3">
        <v>37</v>
      </c>
      <c r="B38" s="3">
        <v>1</v>
      </c>
      <c r="C38" s="3">
        <v>37</v>
      </c>
      <c r="D38" s="3">
        <v>3700</v>
      </c>
      <c r="E38" s="7">
        <v>489510</v>
      </c>
      <c r="F38" s="3">
        <v>37</v>
      </c>
    </row>
    <row r="39" spans="1:6">
      <c r="A39" s="3">
        <v>38</v>
      </c>
      <c r="B39" s="3">
        <v>1</v>
      </c>
      <c r="C39" s="3">
        <v>38</v>
      </c>
      <c r="D39" s="3">
        <v>3800</v>
      </c>
      <c r="E39" s="7">
        <v>514710</v>
      </c>
      <c r="F39" s="3">
        <v>38</v>
      </c>
    </row>
    <row r="40" spans="1:6">
      <c r="A40" s="3">
        <v>39</v>
      </c>
      <c r="B40" s="3">
        <v>1</v>
      </c>
      <c r="C40" s="3">
        <v>39</v>
      </c>
      <c r="D40" s="3">
        <v>3900</v>
      </c>
      <c r="E40" s="7">
        <v>540540</v>
      </c>
      <c r="F40" s="3">
        <v>39</v>
      </c>
    </row>
    <row r="41" spans="1:6">
      <c r="A41" s="3">
        <v>40</v>
      </c>
      <c r="B41" s="3">
        <v>1</v>
      </c>
      <c r="C41" s="3">
        <v>40</v>
      </c>
      <c r="D41" s="3">
        <v>4000</v>
      </c>
      <c r="E41" s="7">
        <v>567000</v>
      </c>
      <c r="F41" s="3">
        <v>40</v>
      </c>
    </row>
    <row r="42" spans="1:6">
      <c r="A42" s="3">
        <v>41</v>
      </c>
      <c r="B42" s="3">
        <v>1</v>
      </c>
      <c r="C42" s="3">
        <v>41</v>
      </c>
      <c r="D42" s="3">
        <v>4100</v>
      </c>
      <c r="E42" s="7">
        <v>594090</v>
      </c>
      <c r="F42" s="3">
        <v>41</v>
      </c>
    </row>
    <row r="43" spans="1:6">
      <c r="A43" s="3">
        <v>42</v>
      </c>
      <c r="B43" s="3">
        <v>1</v>
      </c>
      <c r="C43" s="3">
        <v>42</v>
      </c>
      <c r="D43" s="3">
        <v>4200</v>
      </c>
      <c r="E43" s="7">
        <v>621810</v>
      </c>
      <c r="F43" s="3">
        <v>42</v>
      </c>
    </row>
    <row r="44" spans="1:6">
      <c r="A44" s="3">
        <v>43</v>
      </c>
      <c r="B44" s="3">
        <v>1</v>
      </c>
      <c r="C44" s="3">
        <v>43</v>
      </c>
      <c r="D44" s="3">
        <v>4300</v>
      </c>
      <c r="E44" s="7">
        <v>650160</v>
      </c>
      <c r="F44" s="3">
        <v>43</v>
      </c>
    </row>
    <row r="45" spans="1:6">
      <c r="A45" s="3">
        <v>44</v>
      </c>
      <c r="B45" s="3">
        <v>1</v>
      </c>
      <c r="C45" s="3">
        <v>44</v>
      </c>
      <c r="D45" s="3">
        <v>4400</v>
      </c>
      <c r="E45" s="7">
        <v>679140</v>
      </c>
      <c r="F45" s="3">
        <v>44</v>
      </c>
    </row>
    <row r="46" spans="1:6">
      <c r="A46" s="3">
        <v>45</v>
      </c>
      <c r="B46" s="3">
        <v>1</v>
      </c>
      <c r="C46" s="3">
        <v>45</v>
      </c>
      <c r="D46" s="3">
        <v>4500</v>
      </c>
      <c r="E46" s="7">
        <v>708750</v>
      </c>
      <c r="F46" s="3">
        <v>45</v>
      </c>
    </row>
    <row r="47" spans="1:6">
      <c r="A47" s="3">
        <v>46</v>
      </c>
      <c r="B47" s="3">
        <v>1</v>
      </c>
      <c r="C47" s="3">
        <v>46</v>
      </c>
      <c r="D47" s="3">
        <v>4600</v>
      </c>
      <c r="E47" s="7">
        <v>738990</v>
      </c>
      <c r="F47" s="3">
        <v>46</v>
      </c>
    </row>
    <row r="48" spans="1:6">
      <c r="A48" s="3">
        <v>47</v>
      </c>
      <c r="B48" s="3">
        <v>1</v>
      </c>
      <c r="C48" s="3">
        <v>47</v>
      </c>
      <c r="D48" s="3">
        <v>4700</v>
      </c>
      <c r="E48" s="7">
        <v>769860</v>
      </c>
      <c r="F48" s="3">
        <v>47</v>
      </c>
    </row>
    <row r="49" spans="1:6">
      <c r="A49" s="3">
        <v>48</v>
      </c>
      <c r="B49" s="3">
        <v>1</v>
      </c>
      <c r="C49" s="3">
        <v>48</v>
      </c>
      <c r="D49" s="3">
        <v>4800</v>
      </c>
      <c r="E49" s="7">
        <v>801360</v>
      </c>
      <c r="F49" s="3">
        <v>48</v>
      </c>
    </row>
    <row r="50" spans="1:6">
      <c r="A50" s="3">
        <v>49</v>
      </c>
      <c r="B50" s="3">
        <v>1</v>
      </c>
      <c r="C50" s="3">
        <v>49</v>
      </c>
      <c r="D50" s="3">
        <v>4900</v>
      </c>
      <c r="E50" s="7">
        <v>833490</v>
      </c>
      <c r="F50" s="3">
        <v>49</v>
      </c>
    </row>
    <row r="51" spans="1:6">
      <c r="A51" s="3">
        <v>50</v>
      </c>
      <c r="B51" s="3">
        <v>1</v>
      </c>
      <c r="C51" s="3">
        <v>50</v>
      </c>
      <c r="D51" s="3">
        <v>5000</v>
      </c>
      <c r="E51" s="7">
        <v>866250</v>
      </c>
      <c r="F51" s="3">
        <v>50</v>
      </c>
    </row>
    <row r="52" spans="1:6">
      <c r="A52" s="3">
        <v>51</v>
      </c>
      <c r="B52" s="3">
        <v>2</v>
      </c>
      <c r="C52" s="3">
        <v>1</v>
      </c>
      <c r="D52" s="3">
        <v>50</v>
      </c>
      <c r="E52" s="7">
        <v>135</v>
      </c>
      <c r="F52" s="3">
        <v>1</v>
      </c>
    </row>
    <row r="53" spans="1:6">
      <c r="A53" s="3">
        <v>52</v>
      </c>
      <c r="B53" s="3">
        <v>2</v>
      </c>
      <c r="C53" s="3">
        <v>2</v>
      </c>
      <c r="D53" s="3">
        <v>100</v>
      </c>
      <c r="E53" s="7">
        <v>315</v>
      </c>
      <c r="F53" s="3">
        <v>2</v>
      </c>
    </row>
    <row r="54" spans="1:6">
      <c r="A54" s="3">
        <v>53</v>
      </c>
      <c r="B54" s="3">
        <v>2</v>
      </c>
      <c r="C54" s="3">
        <v>3</v>
      </c>
      <c r="D54" s="3">
        <v>150</v>
      </c>
      <c r="E54" s="7">
        <v>540</v>
      </c>
      <c r="F54" s="3">
        <v>3</v>
      </c>
    </row>
    <row r="55" spans="1:6">
      <c r="A55" s="3">
        <v>54</v>
      </c>
      <c r="B55" s="3">
        <v>2</v>
      </c>
      <c r="C55" s="3">
        <v>4</v>
      </c>
      <c r="D55" s="3">
        <v>200</v>
      </c>
      <c r="E55" s="7">
        <v>810</v>
      </c>
      <c r="F55" s="3">
        <v>4</v>
      </c>
    </row>
    <row r="56" spans="1:6">
      <c r="A56" s="3">
        <v>55</v>
      </c>
      <c r="B56" s="3">
        <v>2</v>
      </c>
      <c r="C56" s="3">
        <v>5</v>
      </c>
      <c r="D56" s="3">
        <v>250</v>
      </c>
      <c r="E56" s="7">
        <v>2250</v>
      </c>
      <c r="F56" s="3">
        <v>5</v>
      </c>
    </row>
    <row r="57" spans="1:6">
      <c r="A57" s="3">
        <v>56</v>
      </c>
      <c r="B57" s="3">
        <v>2</v>
      </c>
      <c r="C57" s="3">
        <v>6</v>
      </c>
      <c r="D57" s="3">
        <v>300</v>
      </c>
      <c r="E57" s="7">
        <v>2970</v>
      </c>
      <c r="F57" s="3">
        <v>6</v>
      </c>
    </row>
    <row r="58" spans="1:6">
      <c r="A58" s="3">
        <v>57</v>
      </c>
      <c r="B58" s="3">
        <v>2</v>
      </c>
      <c r="C58" s="3">
        <v>7</v>
      </c>
      <c r="D58" s="3">
        <v>350</v>
      </c>
      <c r="E58" s="7">
        <v>3780</v>
      </c>
      <c r="F58" s="3">
        <v>7</v>
      </c>
    </row>
    <row r="59" spans="1:6">
      <c r="A59" s="3">
        <v>58</v>
      </c>
      <c r="B59" s="3">
        <v>2</v>
      </c>
      <c r="C59" s="3">
        <v>8</v>
      </c>
      <c r="D59" s="3">
        <v>400</v>
      </c>
      <c r="E59" s="7">
        <v>14040</v>
      </c>
      <c r="F59" s="3">
        <v>8</v>
      </c>
    </row>
    <row r="60" spans="1:6">
      <c r="A60" s="3">
        <v>59</v>
      </c>
      <c r="B60" s="3">
        <v>2</v>
      </c>
      <c r="C60" s="3">
        <v>9</v>
      </c>
      <c r="D60" s="3">
        <v>450</v>
      </c>
      <c r="E60" s="7">
        <v>17010</v>
      </c>
      <c r="F60" s="3">
        <v>9</v>
      </c>
    </row>
    <row r="61" spans="1:6">
      <c r="A61" s="3">
        <v>60</v>
      </c>
      <c r="B61" s="3">
        <v>2</v>
      </c>
      <c r="C61" s="3">
        <v>10</v>
      </c>
      <c r="D61" s="3">
        <v>500</v>
      </c>
      <c r="E61" s="7">
        <v>33750</v>
      </c>
      <c r="F61" s="3">
        <v>10</v>
      </c>
    </row>
    <row r="62" spans="1:6">
      <c r="A62" s="3">
        <v>61</v>
      </c>
      <c r="B62" s="3">
        <v>2</v>
      </c>
      <c r="C62" s="3">
        <v>11</v>
      </c>
      <c r="D62" s="3">
        <v>550</v>
      </c>
      <c r="E62" s="7">
        <v>39600</v>
      </c>
      <c r="F62" s="3">
        <v>11</v>
      </c>
    </row>
    <row r="63" spans="1:6">
      <c r="A63" s="3">
        <v>62</v>
      </c>
      <c r="B63" s="3">
        <v>2</v>
      </c>
      <c r="C63" s="3">
        <v>12</v>
      </c>
      <c r="D63" s="3">
        <v>600</v>
      </c>
      <c r="E63" s="7">
        <v>45900</v>
      </c>
      <c r="F63" s="3">
        <v>12</v>
      </c>
    </row>
    <row r="64" spans="1:6">
      <c r="A64" s="3">
        <v>63</v>
      </c>
      <c r="B64" s="3">
        <v>2</v>
      </c>
      <c r="C64" s="3">
        <v>13</v>
      </c>
      <c r="D64" s="3">
        <v>650</v>
      </c>
      <c r="E64" s="7">
        <v>52650</v>
      </c>
      <c r="F64" s="3">
        <v>13</v>
      </c>
    </row>
    <row r="65" spans="1:6">
      <c r="A65" s="3">
        <v>64</v>
      </c>
      <c r="B65" s="3">
        <v>2</v>
      </c>
      <c r="C65" s="3">
        <v>14</v>
      </c>
      <c r="D65" s="3">
        <v>700</v>
      </c>
      <c r="E65" s="7">
        <v>59850</v>
      </c>
      <c r="F65" s="3">
        <v>14</v>
      </c>
    </row>
    <row r="66" spans="1:6">
      <c r="A66" s="3">
        <v>65</v>
      </c>
      <c r="B66" s="3">
        <v>2</v>
      </c>
      <c r="C66" s="3">
        <v>15</v>
      </c>
      <c r="D66" s="3">
        <v>750</v>
      </c>
      <c r="E66" s="7">
        <v>67500</v>
      </c>
      <c r="F66" s="3">
        <v>15</v>
      </c>
    </row>
    <row r="67" spans="1:6">
      <c r="A67" s="3">
        <v>66</v>
      </c>
      <c r="B67" s="3">
        <v>2</v>
      </c>
      <c r="C67" s="3">
        <v>16</v>
      </c>
      <c r="D67" s="3">
        <v>800</v>
      </c>
      <c r="E67" s="7">
        <v>75600</v>
      </c>
      <c r="F67" s="3">
        <v>16</v>
      </c>
    </row>
    <row r="68" spans="1:6">
      <c r="A68" s="3">
        <v>67</v>
      </c>
      <c r="B68" s="3">
        <v>2</v>
      </c>
      <c r="C68" s="3">
        <v>17</v>
      </c>
      <c r="D68" s="3">
        <v>850</v>
      </c>
      <c r="E68" s="7">
        <v>84150</v>
      </c>
      <c r="F68" s="3">
        <v>17</v>
      </c>
    </row>
    <row r="69" spans="1:6">
      <c r="A69" s="3">
        <v>68</v>
      </c>
      <c r="B69" s="3">
        <v>2</v>
      </c>
      <c r="C69" s="3">
        <v>18</v>
      </c>
      <c r="D69" s="3">
        <v>900</v>
      </c>
      <c r="E69" s="7">
        <v>93150</v>
      </c>
      <c r="F69" s="3">
        <v>18</v>
      </c>
    </row>
    <row r="70" spans="1:6">
      <c r="A70" s="3">
        <v>69</v>
      </c>
      <c r="B70" s="3">
        <v>2</v>
      </c>
      <c r="C70" s="3">
        <v>19</v>
      </c>
      <c r="D70" s="3">
        <v>950</v>
      </c>
      <c r="E70" s="7">
        <v>102600</v>
      </c>
      <c r="F70" s="3">
        <v>19</v>
      </c>
    </row>
    <row r="71" spans="1:6">
      <c r="A71" s="3">
        <v>70</v>
      </c>
      <c r="B71" s="3">
        <v>2</v>
      </c>
      <c r="C71" s="3">
        <v>20</v>
      </c>
      <c r="D71" s="3">
        <v>1000</v>
      </c>
      <c r="E71" s="7">
        <v>112500</v>
      </c>
      <c r="F71" s="3">
        <v>20</v>
      </c>
    </row>
    <row r="72" spans="1:6">
      <c r="A72" s="3">
        <v>71</v>
      </c>
      <c r="B72" s="3">
        <v>2</v>
      </c>
      <c r="C72" s="3">
        <v>21</v>
      </c>
      <c r="D72" s="3">
        <v>1050</v>
      </c>
      <c r="E72" s="7">
        <v>122850</v>
      </c>
      <c r="F72" s="3">
        <v>21</v>
      </c>
    </row>
    <row r="73" spans="1:6">
      <c r="A73" s="3">
        <v>72</v>
      </c>
      <c r="B73" s="3">
        <v>2</v>
      </c>
      <c r="C73" s="3">
        <v>22</v>
      </c>
      <c r="D73" s="3">
        <v>1100</v>
      </c>
      <c r="E73" s="7">
        <v>187110</v>
      </c>
      <c r="F73" s="3">
        <v>22</v>
      </c>
    </row>
    <row r="74" spans="1:6">
      <c r="A74" s="3">
        <v>73</v>
      </c>
      <c r="B74" s="3">
        <v>2</v>
      </c>
      <c r="C74" s="3">
        <v>23</v>
      </c>
      <c r="D74" s="3">
        <v>1150</v>
      </c>
      <c r="E74" s="7">
        <v>202860</v>
      </c>
      <c r="F74" s="3">
        <v>23</v>
      </c>
    </row>
    <row r="75" spans="1:6">
      <c r="A75" s="3">
        <v>74</v>
      </c>
      <c r="B75" s="3">
        <v>2</v>
      </c>
      <c r="C75" s="3">
        <v>24</v>
      </c>
      <c r="D75" s="3">
        <v>1200</v>
      </c>
      <c r="E75" s="7">
        <v>219240</v>
      </c>
      <c r="F75" s="3">
        <v>24</v>
      </c>
    </row>
    <row r="76" spans="1:6">
      <c r="A76" s="3">
        <v>75</v>
      </c>
      <c r="B76" s="3">
        <v>2</v>
      </c>
      <c r="C76" s="3">
        <v>25</v>
      </c>
      <c r="D76" s="3">
        <v>1250</v>
      </c>
      <c r="E76" s="7">
        <v>236250</v>
      </c>
      <c r="F76" s="3">
        <v>25</v>
      </c>
    </row>
    <row r="77" spans="1:6">
      <c r="A77" s="3">
        <v>76</v>
      </c>
      <c r="B77" s="3">
        <v>2</v>
      </c>
      <c r="C77" s="3">
        <v>26</v>
      </c>
      <c r="D77" s="3">
        <v>1300</v>
      </c>
      <c r="E77" s="7">
        <v>253890</v>
      </c>
      <c r="F77" s="3">
        <v>26</v>
      </c>
    </row>
    <row r="78" spans="1:6">
      <c r="A78" s="3">
        <v>77</v>
      </c>
      <c r="B78" s="3">
        <v>2</v>
      </c>
      <c r="C78" s="3">
        <v>27</v>
      </c>
      <c r="D78" s="3">
        <v>1350</v>
      </c>
      <c r="E78" s="7">
        <v>272160</v>
      </c>
      <c r="F78" s="3">
        <v>27</v>
      </c>
    </row>
    <row r="79" spans="1:6">
      <c r="A79" s="3">
        <v>78</v>
      </c>
      <c r="B79" s="3">
        <v>2</v>
      </c>
      <c r="C79" s="3">
        <v>28</v>
      </c>
      <c r="D79" s="3">
        <v>1400</v>
      </c>
      <c r="E79" s="7">
        <v>291060</v>
      </c>
      <c r="F79" s="3">
        <v>28</v>
      </c>
    </row>
    <row r="80" spans="1:6">
      <c r="A80" s="3">
        <v>79</v>
      </c>
      <c r="B80" s="3">
        <v>2</v>
      </c>
      <c r="C80" s="3">
        <v>29</v>
      </c>
      <c r="D80" s="3">
        <v>1450</v>
      </c>
      <c r="E80" s="7">
        <v>310590</v>
      </c>
      <c r="F80" s="3">
        <v>29</v>
      </c>
    </row>
    <row r="81" spans="1:6">
      <c r="A81" s="3">
        <v>80</v>
      </c>
      <c r="B81" s="3">
        <v>2</v>
      </c>
      <c r="C81" s="3">
        <v>30</v>
      </c>
      <c r="D81" s="3">
        <v>1500</v>
      </c>
      <c r="E81" s="7">
        <v>330750</v>
      </c>
      <c r="F81" s="3">
        <v>30</v>
      </c>
    </row>
    <row r="82" spans="1:6">
      <c r="A82" s="3">
        <v>81</v>
      </c>
      <c r="B82" s="3">
        <v>2</v>
      </c>
      <c r="C82" s="3">
        <v>31</v>
      </c>
      <c r="D82" s="3">
        <v>1550</v>
      </c>
      <c r="E82" s="7">
        <v>351540</v>
      </c>
      <c r="F82" s="3">
        <v>31</v>
      </c>
    </row>
    <row r="83" spans="1:6">
      <c r="A83" s="3">
        <v>82</v>
      </c>
      <c r="B83" s="3">
        <v>2</v>
      </c>
      <c r="C83" s="3">
        <v>32</v>
      </c>
      <c r="D83" s="3">
        <v>1600</v>
      </c>
      <c r="E83" s="7">
        <v>372960</v>
      </c>
      <c r="F83" s="3">
        <v>32</v>
      </c>
    </row>
    <row r="84" spans="1:6">
      <c r="A84" s="3">
        <v>83</v>
      </c>
      <c r="B84" s="3">
        <v>2</v>
      </c>
      <c r="C84" s="3">
        <v>33</v>
      </c>
      <c r="D84" s="3">
        <v>1650</v>
      </c>
      <c r="E84" s="7">
        <v>395010</v>
      </c>
      <c r="F84" s="3">
        <v>33</v>
      </c>
    </row>
    <row r="85" spans="1:6">
      <c r="A85" s="3">
        <v>84</v>
      </c>
      <c r="B85" s="3">
        <v>2</v>
      </c>
      <c r="C85" s="3">
        <v>34</v>
      </c>
      <c r="D85" s="3">
        <v>1700</v>
      </c>
      <c r="E85" s="7">
        <v>417690</v>
      </c>
      <c r="F85" s="3">
        <v>34</v>
      </c>
    </row>
    <row r="86" spans="1:6">
      <c r="A86" s="3">
        <v>85</v>
      </c>
      <c r="B86" s="3">
        <v>2</v>
      </c>
      <c r="C86" s="3">
        <v>35</v>
      </c>
      <c r="D86" s="3">
        <v>1750</v>
      </c>
      <c r="E86" s="7">
        <v>441000</v>
      </c>
      <c r="F86" s="3">
        <v>35</v>
      </c>
    </row>
    <row r="87" spans="1:6">
      <c r="A87" s="3">
        <v>86</v>
      </c>
      <c r="B87" s="3">
        <v>2</v>
      </c>
      <c r="C87" s="3">
        <v>36</v>
      </c>
      <c r="D87" s="3">
        <v>1800</v>
      </c>
      <c r="E87" s="7">
        <v>464940</v>
      </c>
      <c r="F87" s="3">
        <v>36</v>
      </c>
    </row>
    <row r="88" spans="1:6">
      <c r="A88" s="3">
        <v>87</v>
      </c>
      <c r="B88" s="3">
        <v>2</v>
      </c>
      <c r="C88" s="3">
        <v>37</v>
      </c>
      <c r="D88" s="3">
        <v>1850</v>
      </c>
      <c r="E88" s="7">
        <v>489510</v>
      </c>
      <c r="F88" s="3">
        <v>37</v>
      </c>
    </row>
    <row r="89" spans="1:6">
      <c r="A89" s="3">
        <v>88</v>
      </c>
      <c r="B89" s="3">
        <v>2</v>
      </c>
      <c r="C89" s="3">
        <v>38</v>
      </c>
      <c r="D89" s="3">
        <v>1900</v>
      </c>
      <c r="E89" s="7">
        <v>514710</v>
      </c>
      <c r="F89" s="3">
        <v>38</v>
      </c>
    </row>
    <row r="90" spans="1:6">
      <c r="A90" s="3">
        <v>89</v>
      </c>
      <c r="B90" s="3">
        <v>2</v>
      </c>
      <c r="C90" s="3">
        <v>39</v>
      </c>
      <c r="D90" s="3">
        <v>1950</v>
      </c>
      <c r="E90" s="7">
        <v>540540</v>
      </c>
      <c r="F90" s="3">
        <v>39</v>
      </c>
    </row>
    <row r="91" spans="1:6">
      <c r="A91" s="3">
        <v>90</v>
      </c>
      <c r="B91" s="3">
        <v>2</v>
      </c>
      <c r="C91" s="3">
        <v>40</v>
      </c>
      <c r="D91" s="3">
        <v>2000</v>
      </c>
      <c r="E91" s="7">
        <v>567000</v>
      </c>
      <c r="F91" s="3">
        <v>40</v>
      </c>
    </row>
    <row r="92" spans="1:6">
      <c r="A92" s="3">
        <v>91</v>
      </c>
      <c r="B92" s="3">
        <v>2</v>
      </c>
      <c r="C92" s="3">
        <v>41</v>
      </c>
      <c r="D92" s="3">
        <v>2050</v>
      </c>
      <c r="E92" s="7">
        <v>594090</v>
      </c>
      <c r="F92" s="3">
        <v>41</v>
      </c>
    </row>
    <row r="93" spans="1:6">
      <c r="A93" s="3">
        <v>92</v>
      </c>
      <c r="B93" s="3">
        <v>2</v>
      </c>
      <c r="C93" s="3">
        <v>42</v>
      </c>
      <c r="D93" s="3">
        <v>2100</v>
      </c>
      <c r="E93" s="7">
        <v>621810</v>
      </c>
      <c r="F93" s="3">
        <v>42</v>
      </c>
    </row>
    <row r="94" spans="1:6">
      <c r="A94" s="3">
        <v>93</v>
      </c>
      <c r="B94" s="3">
        <v>2</v>
      </c>
      <c r="C94" s="3">
        <v>43</v>
      </c>
      <c r="D94" s="3">
        <v>2150</v>
      </c>
      <c r="E94" s="7">
        <v>650160</v>
      </c>
      <c r="F94" s="3">
        <v>43</v>
      </c>
    </row>
    <row r="95" spans="1:6">
      <c r="A95" s="3">
        <v>94</v>
      </c>
      <c r="B95" s="3">
        <v>2</v>
      </c>
      <c r="C95" s="3">
        <v>44</v>
      </c>
      <c r="D95" s="3">
        <v>2200</v>
      </c>
      <c r="E95" s="7">
        <v>679140</v>
      </c>
      <c r="F95" s="3">
        <v>44</v>
      </c>
    </row>
    <row r="96" spans="1:6">
      <c r="A96" s="3">
        <v>95</v>
      </c>
      <c r="B96" s="3">
        <v>2</v>
      </c>
      <c r="C96" s="3">
        <v>45</v>
      </c>
      <c r="D96" s="3">
        <v>2250</v>
      </c>
      <c r="E96" s="7">
        <v>708750</v>
      </c>
      <c r="F96" s="3">
        <v>45</v>
      </c>
    </row>
    <row r="97" spans="1:6">
      <c r="A97" s="3">
        <v>96</v>
      </c>
      <c r="B97" s="3">
        <v>2</v>
      </c>
      <c r="C97" s="3">
        <v>46</v>
      </c>
      <c r="D97" s="3">
        <v>2300</v>
      </c>
      <c r="E97" s="7">
        <v>738990</v>
      </c>
      <c r="F97" s="3">
        <v>46</v>
      </c>
    </row>
    <row r="98" spans="1:6">
      <c r="A98" s="3">
        <v>97</v>
      </c>
      <c r="B98" s="3">
        <v>2</v>
      </c>
      <c r="C98" s="3">
        <v>47</v>
      </c>
      <c r="D98" s="3">
        <v>2350</v>
      </c>
      <c r="E98" s="7">
        <v>769860</v>
      </c>
      <c r="F98" s="3">
        <v>47</v>
      </c>
    </row>
    <row r="99" spans="1:6">
      <c r="A99" s="3">
        <v>98</v>
      </c>
      <c r="B99" s="3">
        <v>2</v>
      </c>
      <c r="C99" s="3">
        <v>48</v>
      </c>
      <c r="D99" s="3">
        <v>2400</v>
      </c>
      <c r="E99" s="7">
        <v>801360</v>
      </c>
      <c r="F99" s="3">
        <v>48</v>
      </c>
    </row>
    <row r="100" spans="1:6">
      <c r="A100" s="3">
        <v>99</v>
      </c>
      <c r="B100" s="3">
        <v>2</v>
      </c>
      <c r="C100" s="3">
        <v>49</v>
      </c>
      <c r="D100" s="3">
        <v>2450</v>
      </c>
      <c r="E100" s="7">
        <v>833490</v>
      </c>
      <c r="F100" s="3">
        <v>49</v>
      </c>
    </row>
    <row r="101" spans="1:6">
      <c r="A101" s="3">
        <v>100</v>
      </c>
      <c r="B101" s="3">
        <v>2</v>
      </c>
      <c r="C101" s="3">
        <v>50</v>
      </c>
      <c r="D101" s="3">
        <v>2500</v>
      </c>
      <c r="E101" s="7">
        <v>866250</v>
      </c>
      <c r="F101" s="3">
        <v>50</v>
      </c>
    </row>
    <row r="102" spans="1:6">
      <c r="A102" s="3">
        <v>101</v>
      </c>
      <c r="B102" s="3">
        <v>3</v>
      </c>
      <c r="C102" s="3">
        <v>1</v>
      </c>
      <c r="D102" s="3">
        <v>2550</v>
      </c>
      <c r="E102" s="7">
        <v>135</v>
      </c>
      <c r="F102" s="3">
        <v>1</v>
      </c>
    </row>
    <row r="103" spans="1:6">
      <c r="A103" s="3">
        <v>102</v>
      </c>
      <c r="B103" s="3">
        <v>3</v>
      </c>
      <c r="C103" s="3">
        <v>2</v>
      </c>
      <c r="D103" s="3">
        <v>2600</v>
      </c>
      <c r="E103" s="7">
        <v>315</v>
      </c>
      <c r="F103" s="3">
        <v>2</v>
      </c>
    </row>
    <row r="104" spans="1:6">
      <c r="A104" s="3">
        <v>103</v>
      </c>
      <c r="B104" s="3">
        <v>3</v>
      </c>
      <c r="C104" s="3">
        <v>3</v>
      </c>
      <c r="D104" s="3">
        <v>2650</v>
      </c>
      <c r="E104" s="7">
        <v>540</v>
      </c>
      <c r="F104" s="3">
        <v>3</v>
      </c>
    </row>
    <row r="105" spans="1:6">
      <c r="A105" s="3">
        <v>104</v>
      </c>
      <c r="B105" s="3">
        <v>3</v>
      </c>
      <c r="C105" s="3">
        <v>4</v>
      </c>
      <c r="D105" s="3">
        <v>2700</v>
      </c>
      <c r="E105" s="7">
        <v>810</v>
      </c>
      <c r="F105" s="3">
        <v>4</v>
      </c>
    </row>
    <row r="106" spans="1:6">
      <c r="A106" s="3">
        <v>105</v>
      </c>
      <c r="B106" s="3">
        <v>3</v>
      </c>
      <c r="C106" s="3">
        <v>5</v>
      </c>
      <c r="D106" s="3">
        <v>2750</v>
      </c>
      <c r="E106" s="7">
        <v>2250</v>
      </c>
      <c r="F106" s="3">
        <v>5</v>
      </c>
    </row>
    <row r="107" spans="1:6">
      <c r="A107" s="3">
        <v>106</v>
      </c>
      <c r="B107" s="3">
        <v>3</v>
      </c>
      <c r="C107" s="3">
        <v>6</v>
      </c>
      <c r="D107" s="3">
        <v>2800</v>
      </c>
      <c r="E107" s="7">
        <v>2970</v>
      </c>
      <c r="F107" s="3">
        <v>6</v>
      </c>
    </row>
    <row r="108" spans="1:6">
      <c r="A108" s="3">
        <v>107</v>
      </c>
      <c r="B108" s="3">
        <v>3</v>
      </c>
      <c r="C108" s="3">
        <v>7</v>
      </c>
      <c r="D108" s="3">
        <v>2850</v>
      </c>
      <c r="E108" s="7">
        <v>3780</v>
      </c>
      <c r="F108" s="3">
        <v>7</v>
      </c>
    </row>
    <row r="109" spans="1:6">
      <c r="A109" s="3">
        <v>108</v>
      </c>
      <c r="B109" s="3">
        <v>3</v>
      </c>
      <c r="C109" s="3">
        <v>8</v>
      </c>
      <c r="D109" s="3">
        <v>2900</v>
      </c>
      <c r="E109" s="7">
        <v>14040</v>
      </c>
      <c r="F109" s="3">
        <v>8</v>
      </c>
    </row>
    <row r="110" spans="1:6">
      <c r="A110" s="3">
        <v>109</v>
      </c>
      <c r="B110" s="3">
        <v>3</v>
      </c>
      <c r="C110" s="3">
        <v>9</v>
      </c>
      <c r="D110" s="3">
        <v>2950</v>
      </c>
      <c r="E110" s="7">
        <v>17010</v>
      </c>
      <c r="F110" s="3">
        <v>9</v>
      </c>
    </row>
    <row r="111" spans="1:6">
      <c r="A111" s="3">
        <v>110</v>
      </c>
      <c r="B111" s="3">
        <v>3</v>
      </c>
      <c r="C111" s="3">
        <v>10</v>
      </c>
      <c r="D111" s="3">
        <v>3000</v>
      </c>
      <c r="E111" s="7">
        <v>33750</v>
      </c>
      <c r="F111" s="3">
        <v>10</v>
      </c>
    </row>
    <row r="112" spans="1:6">
      <c r="A112" s="3">
        <v>111</v>
      </c>
      <c r="B112" s="3">
        <v>3</v>
      </c>
      <c r="C112" s="3">
        <v>11</v>
      </c>
      <c r="D112" s="3">
        <v>3050</v>
      </c>
      <c r="E112" s="7">
        <v>39600</v>
      </c>
      <c r="F112" s="3">
        <v>11</v>
      </c>
    </row>
    <row r="113" spans="1:6">
      <c r="A113" s="3">
        <v>112</v>
      </c>
      <c r="B113" s="3">
        <v>3</v>
      </c>
      <c r="C113" s="3">
        <v>12</v>
      </c>
      <c r="D113" s="3">
        <v>3100</v>
      </c>
      <c r="E113" s="7">
        <v>45900</v>
      </c>
      <c r="F113" s="3">
        <v>12</v>
      </c>
    </row>
    <row r="114" spans="1:6">
      <c r="A114" s="3">
        <v>113</v>
      </c>
      <c r="B114" s="3">
        <v>3</v>
      </c>
      <c r="C114" s="3">
        <v>13</v>
      </c>
      <c r="D114" s="3">
        <v>3150</v>
      </c>
      <c r="E114" s="7">
        <v>52650</v>
      </c>
      <c r="F114" s="3">
        <v>13</v>
      </c>
    </row>
    <row r="115" spans="1:6">
      <c r="A115" s="3">
        <v>114</v>
      </c>
      <c r="B115" s="3">
        <v>3</v>
      </c>
      <c r="C115" s="3">
        <v>14</v>
      </c>
      <c r="D115" s="3">
        <v>3200</v>
      </c>
      <c r="E115" s="7">
        <v>59850</v>
      </c>
      <c r="F115" s="3">
        <v>14</v>
      </c>
    </row>
    <row r="116" spans="1:6">
      <c r="A116" s="3">
        <v>115</v>
      </c>
      <c r="B116" s="3">
        <v>3</v>
      </c>
      <c r="C116" s="3">
        <v>15</v>
      </c>
      <c r="D116" s="3">
        <v>3250</v>
      </c>
      <c r="E116" s="7">
        <v>67500</v>
      </c>
      <c r="F116" s="3">
        <v>15</v>
      </c>
    </row>
    <row r="117" spans="1:6">
      <c r="A117" s="3">
        <v>116</v>
      </c>
      <c r="B117" s="3">
        <v>3</v>
      </c>
      <c r="C117" s="3">
        <v>16</v>
      </c>
      <c r="D117" s="3">
        <v>3300</v>
      </c>
      <c r="E117" s="7">
        <v>75600</v>
      </c>
      <c r="F117" s="3">
        <v>16</v>
      </c>
    </row>
    <row r="118" spans="1:6">
      <c r="A118" s="3">
        <v>117</v>
      </c>
      <c r="B118" s="3">
        <v>3</v>
      </c>
      <c r="C118" s="3">
        <v>17</v>
      </c>
      <c r="D118" s="3">
        <v>3350</v>
      </c>
      <c r="E118" s="7">
        <v>84150</v>
      </c>
      <c r="F118" s="3">
        <v>17</v>
      </c>
    </row>
    <row r="119" spans="1:6">
      <c r="A119" s="3">
        <v>118</v>
      </c>
      <c r="B119" s="3">
        <v>3</v>
      </c>
      <c r="C119" s="3">
        <v>18</v>
      </c>
      <c r="D119" s="3">
        <v>3400</v>
      </c>
      <c r="E119" s="7">
        <v>93150</v>
      </c>
      <c r="F119" s="3">
        <v>18</v>
      </c>
    </row>
    <row r="120" spans="1:6">
      <c r="A120" s="3">
        <v>119</v>
      </c>
      <c r="B120" s="3">
        <v>3</v>
      </c>
      <c r="C120" s="3">
        <v>19</v>
      </c>
      <c r="D120" s="3">
        <v>3450</v>
      </c>
      <c r="E120" s="7">
        <v>102600</v>
      </c>
      <c r="F120" s="3">
        <v>19</v>
      </c>
    </row>
    <row r="121" spans="1:6">
      <c r="A121" s="3">
        <v>120</v>
      </c>
      <c r="B121" s="3">
        <v>3</v>
      </c>
      <c r="C121" s="3">
        <v>20</v>
      </c>
      <c r="D121" s="3">
        <v>3500</v>
      </c>
      <c r="E121" s="7">
        <v>112500</v>
      </c>
      <c r="F121" s="3">
        <v>20</v>
      </c>
    </row>
    <row r="122" spans="1:6">
      <c r="A122" s="3">
        <v>121</v>
      </c>
      <c r="B122" s="3">
        <v>3</v>
      </c>
      <c r="C122" s="3">
        <v>21</v>
      </c>
      <c r="D122" s="3">
        <v>3550</v>
      </c>
      <c r="E122" s="7">
        <v>122850</v>
      </c>
      <c r="F122" s="3">
        <v>21</v>
      </c>
    </row>
    <row r="123" spans="1:6">
      <c r="A123" s="3">
        <v>122</v>
      </c>
      <c r="B123" s="3">
        <v>3</v>
      </c>
      <c r="C123" s="3">
        <v>22</v>
      </c>
      <c r="D123" s="3">
        <v>3600</v>
      </c>
      <c r="E123" s="7">
        <v>187110</v>
      </c>
      <c r="F123" s="3">
        <v>22</v>
      </c>
    </row>
    <row r="124" spans="1:6">
      <c r="A124" s="3">
        <v>123</v>
      </c>
      <c r="B124" s="3">
        <v>3</v>
      </c>
      <c r="C124" s="3">
        <v>23</v>
      </c>
      <c r="D124" s="3">
        <v>3650</v>
      </c>
      <c r="E124" s="7">
        <v>202860</v>
      </c>
      <c r="F124" s="3">
        <v>23</v>
      </c>
    </row>
    <row r="125" spans="1:6">
      <c r="A125" s="3">
        <v>124</v>
      </c>
      <c r="B125" s="3">
        <v>3</v>
      </c>
      <c r="C125" s="3">
        <v>24</v>
      </c>
      <c r="D125" s="3">
        <v>3700</v>
      </c>
      <c r="E125" s="7">
        <v>219240</v>
      </c>
      <c r="F125" s="3">
        <v>24</v>
      </c>
    </row>
    <row r="126" spans="1:6">
      <c r="A126" s="3">
        <v>125</v>
      </c>
      <c r="B126" s="3">
        <v>3</v>
      </c>
      <c r="C126" s="3">
        <v>25</v>
      </c>
      <c r="D126" s="3">
        <v>3750</v>
      </c>
      <c r="E126" s="7">
        <v>236250</v>
      </c>
      <c r="F126" s="3">
        <v>25</v>
      </c>
    </row>
    <row r="127" spans="1:6">
      <c r="A127" s="3">
        <v>126</v>
      </c>
      <c r="B127" s="3">
        <v>3</v>
      </c>
      <c r="C127" s="3">
        <v>26</v>
      </c>
      <c r="D127" s="3">
        <v>3800</v>
      </c>
      <c r="E127" s="7">
        <v>253890</v>
      </c>
      <c r="F127" s="3">
        <v>26</v>
      </c>
    </row>
    <row r="128" spans="1:6">
      <c r="A128" s="3">
        <v>127</v>
      </c>
      <c r="B128" s="3">
        <v>3</v>
      </c>
      <c r="C128" s="3">
        <v>27</v>
      </c>
      <c r="D128" s="3">
        <v>3850</v>
      </c>
      <c r="E128" s="7">
        <v>272160</v>
      </c>
      <c r="F128" s="3">
        <v>27</v>
      </c>
    </row>
    <row r="129" spans="1:6">
      <c r="A129" s="3">
        <v>128</v>
      </c>
      <c r="B129" s="3">
        <v>3</v>
      </c>
      <c r="C129" s="3">
        <v>28</v>
      </c>
      <c r="D129" s="3">
        <v>3900</v>
      </c>
      <c r="E129" s="7">
        <v>291060</v>
      </c>
      <c r="F129" s="3">
        <v>28</v>
      </c>
    </row>
    <row r="130" spans="1:6">
      <c r="A130" s="3">
        <v>129</v>
      </c>
      <c r="B130" s="3">
        <v>3</v>
      </c>
      <c r="C130" s="3">
        <v>29</v>
      </c>
      <c r="D130" s="3">
        <v>3950</v>
      </c>
      <c r="E130" s="7">
        <v>310590</v>
      </c>
      <c r="F130" s="3">
        <v>29</v>
      </c>
    </row>
    <row r="131" spans="1:6">
      <c r="A131" s="3">
        <v>130</v>
      </c>
      <c r="B131" s="3">
        <v>3</v>
      </c>
      <c r="C131" s="3">
        <v>30</v>
      </c>
      <c r="D131" s="3">
        <v>4000</v>
      </c>
      <c r="E131" s="7">
        <v>330750</v>
      </c>
      <c r="F131" s="3">
        <v>30</v>
      </c>
    </row>
    <row r="132" spans="1:6">
      <c r="A132" s="3">
        <v>131</v>
      </c>
      <c r="B132" s="3">
        <v>3</v>
      </c>
      <c r="C132" s="3">
        <v>31</v>
      </c>
      <c r="D132" s="3">
        <v>4050</v>
      </c>
      <c r="E132" s="7">
        <v>351540</v>
      </c>
      <c r="F132" s="3">
        <v>31</v>
      </c>
    </row>
    <row r="133" spans="1:6">
      <c r="A133" s="3">
        <v>132</v>
      </c>
      <c r="B133" s="3">
        <v>3</v>
      </c>
      <c r="C133" s="3">
        <v>32</v>
      </c>
      <c r="D133" s="3">
        <v>4100</v>
      </c>
      <c r="E133" s="7">
        <v>372960</v>
      </c>
      <c r="F133" s="3">
        <v>32</v>
      </c>
    </row>
    <row r="134" spans="1:6">
      <c r="A134" s="3">
        <v>133</v>
      </c>
      <c r="B134" s="3">
        <v>3</v>
      </c>
      <c r="C134" s="3">
        <v>33</v>
      </c>
      <c r="D134" s="3">
        <v>4150</v>
      </c>
      <c r="E134" s="7">
        <v>395010</v>
      </c>
      <c r="F134" s="3">
        <v>33</v>
      </c>
    </row>
    <row r="135" spans="1:6">
      <c r="A135" s="3">
        <v>134</v>
      </c>
      <c r="B135" s="3">
        <v>3</v>
      </c>
      <c r="C135" s="3">
        <v>34</v>
      </c>
      <c r="D135" s="3">
        <v>4200</v>
      </c>
      <c r="E135" s="7">
        <v>417690</v>
      </c>
      <c r="F135" s="3">
        <v>34</v>
      </c>
    </row>
    <row r="136" spans="1:6">
      <c r="A136" s="3">
        <v>135</v>
      </c>
      <c r="B136" s="3">
        <v>3</v>
      </c>
      <c r="C136" s="3">
        <v>35</v>
      </c>
      <c r="D136" s="3">
        <v>4250</v>
      </c>
      <c r="E136" s="7">
        <v>441000</v>
      </c>
      <c r="F136" s="3">
        <v>35</v>
      </c>
    </row>
    <row r="137" spans="1:6">
      <c r="A137" s="3">
        <v>136</v>
      </c>
      <c r="B137" s="3">
        <v>3</v>
      </c>
      <c r="C137" s="3">
        <v>36</v>
      </c>
      <c r="D137" s="3">
        <v>4300</v>
      </c>
      <c r="E137" s="7">
        <v>464940</v>
      </c>
      <c r="F137" s="3">
        <v>36</v>
      </c>
    </row>
    <row r="138" spans="1:6">
      <c r="A138" s="3">
        <v>137</v>
      </c>
      <c r="B138" s="3">
        <v>3</v>
      </c>
      <c r="C138" s="3">
        <v>37</v>
      </c>
      <c r="D138" s="3">
        <v>4350</v>
      </c>
      <c r="E138" s="7">
        <v>489510</v>
      </c>
      <c r="F138" s="3">
        <v>37</v>
      </c>
    </row>
    <row r="139" spans="1:6">
      <c r="A139" s="3">
        <v>138</v>
      </c>
      <c r="B139" s="3">
        <v>3</v>
      </c>
      <c r="C139" s="3">
        <v>38</v>
      </c>
      <c r="D139" s="3">
        <v>4400</v>
      </c>
      <c r="E139" s="7">
        <v>514710</v>
      </c>
      <c r="F139" s="3">
        <v>38</v>
      </c>
    </row>
    <row r="140" spans="1:6">
      <c r="A140" s="3">
        <v>139</v>
      </c>
      <c r="B140" s="3">
        <v>3</v>
      </c>
      <c r="C140" s="3">
        <v>39</v>
      </c>
      <c r="D140" s="3">
        <v>4450</v>
      </c>
      <c r="E140" s="7">
        <v>540540</v>
      </c>
      <c r="F140" s="3">
        <v>39</v>
      </c>
    </row>
    <row r="141" spans="1:6">
      <c r="A141" s="3">
        <v>140</v>
      </c>
      <c r="B141" s="3">
        <v>3</v>
      </c>
      <c r="C141" s="3">
        <v>40</v>
      </c>
      <c r="D141" s="3">
        <v>4500</v>
      </c>
      <c r="E141" s="7">
        <v>567000</v>
      </c>
      <c r="F141" s="3">
        <v>40</v>
      </c>
    </row>
    <row r="142" spans="1:6">
      <c r="A142" s="3">
        <v>141</v>
      </c>
      <c r="B142" s="3">
        <v>3</v>
      </c>
      <c r="C142" s="3">
        <v>41</v>
      </c>
      <c r="D142" s="3">
        <v>4550</v>
      </c>
      <c r="E142" s="7">
        <v>594090</v>
      </c>
      <c r="F142" s="3">
        <v>41</v>
      </c>
    </row>
    <row r="143" spans="1:6">
      <c r="A143" s="3">
        <v>142</v>
      </c>
      <c r="B143" s="3">
        <v>3</v>
      </c>
      <c r="C143" s="3">
        <v>42</v>
      </c>
      <c r="D143" s="3">
        <v>4600</v>
      </c>
      <c r="E143" s="7">
        <v>621810</v>
      </c>
      <c r="F143" s="3">
        <v>42</v>
      </c>
    </row>
    <row r="144" spans="1:6">
      <c r="A144" s="3">
        <v>143</v>
      </c>
      <c r="B144" s="3">
        <v>3</v>
      </c>
      <c r="C144" s="3">
        <v>43</v>
      </c>
      <c r="D144" s="3">
        <v>4650</v>
      </c>
      <c r="E144" s="7">
        <v>650160</v>
      </c>
      <c r="F144" s="3">
        <v>43</v>
      </c>
    </row>
    <row r="145" spans="1:6">
      <c r="A145" s="3">
        <v>144</v>
      </c>
      <c r="B145" s="3">
        <v>3</v>
      </c>
      <c r="C145" s="3">
        <v>44</v>
      </c>
      <c r="D145" s="3">
        <v>4700</v>
      </c>
      <c r="E145" s="7">
        <v>679140</v>
      </c>
      <c r="F145" s="3">
        <v>44</v>
      </c>
    </row>
    <row r="146" spans="1:6">
      <c r="A146" s="3">
        <v>145</v>
      </c>
      <c r="B146" s="3">
        <v>3</v>
      </c>
      <c r="C146" s="3">
        <v>45</v>
      </c>
      <c r="D146" s="3">
        <v>4750</v>
      </c>
      <c r="E146" s="7">
        <v>708750</v>
      </c>
      <c r="F146" s="3">
        <v>45</v>
      </c>
    </row>
    <row r="147" spans="1:6">
      <c r="A147" s="3">
        <v>146</v>
      </c>
      <c r="B147" s="3">
        <v>3</v>
      </c>
      <c r="C147" s="3">
        <v>46</v>
      </c>
      <c r="D147" s="3">
        <v>4800</v>
      </c>
      <c r="E147" s="7">
        <v>738990</v>
      </c>
      <c r="F147" s="3">
        <v>46</v>
      </c>
    </row>
    <row r="148" spans="1:6">
      <c r="A148" s="3">
        <v>147</v>
      </c>
      <c r="B148" s="3">
        <v>3</v>
      </c>
      <c r="C148" s="3">
        <v>47</v>
      </c>
      <c r="D148" s="3">
        <v>4850</v>
      </c>
      <c r="E148" s="7">
        <v>769860</v>
      </c>
      <c r="F148" s="3">
        <v>47</v>
      </c>
    </row>
    <row r="149" spans="1:6">
      <c r="A149" s="3">
        <v>148</v>
      </c>
      <c r="B149" s="3">
        <v>3</v>
      </c>
      <c r="C149" s="3">
        <v>48</v>
      </c>
      <c r="D149" s="3">
        <v>4900</v>
      </c>
      <c r="E149" s="7">
        <v>801360</v>
      </c>
      <c r="F149" s="3">
        <v>48</v>
      </c>
    </row>
    <row r="150" spans="1:6">
      <c r="A150" s="3">
        <v>149</v>
      </c>
      <c r="B150" s="3">
        <v>3</v>
      </c>
      <c r="C150" s="3">
        <v>49</v>
      </c>
      <c r="D150" s="3">
        <v>4950</v>
      </c>
      <c r="E150" s="7">
        <v>833490</v>
      </c>
      <c r="F150" s="3">
        <v>49</v>
      </c>
    </row>
    <row r="151" spans="1:6">
      <c r="A151" s="3">
        <v>150</v>
      </c>
      <c r="B151" s="3">
        <v>3</v>
      </c>
      <c r="C151" s="3">
        <v>50</v>
      </c>
      <c r="D151" s="3">
        <v>5000</v>
      </c>
      <c r="E151" s="7">
        <v>866250</v>
      </c>
      <c r="F151" s="3">
        <v>50</v>
      </c>
    </row>
    <row r="152" spans="1:6">
      <c r="A152" s="3">
        <v>151</v>
      </c>
      <c r="B152" s="3">
        <v>4</v>
      </c>
      <c r="C152" s="3">
        <v>1</v>
      </c>
      <c r="D152" s="25">
        <v>50</v>
      </c>
      <c r="E152" s="7">
        <v>135</v>
      </c>
      <c r="F152" s="3">
        <v>1</v>
      </c>
    </row>
    <row r="153" spans="1:6">
      <c r="A153" s="3">
        <v>152</v>
      </c>
      <c r="B153" s="3">
        <v>4</v>
      </c>
      <c r="C153" s="3">
        <v>2</v>
      </c>
      <c r="D153" s="25">
        <v>100</v>
      </c>
      <c r="E153" s="7">
        <v>315</v>
      </c>
      <c r="F153" s="3">
        <v>2</v>
      </c>
    </row>
    <row r="154" spans="1:6">
      <c r="A154" s="3">
        <v>153</v>
      </c>
      <c r="B154" s="3">
        <v>4</v>
      </c>
      <c r="C154" s="3">
        <v>3</v>
      </c>
      <c r="D154" s="25">
        <v>150</v>
      </c>
      <c r="E154" s="7">
        <v>540</v>
      </c>
      <c r="F154" s="3">
        <v>3</v>
      </c>
    </row>
    <row r="155" spans="1:6">
      <c r="A155" s="3">
        <v>154</v>
      </c>
      <c r="B155" s="3">
        <v>4</v>
      </c>
      <c r="C155" s="3">
        <v>4</v>
      </c>
      <c r="D155" s="25">
        <v>200</v>
      </c>
      <c r="E155" s="7">
        <v>810</v>
      </c>
      <c r="F155" s="3">
        <v>4</v>
      </c>
    </row>
    <row r="156" spans="1:6">
      <c r="A156" s="3">
        <v>155</v>
      </c>
      <c r="B156" s="3">
        <v>4</v>
      </c>
      <c r="C156" s="3">
        <v>5</v>
      </c>
      <c r="D156" s="25">
        <v>250</v>
      </c>
      <c r="E156" s="7">
        <v>2250</v>
      </c>
      <c r="F156" s="3">
        <v>5</v>
      </c>
    </row>
    <row r="157" spans="1:6">
      <c r="A157" s="3">
        <v>156</v>
      </c>
      <c r="B157" s="3">
        <v>4</v>
      </c>
      <c r="C157" s="3">
        <v>6</v>
      </c>
      <c r="D157" s="25">
        <v>300</v>
      </c>
      <c r="E157" s="7">
        <v>2970</v>
      </c>
      <c r="F157" s="3">
        <v>6</v>
      </c>
    </row>
    <row r="158" spans="1:6">
      <c r="A158" s="3">
        <v>157</v>
      </c>
      <c r="B158" s="3">
        <v>4</v>
      </c>
      <c r="C158" s="3">
        <v>7</v>
      </c>
      <c r="D158" s="25">
        <v>350</v>
      </c>
      <c r="E158" s="7">
        <v>3780</v>
      </c>
      <c r="F158" s="3">
        <v>7</v>
      </c>
    </row>
    <row r="159" spans="1:6">
      <c r="A159" s="3">
        <v>158</v>
      </c>
      <c r="B159" s="3">
        <v>4</v>
      </c>
      <c r="C159" s="3">
        <v>8</v>
      </c>
      <c r="D159" s="25">
        <v>400</v>
      </c>
      <c r="E159" s="7">
        <v>14040</v>
      </c>
      <c r="F159" s="3">
        <v>8</v>
      </c>
    </row>
    <row r="160" spans="1:6">
      <c r="A160" s="3">
        <v>159</v>
      </c>
      <c r="B160" s="3">
        <v>4</v>
      </c>
      <c r="C160" s="3">
        <v>9</v>
      </c>
      <c r="D160" s="25">
        <v>450</v>
      </c>
      <c r="E160" s="7">
        <v>17010</v>
      </c>
      <c r="F160" s="3">
        <v>9</v>
      </c>
    </row>
    <row r="161" spans="1:6">
      <c r="A161" s="3">
        <v>160</v>
      </c>
      <c r="B161" s="3">
        <v>4</v>
      </c>
      <c r="C161" s="3">
        <v>10</v>
      </c>
      <c r="D161" s="25">
        <v>500</v>
      </c>
      <c r="E161" s="7">
        <v>33750</v>
      </c>
      <c r="F161" s="3">
        <v>10</v>
      </c>
    </row>
    <row r="162" spans="1:6">
      <c r="A162" s="3">
        <v>161</v>
      </c>
      <c r="B162" s="3">
        <v>4</v>
      </c>
      <c r="C162" s="3">
        <v>11</v>
      </c>
      <c r="D162" s="25">
        <v>550</v>
      </c>
      <c r="E162" s="7">
        <v>39600</v>
      </c>
      <c r="F162" s="3">
        <v>11</v>
      </c>
    </row>
    <row r="163" spans="1:6">
      <c r="A163" s="3">
        <v>162</v>
      </c>
      <c r="B163" s="3">
        <v>4</v>
      </c>
      <c r="C163" s="3">
        <v>12</v>
      </c>
      <c r="D163" s="25">
        <v>600</v>
      </c>
      <c r="E163" s="7">
        <v>45900</v>
      </c>
      <c r="F163" s="3">
        <v>12</v>
      </c>
    </row>
    <row r="164" spans="1:6">
      <c r="A164" s="3">
        <v>163</v>
      </c>
      <c r="B164" s="3">
        <v>4</v>
      </c>
      <c r="C164" s="3">
        <v>13</v>
      </c>
      <c r="D164" s="25">
        <v>650</v>
      </c>
      <c r="E164" s="7">
        <v>52650</v>
      </c>
      <c r="F164" s="3">
        <v>13</v>
      </c>
    </row>
    <row r="165" spans="1:6">
      <c r="A165" s="3">
        <v>164</v>
      </c>
      <c r="B165" s="3">
        <v>4</v>
      </c>
      <c r="C165" s="3">
        <v>14</v>
      </c>
      <c r="D165" s="25">
        <v>700</v>
      </c>
      <c r="E165" s="7">
        <v>59850</v>
      </c>
      <c r="F165" s="3">
        <v>14</v>
      </c>
    </row>
    <row r="166" spans="1:6">
      <c r="A166" s="3">
        <v>165</v>
      </c>
      <c r="B166" s="3">
        <v>4</v>
      </c>
      <c r="C166" s="3">
        <v>15</v>
      </c>
      <c r="D166" s="25">
        <v>750</v>
      </c>
      <c r="E166" s="7">
        <v>67500</v>
      </c>
      <c r="F166" s="3">
        <v>15</v>
      </c>
    </row>
    <row r="167" spans="1:6">
      <c r="A167" s="3">
        <v>166</v>
      </c>
      <c r="B167" s="3">
        <v>4</v>
      </c>
      <c r="C167" s="3">
        <v>16</v>
      </c>
      <c r="D167" s="25">
        <v>800</v>
      </c>
      <c r="E167" s="7">
        <v>75600</v>
      </c>
      <c r="F167" s="3">
        <v>16</v>
      </c>
    </row>
    <row r="168" spans="1:6">
      <c r="A168" s="3">
        <v>167</v>
      </c>
      <c r="B168" s="3">
        <v>4</v>
      </c>
      <c r="C168" s="3">
        <v>17</v>
      </c>
      <c r="D168" s="25">
        <v>850</v>
      </c>
      <c r="E168" s="7">
        <v>84150</v>
      </c>
      <c r="F168" s="3">
        <v>17</v>
      </c>
    </row>
    <row r="169" spans="1:6">
      <c r="A169" s="3">
        <v>168</v>
      </c>
      <c r="B169" s="3">
        <v>4</v>
      </c>
      <c r="C169" s="3">
        <v>18</v>
      </c>
      <c r="D169" s="25">
        <v>900</v>
      </c>
      <c r="E169" s="7">
        <v>93150</v>
      </c>
      <c r="F169" s="3">
        <v>18</v>
      </c>
    </row>
    <row r="170" spans="1:6">
      <c r="A170" s="3">
        <v>169</v>
      </c>
      <c r="B170" s="3">
        <v>4</v>
      </c>
      <c r="C170" s="3">
        <v>19</v>
      </c>
      <c r="D170" s="25">
        <v>950</v>
      </c>
      <c r="E170" s="7">
        <v>102600</v>
      </c>
      <c r="F170" s="3">
        <v>19</v>
      </c>
    </row>
    <row r="171" spans="1:6">
      <c r="A171" s="3">
        <v>170</v>
      </c>
      <c r="B171" s="3">
        <v>4</v>
      </c>
      <c r="C171" s="3">
        <v>20</v>
      </c>
      <c r="D171" s="25">
        <v>1000</v>
      </c>
      <c r="E171" s="7">
        <v>112500</v>
      </c>
      <c r="F171" s="3">
        <v>20</v>
      </c>
    </row>
    <row r="172" spans="1:6">
      <c r="A172" s="3">
        <v>171</v>
      </c>
      <c r="B172" s="3">
        <v>4</v>
      </c>
      <c r="C172" s="3">
        <v>21</v>
      </c>
      <c r="D172" s="25">
        <v>1050</v>
      </c>
      <c r="E172" s="7">
        <v>122850</v>
      </c>
      <c r="F172" s="3">
        <v>21</v>
      </c>
    </row>
    <row r="173" spans="1:6">
      <c r="A173" s="3">
        <v>172</v>
      </c>
      <c r="B173" s="3">
        <v>4</v>
      </c>
      <c r="C173" s="3">
        <v>22</v>
      </c>
      <c r="D173" s="25">
        <v>1100</v>
      </c>
      <c r="E173" s="7">
        <v>187110</v>
      </c>
      <c r="F173" s="3">
        <v>22</v>
      </c>
    </row>
    <row r="174" spans="1:6">
      <c r="A174" s="3">
        <v>173</v>
      </c>
      <c r="B174" s="3">
        <v>4</v>
      </c>
      <c r="C174" s="3">
        <v>23</v>
      </c>
      <c r="D174" s="25">
        <v>1150</v>
      </c>
      <c r="E174" s="7">
        <v>202860</v>
      </c>
      <c r="F174" s="3">
        <v>23</v>
      </c>
    </row>
    <row r="175" spans="1:6">
      <c r="A175" s="3">
        <v>174</v>
      </c>
      <c r="B175" s="3">
        <v>4</v>
      </c>
      <c r="C175" s="3">
        <v>24</v>
      </c>
      <c r="D175" s="25">
        <v>1200</v>
      </c>
      <c r="E175" s="7">
        <v>219240</v>
      </c>
      <c r="F175" s="3">
        <v>24</v>
      </c>
    </row>
    <row r="176" spans="1:6">
      <c r="A176" s="3">
        <v>175</v>
      </c>
      <c r="B176" s="3">
        <v>4</v>
      </c>
      <c r="C176" s="3">
        <v>25</v>
      </c>
      <c r="D176" s="25">
        <v>1250</v>
      </c>
      <c r="E176" s="7">
        <v>236250</v>
      </c>
      <c r="F176" s="3">
        <v>25</v>
      </c>
    </row>
    <row r="177" spans="1:6">
      <c r="A177" s="3">
        <v>176</v>
      </c>
      <c r="B177" s="3">
        <v>4</v>
      </c>
      <c r="C177" s="3">
        <v>26</v>
      </c>
      <c r="D177" s="25">
        <v>1300</v>
      </c>
      <c r="E177" s="7">
        <v>253890</v>
      </c>
      <c r="F177" s="3">
        <v>26</v>
      </c>
    </row>
    <row r="178" spans="1:6">
      <c r="A178" s="3">
        <v>177</v>
      </c>
      <c r="B178" s="3">
        <v>4</v>
      </c>
      <c r="C178" s="3">
        <v>27</v>
      </c>
      <c r="D178" s="25">
        <v>1350</v>
      </c>
      <c r="E178" s="7">
        <v>272160</v>
      </c>
      <c r="F178" s="3">
        <v>27</v>
      </c>
    </row>
    <row r="179" spans="1:6">
      <c r="A179" s="3">
        <v>178</v>
      </c>
      <c r="B179" s="3">
        <v>4</v>
      </c>
      <c r="C179" s="3">
        <v>28</v>
      </c>
      <c r="D179" s="25">
        <v>1400</v>
      </c>
      <c r="E179" s="7">
        <v>291060</v>
      </c>
      <c r="F179" s="3">
        <v>28</v>
      </c>
    </row>
    <row r="180" spans="1:6">
      <c r="A180" s="3">
        <v>179</v>
      </c>
      <c r="B180" s="3">
        <v>4</v>
      </c>
      <c r="C180" s="3">
        <v>29</v>
      </c>
      <c r="D180" s="25">
        <v>1450</v>
      </c>
      <c r="E180" s="7">
        <v>310590</v>
      </c>
      <c r="F180" s="3">
        <v>29</v>
      </c>
    </row>
    <row r="181" spans="1:6">
      <c r="A181" s="3">
        <v>180</v>
      </c>
      <c r="B181" s="3">
        <v>4</v>
      </c>
      <c r="C181" s="3">
        <v>30</v>
      </c>
      <c r="D181" s="25">
        <v>1500</v>
      </c>
      <c r="E181" s="7">
        <v>330750</v>
      </c>
      <c r="F181" s="3">
        <v>30</v>
      </c>
    </row>
    <row r="182" spans="1:6">
      <c r="A182" s="3">
        <v>181</v>
      </c>
      <c r="B182" s="3">
        <v>4</v>
      </c>
      <c r="C182" s="3">
        <v>31</v>
      </c>
      <c r="D182" s="25">
        <v>1550</v>
      </c>
      <c r="E182" s="7">
        <v>351540</v>
      </c>
      <c r="F182" s="3">
        <v>31</v>
      </c>
    </row>
    <row r="183" spans="1:6">
      <c r="A183" s="3">
        <v>182</v>
      </c>
      <c r="B183" s="3">
        <v>4</v>
      </c>
      <c r="C183" s="3">
        <v>32</v>
      </c>
      <c r="D183" s="25">
        <v>1600</v>
      </c>
      <c r="E183" s="7">
        <v>372960</v>
      </c>
      <c r="F183" s="3">
        <v>32</v>
      </c>
    </row>
    <row r="184" spans="1:6">
      <c r="A184" s="3">
        <v>183</v>
      </c>
      <c r="B184" s="3">
        <v>4</v>
      </c>
      <c r="C184" s="3">
        <v>33</v>
      </c>
      <c r="D184" s="25">
        <v>1650</v>
      </c>
      <c r="E184" s="7">
        <v>395010</v>
      </c>
      <c r="F184" s="3">
        <v>33</v>
      </c>
    </row>
    <row r="185" spans="1:6">
      <c r="A185" s="3">
        <v>184</v>
      </c>
      <c r="B185" s="3">
        <v>4</v>
      </c>
      <c r="C185" s="3">
        <v>34</v>
      </c>
      <c r="D185" s="25">
        <v>1700</v>
      </c>
      <c r="E185" s="7">
        <v>417690</v>
      </c>
      <c r="F185" s="3">
        <v>34</v>
      </c>
    </row>
    <row r="186" spans="1:6">
      <c r="A186" s="3">
        <v>185</v>
      </c>
      <c r="B186" s="3">
        <v>4</v>
      </c>
      <c r="C186" s="3">
        <v>35</v>
      </c>
      <c r="D186" s="25">
        <v>1750</v>
      </c>
      <c r="E186" s="7">
        <v>441000</v>
      </c>
      <c r="F186" s="3">
        <v>35</v>
      </c>
    </row>
    <row r="187" spans="1:6">
      <c r="A187" s="3">
        <v>186</v>
      </c>
      <c r="B187" s="3">
        <v>4</v>
      </c>
      <c r="C187" s="3">
        <v>36</v>
      </c>
      <c r="D187" s="25">
        <v>1800</v>
      </c>
      <c r="E187" s="7">
        <v>464940</v>
      </c>
      <c r="F187" s="3">
        <v>36</v>
      </c>
    </row>
    <row r="188" spans="1:6">
      <c r="A188" s="3">
        <v>187</v>
      </c>
      <c r="B188" s="3">
        <v>4</v>
      </c>
      <c r="C188" s="3">
        <v>37</v>
      </c>
      <c r="D188" s="25">
        <v>1850</v>
      </c>
      <c r="E188" s="7">
        <v>489510</v>
      </c>
      <c r="F188" s="3">
        <v>37</v>
      </c>
    </row>
    <row r="189" spans="1:6">
      <c r="A189" s="3">
        <v>188</v>
      </c>
      <c r="B189" s="3">
        <v>4</v>
      </c>
      <c r="C189" s="3">
        <v>38</v>
      </c>
      <c r="D189" s="25">
        <v>1900</v>
      </c>
      <c r="E189" s="7">
        <v>514710</v>
      </c>
      <c r="F189" s="3">
        <v>38</v>
      </c>
    </row>
    <row r="190" spans="1:6">
      <c r="A190" s="3">
        <v>189</v>
      </c>
      <c r="B190" s="3">
        <v>4</v>
      </c>
      <c r="C190" s="3">
        <v>39</v>
      </c>
      <c r="D190" s="25">
        <v>1950</v>
      </c>
      <c r="E190" s="7">
        <v>540540</v>
      </c>
      <c r="F190" s="3">
        <v>39</v>
      </c>
    </row>
    <row r="191" spans="1:6">
      <c r="A191" s="3">
        <v>190</v>
      </c>
      <c r="B191" s="3">
        <v>4</v>
      </c>
      <c r="C191" s="3">
        <v>40</v>
      </c>
      <c r="D191" s="25">
        <v>2000</v>
      </c>
      <c r="E191" s="7">
        <v>567000</v>
      </c>
      <c r="F191" s="3">
        <v>40</v>
      </c>
    </row>
    <row r="192" spans="1:6">
      <c r="A192" s="3">
        <v>191</v>
      </c>
      <c r="B192" s="3">
        <v>4</v>
      </c>
      <c r="C192" s="3">
        <v>41</v>
      </c>
      <c r="D192" s="25">
        <v>2050</v>
      </c>
      <c r="E192" s="7">
        <v>594090</v>
      </c>
      <c r="F192" s="3">
        <v>41</v>
      </c>
    </row>
    <row r="193" spans="1:6">
      <c r="A193" s="3">
        <v>192</v>
      </c>
      <c r="B193" s="3">
        <v>4</v>
      </c>
      <c r="C193" s="3">
        <v>42</v>
      </c>
      <c r="D193" s="25">
        <v>2100</v>
      </c>
      <c r="E193" s="7">
        <v>621810</v>
      </c>
      <c r="F193" s="3">
        <v>42</v>
      </c>
    </row>
    <row r="194" spans="1:6">
      <c r="A194" s="3">
        <v>193</v>
      </c>
      <c r="B194" s="3">
        <v>4</v>
      </c>
      <c r="C194" s="3">
        <v>43</v>
      </c>
      <c r="D194" s="25">
        <v>2150</v>
      </c>
      <c r="E194" s="7">
        <v>650160</v>
      </c>
      <c r="F194" s="3">
        <v>43</v>
      </c>
    </row>
    <row r="195" spans="1:6">
      <c r="A195" s="3">
        <v>194</v>
      </c>
      <c r="B195" s="3">
        <v>4</v>
      </c>
      <c r="C195" s="3">
        <v>44</v>
      </c>
      <c r="D195" s="25">
        <v>2200</v>
      </c>
      <c r="E195" s="7">
        <v>679140</v>
      </c>
      <c r="F195" s="3">
        <v>44</v>
      </c>
    </row>
    <row r="196" spans="1:6">
      <c r="A196" s="3">
        <v>195</v>
      </c>
      <c r="B196" s="3">
        <v>4</v>
      </c>
      <c r="C196" s="3">
        <v>45</v>
      </c>
      <c r="D196" s="25">
        <v>2250</v>
      </c>
      <c r="E196" s="7">
        <v>708750</v>
      </c>
      <c r="F196" s="3">
        <v>45</v>
      </c>
    </row>
    <row r="197" spans="1:6">
      <c r="A197" s="3">
        <v>196</v>
      </c>
      <c r="B197" s="3">
        <v>4</v>
      </c>
      <c r="C197" s="3">
        <v>46</v>
      </c>
      <c r="D197" s="25">
        <v>2300</v>
      </c>
      <c r="E197" s="7">
        <v>738990</v>
      </c>
      <c r="F197" s="3">
        <v>46</v>
      </c>
    </row>
    <row r="198" spans="1:6">
      <c r="A198" s="3">
        <v>197</v>
      </c>
      <c r="B198" s="3">
        <v>4</v>
      </c>
      <c r="C198" s="3">
        <v>47</v>
      </c>
      <c r="D198" s="25">
        <v>2350</v>
      </c>
      <c r="E198" s="7">
        <v>769860</v>
      </c>
      <c r="F198" s="3">
        <v>47</v>
      </c>
    </row>
    <row r="199" spans="1:6">
      <c r="A199" s="3">
        <v>198</v>
      </c>
      <c r="B199" s="3">
        <v>4</v>
      </c>
      <c r="C199" s="3">
        <v>48</v>
      </c>
      <c r="D199" s="25">
        <v>2400</v>
      </c>
      <c r="E199" s="7">
        <v>801360</v>
      </c>
      <c r="F199" s="3">
        <v>48</v>
      </c>
    </row>
    <row r="200" spans="1:6">
      <c r="A200" s="3">
        <v>199</v>
      </c>
      <c r="B200" s="3">
        <v>4</v>
      </c>
      <c r="C200" s="3">
        <v>49</v>
      </c>
      <c r="D200" s="25">
        <v>2450</v>
      </c>
      <c r="E200" s="7">
        <v>833490</v>
      </c>
      <c r="F200" s="3">
        <v>49</v>
      </c>
    </row>
    <row r="201" spans="1:6">
      <c r="A201" s="3">
        <v>200</v>
      </c>
      <c r="B201" s="3">
        <v>4</v>
      </c>
      <c r="C201" s="3">
        <v>50</v>
      </c>
      <c r="D201" s="25">
        <v>2500</v>
      </c>
      <c r="E201" s="7">
        <v>866250</v>
      </c>
      <c r="F201" s="3">
        <v>50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E51"/>
  <sheetViews>
    <sheetView topLeftCell="A43" workbookViewId="0">
      <selection activeCell="I23" sqref="I23"/>
    </sheetView>
  </sheetViews>
  <sheetFormatPr defaultColWidth="9" defaultRowHeight="13.5"/>
  <cols>
    <col min="1" max="1" width="11.625" style="3" customWidth="1"/>
    <col min="2" max="2" width="13.375" style="3" customWidth="1"/>
    <col min="3" max="3" width="16.375" style="3" customWidth="1"/>
    <col min="4" max="4" width="16.625" style="3" customWidth="1"/>
    <col min="5" max="5" width="16.25" style="3" customWidth="1"/>
    <col min="6" max="16384" width="9" style="3"/>
  </cols>
  <sheetData>
    <row r="1" spans="1:5">
      <c r="A1" s="5" t="s">
        <v>165</v>
      </c>
      <c r="B1" s="5" t="s">
        <v>764</v>
      </c>
      <c r="C1" s="5" t="s">
        <v>765</v>
      </c>
      <c r="D1" s="5" t="s">
        <v>766</v>
      </c>
      <c r="E1" s="5" t="s">
        <v>767</v>
      </c>
    </row>
    <row r="2" spans="1:5">
      <c r="A2" s="3">
        <v>1</v>
      </c>
      <c r="B2" s="3">
        <v>1</v>
      </c>
      <c r="C2" s="3">
        <v>10</v>
      </c>
      <c r="D2" s="3">
        <v>0</v>
      </c>
      <c r="E2" s="3">
        <v>0</v>
      </c>
    </row>
    <row r="3" spans="1:5">
      <c r="A3" s="3">
        <v>2</v>
      </c>
      <c r="B3" s="3">
        <v>2</v>
      </c>
      <c r="C3" s="3">
        <v>20</v>
      </c>
      <c r="D3" s="3">
        <v>1</v>
      </c>
      <c r="E3" s="3">
        <v>1</v>
      </c>
    </row>
    <row r="4" spans="1:5">
      <c r="A4" s="3">
        <v>3</v>
      </c>
      <c r="B4" s="3">
        <v>2</v>
      </c>
      <c r="C4" s="3">
        <v>40</v>
      </c>
      <c r="D4" s="3">
        <v>1</v>
      </c>
      <c r="E4" s="3">
        <v>1</v>
      </c>
    </row>
    <row r="5" spans="1:5">
      <c r="A5" s="3">
        <v>4</v>
      </c>
      <c r="B5" s="3">
        <v>2</v>
      </c>
      <c r="C5" s="3">
        <v>60</v>
      </c>
      <c r="D5" s="3">
        <v>1</v>
      </c>
      <c r="E5" s="3">
        <v>1</v>
      </c>
    </row>
    <row r="6" spans="1:5">
      <c r="A6" s="3">
        <v>5</v>
      </c>
      <c r="B6" s="3">
        <v>2</v>
      </c>
      <c r="C6" s="3">
        <v>80</v>
      </c>
      <c r="D6" s="3">
        <v>1</v>
      </c>
      <c r="E6" s="3">
        <v>1</v>
      </c>
    </row>
    <row r="7" spans="1:5">
      <c r="A7" s="3">
        <v>6</v>
      </c>
      <c r="B7" s="3">
        <v>2</v>
      </c>
      <c r="C7" s="3">
        <v>110</v>
      </c>
      <c r="D7" s="3">
        <v>1</v>
      </c>
      <c r="E7" s="3">
        <v>1</v>
      </c>
    </row>
    <row r="8" spans="1:5">
      <c r="A8" s="3">
        <v>7</v>
      </c>
      <c r="B8" s="3">
        <v>2</v>
      </c>
      <c r="C8" s="3">
        <v>140</v>
      </c>
      <c r="D8" s="3">
        <v>1</v>
      </c>
      <c r="E8" s="3">
        <v>1</v>
      </c>
    </row>
    <row r="9" spans="1:5">
      <c r="A9" s="3">
        <v>8</v>
      </c>
      <c r="B9" s="3">
        <v>2</v>
      </c>
      <c r="C9" s="3">
        <v>170</v>
      </c>
      <c r="D9" s="3">
        <v>1</v>
      </c>
      <c r="E9" s="3">
        <v>1</v>
      </c>
    </row>
    <row r="10" spans="1:5">
      <c r="A10" s="3">
        <v>9</v>
      </c>
      <c r="B10" s="3">
        <v>2</v>
      </c>
      <c r="C10" s="3">
        <v>210</v>
      </c>
      <c r="D10" s="3">
        <v>1</v>
      </c>
      <c r="E10" s="3">
        <v>1</v>
      </c>
    </row>
    <row r="11" spans="1:5">
      <c r="A11" s="3">
        <v>10</v>
      </c>
      <c r="B11" s="3">
        <v>3</v>
      </c>
      <c r="C11" s="3">
        <v>250</v>
      </c>
      <c r="D11" s="3">
        <v>2</v>
      </c>
      <c r="E11" s="3">
        <v>2</v>
      </c>
    </row>
    <row r="12" spans="1:5">
      <c r="A12" s="3">
        <v>11</v>
      </c>
      <c r="B12" s="3">
        <v>3</v>
      </c>
      <c r="C12" s="3">
        <v>290</v>
      </c>
      <c r="D12" s="3">
        <v>2</v>
      </c>
      <c r="E12" s="3">
        <v>2</v>
      </c>
    </row>
    <row r="13" spans="1:5">
      <c r="A13" s="3">
        <v>12</v>
      </c>
      <c r="B13" s="3">
        <v>3</v>
      </c>
      <c r="C13" s="3">
        <v>340</v>
      </c>
      <c r="D13" s="3">
        <v>2</v>
      </c>
      <c r="E13" s="3">
        <v>2</v>
      </c>
    </row>
    <row r="14" spans="1:5">
      <c r="A14" s="3">
        <v>13</v>
      </c>
      <c r="B14" s="3">
        <v>3</v>
      </c>
      <c r="C14" s="3">
        <v>390</v>
      </c>
      <c r="D14" s="3">
        <v>2</v>
      </c>
      <c r="E14" s="3">
        <v>2</v>
      </c>
    </row>
    <row r="15" spans="1:5">
      <c r="A15" s="3">
        <v>14</v>
      </c>
      <c r="B15" s="3">
        <v>3</v>
      </c>
      <c r="C15" s="3">
        <v>440</v>
      </c>
      <c r="D15" s="3">
        <v>2</v>
      </c>
      <c r="E15" s="3">
        <v>2</v>
      </c>
    </row>
    <row r="16" spans="1:5">
      <c r="A16" s="3">
        <v>15</v>
      </c>
      <c r="B16" s="3">
        <v>3</v>
      </c>
      <c r="C16" s="3">
        <v>500</v>
      </c>
      <c r="D16" s="3">
        <v>2</v>
      </c>
      <c r="E16" s="3">
        <v>2</v>
      </c>
    </row>
    <row r="17" spans="1:5">
      <c r="A17" s="3">
        <v>16</v>
      </c>
      <c r="B17" s="3">
        <v>3</v>
      </c>
      <c r="C17" s="3">
        <v>560</v>
      </c>
      <c r="D17" s="3">
        <v>2</v>
      </c>
      <c r="E17" s="3">
        <v>2</v>
      </c>
    </row>
    <row r="18" spans="1:5">
      <c r="A18" s="3">
        <v>17</v>
      </c>
      <c r="B18" s="3">
        <v>3</v>
      </c>
      <c r="C18" s="3">
        <v>620</v>
      </c>
      <c r="D18" s="3">
        <v>2</v>
      </c>
      <c r="E18" s="3">
        <v>2</v>
      </c>
    </row>
    <row r="19" spans="1:5">
      <c r="A19" s="3">
        <v>18</v>
      </c>
      <c r="B19" s="3">
        <v>3</v>
      </c>
      <c r="C19" s="3">
        <v>690</v>
      </c>
      <c r="D19" s="3">
        <v>2</v>
      </c>
      <c r="E19" s="3">
        <v>2</v>
      </c>
    </row>
    <row r="20" spans="1:5">
      <c r="A20" s="3">
        <v>19</v>
      </c>
      <c r="B20" s="3">
        <v>3</v>
      </c>
      <c r="C20" s="3">
        <v>760</v>
      </c>
      <c r="D20" s="3">
        <v>2</v>
      </c>
      <c r="E20" s="3">
        <v>2</v>
      </c>
    </row>
    <row r="21" spans="1:5">
      <c r="A21" s="3">
        <v>20</v>
      </c>
      <c r="B21" s="3">
        <v>4</v>
      </c>
      <c r="C21" s="3">
        <v>830</v>
      </c>
      <c r="D21" s="3">
        <v>3</v>
      </c>
      <c r="E21" s="3">
        <v>3</v>
      </c>
    </row>
    <row r="22" spans="1:5">
      <c r="A22" s="3">
        <v>21</v>
      </c>
      <c r="B22" s="3">
        <v>4</v>
      </c>
      <c r="C22" s="3">
        <v>900</v>
      </c>
      <c r="D22" s="3">
        <v>3</v>
      </c>
      <c r="E22" s="3">
        <v>3</v>
      </c>
    </row>
    <row r="23" spans="1:5">
      <c r="A23" s="3">
        <v>22</v>
      </c>
      <c r="B23" s="3">
        <v>4</v>
      </c>
      <c r="C23" s="3">
        <v>970</v>
      </c>
      <c r="D23" s="3">
        <v>3</v>
      </c>
      <c r="E23" s="3">
        <v>3</v>
      </c>
    </row>
    <row r="24" spans="1:5">
      <c r="A24" s="3">
        <v>23</v>
      </c>
      <c r="B24" s="3">
        <v>4</v>
      </c>
      <c r="C24" s="3">
        <v>1040</v>
      </c>
      <c r="D24" s="3">
        <v>3</v>
      </c>
      <c r="E24" s="3">
        <v>3</v>
      </c>
    </row>
    <row r="25" spans="1:5">
      <c r="A25" s="3">
        <v>24</v>
      </c>
      <c r="B25" s="3">
        <v>4</v>
      </c>
      <c r="C25" s="3">
        <v>1110</v>
      </c>
      <c r="D25" s="3">
        <v>3</v>
      </c>
      <c r="E25" s="3">
        <v>3</v>
      </c>
    </row>
    <row r="26" spans="1:5">
      <c r="A26" s="3">
        <v>25</v>
      </c>
      <c r="B26" s="3">
        <v>4</v>
      </c>
      <c r="C26" s="3">
        <v>1180</v>
      </c>
      <c r="D26" s="3">
        <v>3</v>
      </c>
      <c r="E26" s="3">
        <v>3</v>
      </c>
    </row>
    <row r="27" spans="1:5">
      <c r="A27" s="3">
        <v>26</v>
      </c>
      <c r="B27" s="3">
        <v>4</v>
      </c>
      <c r="C27" s="3">
        <v>1250</v>
      </c>
      <c r="D27" s="3">
        <v>3</v>
      </c>
      <c r="E27" s="3">
        <v>3</v>
      </c>
    </row>
    <row r="28" spans="1:5">
      <c r="A28" s="3">
        <v>27</v>
      </c>
      <c r="B28" s="3">
        <v>4</v>
      </c>
      <c r="C28" s="3">
        <v>1320</v>
      </c>
      <c r="D28" s="3">
        <v>3</v>
      </c>
      <c r="E28" s="3">
        <v>3</v>
      </c>
    </row>
    <row r="29" spans="1:5">
      <c r="A29" s="3">
        <v>28</v>
      </c>
      <c r="B29" s="3">
        <v>4</v>
      </c>
      <c r="C29" s="3">
        <v>1390</v>
      </c>
      <c r="D29" s="3">
        <v>3</v>
      </c>
      <c r="E29" s="3">
        <v>3</v>
      </c>
    </row>
    <row r="30" spans="1:5">
      <c r="A30" s="3">
        <v>29</v>
      </c>
      <c r="B30" s="3">
        <v>4</v>
      </c>
      <c r="C30" s="3">
        <v>1460</v>
      </c>
      <c r="D30" s="3">
        <v>3</v>
      </c>
      <c r="E30" s="3">
        <v>3</v>
      </c>
    </row>
    <row r="31" spans="1:5">
      <c r="A31" s="3">
        <v>30</v>
      </c>
      <c r="B31" s="3">
        <v>5</v>
      </c>
      <c r="C31" s="3">
        <v>1530</v>
      </c>
      <c r="D31" s="3">
        <v>4</v>
      </c>
      <c r="E31" s="3">
        <v>4</v>
      </c>
    </row>
    <row r="32" spans="1:5">
      <c r="A32" s="3">
        <v>31</v>
      </c>
      <c r="B32" s="3">
        <v>5</v>
      </c>
      <c r="C32" s="3">
        <v>1600</v>
      </c>
      <c r="D32" s="3">
        <v>4</v>
      </c>
      <c r="E32" s="3">
        <v>4</v>
      </c>
    </row>
    <row r="33" spans="1:5">
      <c r="A33" s="3">
        <v>32</v>
      </c>
      <c r="B33" s="3">
        <v>5</v>
      </c>
      <c r="C33" s="3">
        <v>1670</v>
      </c>
      <c r="D33" s="3">
        <v>4</v>
      </c>
      <c r="E33" s="3">
        <v>4</v>
      </c>
    </row>
    <row r="34" spans="1:5">
      <c r="A34" s="3">
        <v>33</v>
      </c>
      <c r="B34" s="3">
        <v>5</v>
      </c>
      <c r="C34" s="3">
        <v>1740</v>
      </c>
      <c r="D34" s="3">
        <v>4</v>
      </c>
      <c r="E34" s="3">
        <v>4</v>
      </c>
    </row>
    <row r="35" spans="1:5">
      <c r="A35" s="3">
        <v>34</v>
      </c>
      <c r="B35" s="3">
        <v>5</v>
      </c>
      <c r="C35" s="3">
        <v>1810</v>
      </c>
      <c r="D35" s="3">
        <v>4</v>
      </c>
      <c r="E35" s="3">
        <v>4</v>
      </c>
    </row>
    <row r="36" spans="1:5">
      <c r="A36" s="3">
        <v>35</v>
      </c>
      <c r="B36" s="3">
        <v>5</v>
      </c>
      <c r="C36" s="3">
        <v>1880</v>
      </c>
      <c r="D36" s="3">
        <v>4</v>
      </c>
      <c r="E36" s="3">
        <v>4</v>
      </c>
    </row>
    <row r="37" spans="1:5">
      <c r="A37" s="3">
        <v>36</v>
      </c>
      <c r="B37" s="3">
        <v>5</v>
      </c>
      <c r="C37" s="3">
        <v>1950</v>
      </c>
      <c r="D37" s="3">
        <v>4</v>
      </c>
      <c r="E37" s="3">
        <v>4</v>
      </c>
    </row>
    <row r="38" spans="1:5">
      <c r="A38" s="3">
        <v>37</v>
      </c>
      <c r="B38" s="3">
        <v>5</v>
      </c>
      <c r="C38" s="3">
        <v>2020</v>
      </c>
      <c r="D38" s="3">
        <v>4</v>
      </c>
      <c r="E38" s="3">
        <v>4</v>
      </c>
    </row>
    <row r="39" spans="1:5">
      <c r="A39" s="3">
        <v>38</v>
      </c>
      <c r="B39" s="3">
        <v>5</v>
      </c>
      <c r="C39" s="3">
        <v>2090</v>
      </c>
      <c r="D39" s="3">
        <v>4</v>
      </c>
      <c r="E39" s="3">
        <v>4</v>
      </c>
    </row>
    <row r="40" spans="1:5">
      <c r="A40" s="3">
        <v>39</v>
      </c>
      <c r="B40" s="3">
        <v>5</v>
      </c>
      <c r="C40" s="3">
        <v>2160</v>
      </c>
      <c r="D40" s="3">
        <v>4</v>
      </c>
      <c r="E40" s="3">
        <v>4</v>
      </c>
    </row>
    <row r="41" spans="1:5">
      <c r="A41" s="3">
        <v>40</v>
      </c>
      <c r="B41" s="3">
        <v>6</v>
      </c>
      <c r="C41" s="3">
        <v>2230</v>
      </c>
      <c r="D41" s="3">
        <v>4</v>
      </c>
      <c r="E41" s="3">
        <v>4</v>
      </c>
    </row>
    <row r="42" spans="1:5">
      <c r="A42" s="3">
        <v>41</v>
      </c>
      <c r="B42" s="3">
        <v>6</v>
      </c>
      <c r="C42" s="3">
        <v>2400</v>
      </c>
      <c r="D42" s="3">
        <v>4</v>
      </c>
      <c r="E42" s="3">
        <v>4</v>
      </c>
    </row>
    <row r="43" spans="1:5">
      <c r="A43" s="3">
        <v>42</v>
      </c>
      <c r="B43" s="3">
        <v>6</v>
      </c>
      <c r="C43" s="3">
        <v>2600</v>
      </c>
      <c r="D43" s="3">
        <v>4</v>
      </c>
      <c r="E43" s="3">
        <v>4</v>
      </c>
    </row>
    <row r="44" spans="1:5">
      <c r="A44" s="3">
        <v>43</v>
      </c>
      <c r="B44" s="3">
        <v>6</v>
      </c>
      <c r="C44" s="3">
        <v>2800</v>
      </c>
      <c r="D44" s="3">
        <v>4</v>
      </c>
      <c r="E44" s="3">
        <v>4</v>
      </c>
    </row>
    <row r="45" spans="1:5">
      <c r="A45" s="3">
        <v>44</v>
      </c>
      <c r="B45" s="3">
        <v>6</v>
      </c>
      <c r="C45" s="3">
        <v>3000</v>
      </c>
      <c r="D45" s="3">
        <v>4</v>
      </c>
      <c r="E45" s="3">
        <v>4</v>
      </c>
    </row>
    <row r="46" spans="1:5">
      <c r="A46" s="3">
        <v>45</v>
      </c>
      <c r="B46" s="3">
        <v>6</v>
      </c>
      <c r="C46" s="3">
        <v>3200</v>
      </c>
      <c r="D46" s="3">
        <v>4</v>
      </c>
      <c r="E46" s="3">
        <v>4</v>
      </c>
    </row>
    <row r="47" spans="1:5">
      <c r="A47" s="3">
        <v>46</v>
      </c>
      <c r="B47" s="3">
        <v>6</v>
      </c>
      <c r="C47" s="3">
        <v>3400</v>
      </c>
      <c r="D47" s="3">
        <v>4</v>
      </c>
      <c r="E47" s="3">
        <v>4</v>
      </c>
    </row>
    <row r="48" spans="1:5">
      <c r="A48" s="3">
        <v>47</v>
      </c>
      <c r="B48" s="3">
        <v>6</v>
      </c>
      <c r="C48" s="3">
        <v>3600</v>
      </c>
      <c r="D48" s="3">
        <v>4</v>
      </c>
      <c r="E48" s="3">
        <v>4</v>
      </c>
    </row>
    <row r="49" spans="1:5">
      <c r="A49" s="3">
        <v>48</v>
      </c>
      <c r="B49" s="3">
        <v>6</v>
      </c>
      <c r="C49" s="3">
        <v>3800</v>
      </c>
      <c r="D49" s="3">
        <v>4</v>
      </c>
      <c r="E49" s="3">
        <v>4</v>
      </c>
    </row>
    <row r="50" spans="1:5">
      <c r="A50" s="3">
        <v>49</v>
      </c>
      <c r="B50" s="3">
        <v>6</v>
      </c>
      <c r="C50" s="3">
        <v>4000</v>
      </c>
      <c r="D50" s="3">
        <v>4</v>
      </c>
      <c r="E50" s="3">
        <v>4</v>
      </c>
    </row>
    <row r="51" spans="1:5">
      <c r="A51" s="3">
        <v>50</v>
      </c>
      <c r="B51" s="3">
        <v>6</v>
      </c>
      <c r="C51" s="3">
        <v>4200</v>
      </c>
      <c r="D51" s="3">
        <v>4</v>
      </c>
      <c r="E51" s="3">
        <v>4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01"/>
  <sheetViews>
    <sheetView workbookViewId="0">
      <selection activeCell="C252" sqref="C252:C301"/>
    </sheetView>
  </sheetViews>
  <sheetFormatPr defaultColWidth="9" defaultRowHeight="13.5"/>
  <cols>
    <col min="1" max="1" width="9" style="3"/>
    <col min="2" max="2" width="16.5" style="7" customWidth="1"/>
    <col min="3" max="3" width="11.5" style="3" customWidth="1"/>
    <col min="4" max="5" width="13.875" style="3" customWidth="1"/>
    <col min="6" max="7" width="15.125" style="3" customWidth="1"/>
    <col min="8" max="16384" width="9" style="3"/>
  </cols>
  <sheetData>
    <row r="1" spans="1:5">
      <c r="A1" s="5" t="s">
        <v>24</v>
      </c>
      <c r="B1" s="6" t="s">
        <v>25</v>
      </c>
      <c r="C1" s="5" t="s">
        <v>26</v>
      </c>
      <c r="D1" s="5" t="s">
        <v>27</v>
      </c>
      <c r="E1" s="5" t="s">
        <v>28</v>
      </c>
    </row>
    <row r="2" spans="1:5">
      <c r="A2" s="3">
        <v>1</v>
      </c>
      <c r="B2" s="7" t="s">
        <v>29</v>
      </c>
      <c r="C2" s="3">
        <v>500</v>
      </c>
      <c r="D2" s="3">
        <v>10</v>
      </c>
      <c r="E2" s="3">
        <v>1</v>
      </c>
    </row>
    <row r="3" spans="1:5">
      <c r="A3" s="3">
        <v>2</v>
      </c>
      <c r="B3" s="7" t="s">
        <v>29</v>
      </c>
      <c r="C3" s="3">
        <v>1000</v>
      </c>
      <c r="D3" s="3">
        <v>15</v>
      </c>
      <c r="E3" s="3">
        <v>1</v>
      </c>
    </row>
    <row r="4" spans="1:5">
      <c r="A4" s="3">
        <v>3</v>
      </c>
      <c r="B4" s="7" t="s">
        <v>29</v>
      </c>
      <c r="C4" s="3">
        <v>1500</v>
      </c>
      <c r="D4" s="3">
        <v>20</v>
      </c>
      <c r="E4" s="3">
        <v>1</v>
      </c>
    </row>
    <row r="5" spans="1:5">
      <c r="A5" s="3">
        <v>4</v>
      </c>
      <c r="B5" s="7" t="s">
        <v>29</v>
      </c>
      <c r="C5" s="3">
        <v>2000</v>
      </c>
      <c r="D5" s="3">
        <v>25</v>
      </c>
      <c r="E5" s="3">
        <v>1</v>
      </c>
    </row>
    <row r="6" spans="1:5">
      <c r="A6" s="3">
        <v>5</v>
      </c>
      <c r="B6" s="7" t="s">
        <v>29</v>
      </c>
      <c r="C6" s="3">
        <v>2500</v>
      </c>
      <c r="D6" s="3">
        <v>30</v>
      </c>
      <c r="E6" s="3">
        <v>1</v>
      </c>
    </row>
    <row r="7" spans="1:5">
      <c r="A7" s="3">
        <v>6</v>
      </c>
      <c r="B7" s="7" t="s">
        <v>30</v>
      </c>
      <c r="C7" s="3">
        <v>1000</v>
      </c>
      <c r="D7" s="3">
        <v>10</v>
      </c>
      <c r="E7" s="3">
        <v>1</v>
      </c>
    </row>
    <row r="8" spans="1:5">
      <c r="A8" s="3">
        <v>7</v>
      </c>
      <c r="B8" s="7" t="s">
        <v>30</v>
      </c>
      <c r="C8" s="3">
        <v>1500</v>
      </c>
      <c r="D8" s="3">
        <v>15</v>
      </c>
      <c r="E8" s="3">
        <v>1</v>
      </c>
    </row>
    <row r="9" spans="1:5">
      <c r="A9" s="3">
        <v>8</v>
      </c>
      <c r="B9" s="7" t="s">
        <v>30</v>
      </c>
      <c r="C9" s="3">
        <v>2000</v>
      </c>
      <c r="D9" s="3">
        <v>20</v>
      </c>
      <c r="E9" s="3">
        <v>1</v>
      </c>
    </row>
    <row r="10" spans="1:5">
      <c r="A10" s="3">
        <v>9</v>
      </c>
      <c r="B10" s="7" t="s">
        <v>30</v>
      </c>
      <c r="C10" s="3">
        <v>2500</v>
      </c>
      <c r="D10" s="3">
        <v>25</v>
      </c>
      <c r="E10" s="3">
        <v>1</v>
      </c>
    </row>
    <row r="11" spans="1:5">
      <c r="A11" s="3">
        <v>10</v>
      </c>
      <c r="B11" s="7" t="s">
        <v>30</v>
      </c>
      <c r="C11" s="3">
        <v>3000</v>
      </c>
      <c r="D11" s="3">
        <v>30</v>
      </c>
      <c r="E11" s="3">
        <v>1</v>
      </c>
    </row>
    <row r="12" spans="1:5">
      <c r="A12" s="3">
        <v>11</v>
      </c>
      <c r="B12" s="7" t="s">
        <v>31</v>
      </c>
      <c r="C12" s="3">
        <v>1500</v>
      </c>
      <c r="D12" s="3">
        <v>10</v>
      </c>
      <c r="E12" s="3">
        <v>1</v>
      </c>
    </row>
    <row r="13" spans="1:5">
      <c r="A13" s="3">
        <v>12</v>
      </c>
      <c r="B13" s="7" t="s">
        <v>31</v>
      </c>
      <c r="C13" s="3">
        <v>2000</v>
      </c>
      <c r="D13" s="3">
        <v>15</v>
      </c>
      <c r="E13" s="3">
        <v>1</v>
      </c>
    </row>
    <row r="14" spans="1:5">
      <c r="A14" s="3">
        <v>13</v>
      </c>
      <c r="B14" s="7" t="s">
        <v>31</v>
      </c>
      <c r="C14" s="3">
        <v>2500</v>
      </c>
      <c r="D14" s="3">
        <v>20</v>
      </c>
      <c r="E14" s="3">
        <v>1</v>
      </c>
    </row>
    <row r="15" spans="1:5">
      <c r="A15" s="3">
        <v>14</v>
      </c>
      <c r="B15" s="7" t="s">
        <v>31</v>
      </c>
      <c r="C15" s="3">
        <v>3000</v>
      </c>
      <c r="D15" s="3">
        <v>25</v>
      </c>
      <c r="E15" s="3">
        <v>1</v>
      </c>
    </row>
    <row r="16" spans="1:5">
      <c r="A16" s="3">
        <v>15</v>
      </c>
      <c r="B16" s="7" t="s">
        <v>31</v>
      </c>
      <c r="C16" s="3">
        <v>3500</v>
      </c>
      <c r="D16" s="3">
        <v>30</v>
      </c>
      <c r="E16" s="3">
        <v>1</v>
      </c>
    </row>
    <row r="17" spans="1:5">
      <c r="A17" s="3">
        <v>16</v>
      </c>
      <c r="B17" s="7" t="s">
        <v>32</v>
      </c>
      <c r="C17" s="3">
        <v>2000</v>
      </c>
      <c r="D17" s="3">
        <v>10</v>
      </c>
      <c r="E17" s="3">
        <v>1</v>
      </c>
    </row>
    <row r="18" spans="1:5">
      <c r="A18" s="3">
        <v>17</v>
      </c>
      <c r="B18" s="7" t="s">
        <v>32</v>
      </c>
      <c r="C18" s="3">
        <v>2500</v>
      </c>
      <c r="D18" s="3">
        <v>15</v>
      </c>
      <c r="E18" s="3">
        <v>1</v>
      </c>
    </row>
    <row r="19" spans="1:5">
      <c r="A19" s="3">
        <v>18</v>
      </c>
      <c r="B19" s="7" t="s">
        <v>32</v>
      </c>
      <c r="C19" s="3">
        <v>3000</v>
      </c>
      <c r="D19" s="3">
        <v>20</v>
      </c>
      <c r="E19" s="3">
        <v>1</v>
      </c>
    </row>
    <row r="20" spans="1:5">
      <c r="A20" s="3">
        <v>19</v>
      </c>
      <c r="B20" s="7" t="s">
        <v>32</v>
      </c>
      <c r="C20" s="3">
        <v>3500</v>
      </c>
      <c r="D20" s="3">
        <v>25</v>
      </c>
      <c r="E20" s="3">
        <v>1</v>
      </c>
    </row>
    <row r="21" spans="1:5">
      <c r="A21" s="3">
        <v>20</v>
      </c>
      <c r="B21" s="7" t="s">
        <v>32</v>
      </c>
      <c r="C21" s="3">
        <v>4000</v>
      </c>
      <c r="D21" s="3">
        <v>30</v>
      </c>
      <c r="E21" s="3">
        <v>1</v>
      </c>
    </row>
    <row r="22" spans="1:5">
      <c r="A22" s="3">
        <v>21</v>
      </c>
      <c r="B22" s="7" t="s">
        <v>33</v>
      </c>
      <c r="C22" s="3">
        <v>2500</v>
      </c>
      <c r="D22" s="3">
        <v>10</v>
      </c>
      <c r="E22" s="3">
        <v>1</v>
      </c>
    </row>
    <row r="23" spans="1:5">
      <c r="A23" s="3">
        <v>22</v>
      </c>
      <c r="B23" s="7" t="s">
        <v>33</v>
      </c>
      <c r="C23" s="3">
        <v>3000</v>
      </c>
      <c r="D23" s="3">
        <v>15</v>
      </c>
      <c r="E23" s="3">
        <v>1</v>
      </c>
    </row>
    <row r="24" spans="1:5">
      <c r="A24" s="3">
        <v>23</v>
      </c>
      <c r="B24" s="7" t="s">
        <v>33</v>
      </c>
      <c r="C24" s="3">
        <v>3500</v>
      </c>
      <c r="D24" s="3">
        <v>20</v>
      </c>
      <c r="E24" s="3">
        <v>1</v>
      </c>
    </row>
    <row r="25" spans="1:5">
      <c r="A25" s="3">
        <v>24</v>
      </c>
      <c r="B25" s="7" t="s">
        <v>33</v>
      </c>
      <c r="C25" s="3">
        <v>4000</v>
      </c>
      <c r="D25" s="3">
        <v>25</v>
      </c>
      <c r="E25" s="3">
        <v>1</v>
      </c>
    </row>
    <row r="26" spans="1:5">
      <c r="A26" s="3">
        <v>25</v>
      </c>
      <c r="B26" s="7" t="s">
        <v>33</v>
      </c>
      <c r="C26" s="3">
        <v>4500</v>
      </c>
      <c r="D26" s="3">
        <v>30</v>
      </c>
      <c r="E26" s="3">
        <v>1</v>
      </c>
    </row>
    <row r="27" spans="1:5">
      <c r="A27" s="3">
        <v>26</v>
      </c>
      <c r="B27" s="7" t="s">
        <v>34</v>
      </c>
      <c r="C27" s="3">
        <v>3000</v>
      </c>
      <c r="D27" s="3">
        <v>10</v>
      </c>
      <c r="E27" s="3">
        <v>1</v>
      </c>
    </row>
    <row r="28" spans="1:5">
      <c r="A28" s="3">
        <v>27</v>
      </c>
      <c r="B28" s="7" t="s">
        <v>34</v>
      </c>
      <c r="C28" s="3">
        <v>3500</v>
      </c>
      <c r="D28" s="3">
        <v>15</v>
      </c>
      <c r="E28" s="3">
        <v>1</v>
      </c>
    </row>
    <row r="29" spans="1:5">
      <c r="A29" s="3">
        <v>28</v>
      </c>
      <c r="B29" s="7" t="s">
        <v>34</v>
      </c>
      <c r="C29" s="3">
        <v>4000</v>
      </c>
      <c r="D29" s="3">
        <v>20</v>
      </c>
      <c r="E29" s="3">
        <v>1</v>
      </c>
    </row>
    <row r="30" spans="1:5">
      <c r="A30" s="3">
        <v>29</v>
      </c>
      <c r="B30" s="7" t="s">
        <v>34</v>
      </c>
      <c r="C30" s="3">
        <v>4500</v>
      </c>
      <c r="D30" s="3">
        <v>25</v>
      </c>
      <c r="E30" s="3">
        <v>1</v>
      </c>
    </row>
    <row r="31" spans="1:5">
      <c r="A31" s="3">
        <v>30</v>
      </c>
      <c r="B31" s="7" t="s">
        <v>34</v>
      </c>
      <c r="C31" s="3">
        <v>5000</v>
      </c>
      <c r="D31" s="3">
        <v>30</v>
      </c>
      <c r="E31" s="3">
        <v>1</v>
      </c>
    </row>
    <row r="32" spans="1:5">
      <c r="A32" s="3">
        <v>31</v>
      </c>
      <c r="B32" s="7" t="s">
        <v>35</v>
      </c>
      <c r="C32" s="3">
        <v>3500</v>
      </c>
      <c r="D32" s="3">
        <v>10</v>
      </c>
      <c r="E32" s="3">
        <v>1</v>
      </c>
    </row>
    <row r="33" spans="1:5">
      <c r="A33" s="3">
        <v>32</v>
      </c>
      <c r="B33" s="7" t="s">
        <v>35</v>
      </c>
      <c r="C33" s="3">
        <v>4000</v>
      </c>
      <c r="D33" s="3">
        <v>15</v>
      </c>
      <c r="E33" s="3">
        <v>1</v>
      </c>
    </row>
    <row r="34" spans="1:5">
      <c r="A34" s="3">
        <v>33</v>
      </c>
      <c r="B34" s="7" t="s">
        <v>35</v>
      </c>
      <c r="C34" s="3">
        <v>4500</v>
      </c>
      <c r="D34" s="3">
        <v>20</v>
      </c>
      <c r="E34" s="3">
        <v>1</v>
      </c>
    </row>
    <row r="35" spans="1:5">
      <c r="A35" s="3">
        <v>34</v>
      </c>
      <c r="B35" s="7" t="s">
        <v>35</v>
      </c>
      <c r="C35" s="3">
        <v>5000</v>
      </c>
      <c r="D35" s="3">
        <v>25</v>
      </c>
      <c r="E35" s="3">
        <v>1</v>
      </c>
    </row>
    <row r="36" spans="1:5">
      <c r="A36" s="3">
        <v>35</v>
      </c>
      <c r="B36" s="7" t="s">
        <v>35</v>
      </c>
      <c r="C36" s="3">
        <v>5500</v>
      </c>
      <c r="D36" s="3">
        <v>30</v>
      </c>
      <c r="E36" s="3">
        <v>1</v>
      </c>
    </row>
    <row r="37" spans="1:5">
      <c r="A37" s="3">
        <v>36</v>
      </c>
      <c r="B37" s="7" t="s">
        <v>36</v>
      </c>
      <c r="C37" s="3">
        <v>4000</v>
      </c>
      <c r="D37" s="3">
        <v>10</v>
      </c>
      <c r="E37" s="3">
        <v>1</v>
      </c>
    </row>
    <row r="38" spans="1:5">
      <c r="A38" s="3">
        <v>37</v>
      </c>
      <c r="B38" s="7" t="s">
        <v>36</v>
      </c>
      <c r="C38" s="3">
        <v>4500</v>
      </c>
      <c r="D38" s="3">
        <v>15</v>
      </c>
      <c r="E38" s="3">
        <v>1</v>
      </c>
    </row>
    <row r="39" spans="1:5">
      <c r="A39" s="3">
        <v>38</v>
      </c>
      <c r="B39" s="7" t="s">
        <v>36</v>
      </c>
      <c r="C39" s="3">
        <v>5000</v>
      </c>
      <c r="D39" s="3">
        <v>20</v>
      </c>
      <c r="E39" s="3">
        <v>1</v>
      </c>
    </row>
    <row r="40" spans="1:5">
      <c r="A40" s="3">
        <v>39</v>
      </c>
      <c r="B40" s="7" t="s">
        <v>36</v>
      </c>
      <c r="C40" s="3">
        <v>5500</v>
      </c>
      <c r="D40" s="3">
        <v>25</v>
      </c>
      <c r="E40" s="3">
        <v>1</v>
      </c>
    </row>
    <row r="41" spans="1:5">
      <c r="A41" s="3">
        <v>40</v>
      </c>
      <c r="B41" s="7" t="s">
        <v>36</v>
      </c>
      <c r="C41" s="3">
        <v>6000</v>
      </c>
      <c r="D41" s="3">
        <v>30</v>
      </c>
      <c r="E41" s="3">
        <v>1</v>
      </c>
    </row>
    <row r="42" spans="1:5">
      <c r="A42" s="3">
        <v>41</v>
      </c>
      <c r="B42" s="7" t="s">
        <v>37</v>
      </c>
      <c r="C42" s="3">
        <v>4500</v>
      </c>
      <c r="D42" s="3">
        <v>10</v>
      </c>
      <c r="E42" s="3">
        <v>1</v>
      </c>
    </row>
    <row r="43" spans="1:5">
      <c r="A43" s="3">
        <v>42</v>
      </c>
      <c r="B43" s="7" t="s">
        <v>37</v>
      </c>
      <c r="C43" s="3">
        <v>5000</v>
      </c>
      <c r="D43" s="3">
        <v>15</v>
      </c>
      <c r="E43" s="3">
        <v>1</v>
      </c>
    </row>
    <row r="44" spans="1:5">
      <c r="A44" s="3">
        <v>43</v>
      </c>
      <c r="B44" s="7" t="s">
        <v>37</v>
      </c>
      <c r="C44" s="3">
        <v>5500</v>
      </c>
      <c r="D44" s="3">
        <v>20</v>
      </c>
      <c r="E44" s="3">
        <v>1</v>
      </c>
    </row>
    <row r="45" spans="1:5">
      <c r="A45" s="3">
        <v>44</v>
      </c>
      <c r="B45" s="7" t="s">
        <v>37</v>
      </c>
      <c r="C45" s="3">
        <v>6000</v>
      </c>
      <c r="D45" s="3">
        <v>25</v>
      </c>
      <c r="E45" s="3">
        <v>1</v>
      </c>
    </row>
    <row r="46" spans="1:5">
      <c r="A46" s="3">
        <v>45</v>
      </c>
      <c r="B46" s="7" t="s">
        <v>37</v>
      </c>
      <c r="C46" s="3">
        <v>6500</v>
      </c>
      <c r="D46" s="3">
        <v>30</v>
      </c>
      <c r="E46" s="3">
        <v>1</v>
      </c>
    </row>
    <row r="47" spans="1:5">
      <c r="A47" s="3">
        <v>46</v>
      </c>
      <c r="B47" s="7" t="s">
        <v>38</v>
      </c>
      <c r="C47" s="3">
        <v>5000</v>
      </c>
      <c r="D47" s="3">
        <v>10</v>
      </c>
      <c r="E47" s="3">
        <v>1</v>
      </c>
    </row>
    <row r="48" spans="1:5">
      <c r="A48" s="3">
        <v>47</v>
      </c>
      <c r="B48" s="7" t="s">
        <v>38</v>
      </c>
      <c r="C48" s="3">
        <v>5500</v>
      </c>
      <c r="D48" s="3">
        <v>15</v>
      </c>
      <c r="E48" s="3">
        <v>1</v>
      </c>
    </row>
    <row r="49" spans="1:5">
      <c r="A49" s="3">
        <v>48</v>
      </c>
      <c r="B49" s="7" t="s">
        <v>38</v>
      </c>
      <c r="C49" s="3">
        <v>6000</v>
      </c>
      <c r="D49" s="3">
        <v>20</v>
      </c>
      <c r="E49" s="3">
        <v>1</v>
      </c>
    </row>
    <row r="50" spans="1:5">
      <c r="A50" s="3">
        <v>49</v>
      </c>
      <c r="B50" s="7" t="s">
        <v>38</v>
      </c>
      <c r="C50" s="3">
        <v>6500</v>
      </c>
      <c r="D50" s="3">
        <v>25</v>
      </c>
      <c r="E50" s="3">
        <v>1</v>
      </c>
    </row>
    <row r="51" spans="1:5">
      <c r="A51" s="3">
        <v>50</v>
      </c>
      <c r="B51" s="7" t="s">
        <v>38</v>
      </c>
      <c r="C51" s="3">
        <v>7000</v>
      </c>
      <c r="D51" s="3">
        <v>30</v>
      </c>
      <c r="E51" s="3">
        <v>1</v>
      </c>
    </row>
    <row r="52" spans="1:5">
      <c r="A52" s="3">
        <v>51</v>
      </c>
      <c r="B52" s="7">
        <v>102001</v>
      </c>
      <c r="C52" s="3">
        <v>500</v>
      </c>
      <c r="D52" s="3">
        <v>10</v>
      </c>
      <c r="E52" s="3">
        <v>1</v>
      </c>
    </row>
    <row r="53" spans="1:5">
      <c r="A53" s="3">
        <v>52</v>
      </c>
      <c r="B53" s="7">
        <v>102001</v>
      </c>
      <c r="C53" s="3">
        <v>1000</v>
      </c>
      <c r="D53" s="3">
        <v>15</v>
      </c>
      <c r="E53" s="3">
        <v>1</v>
      </c>
    </row>
    <row r="54" spans="1:5">
      <c r="A54" s="3">
        <v>53</v>
      </c>
      <c r="B54" s="7">
        <v>102001</v>
      </c>
      <c r="C54" s="3">
        <v>1500</v>
      </c>
      <c r="D54" s="3">
        <v>20</v>
      </c>
      <c r="E54" s="3">
        <v>1</v>
      </c>
    </row>
    <row r="55" spans="1:5">
      <c r="A55" s="3">
        <v>54</v>
      </c>
      <c r="B55" s="7">
        <v>102001</v>
      </c>
      <c r="C55" s="3">
        <v>2000</v>
      </c>
      <c r="D55" s="3">
        <v>25</v>
      </c>
      <c r="E55" s="3">
        <v>1</v>
      </c>
    </row>
    <row r="56" spans="1:5">
      <c r="A56" s="3">
        <v>55</v>
      </c>
      <c r="B56" s="7">
        <v>102001</v>
      </c>
      <c r="C56" s="3">
        <v>2500</v>
      </c>
      <c r="D56" s="3">
        <v>30</v>
      </c>
      <c r="E56" s="3">
        <v>1</v>
      </c>
    </row>
    <row r="57" spans="1:5">
      <c r="A57" s="3">
        <v>56</v>
      </c>
      <c r="B57" s="7">
        <v>102002</v>
      </c>
      <c r="C57" s="3">
        <v>1000</v>
      </c>
      <c r="D57" s="3">
        <v>10</v>
      </c>
      <c r="E57" s="3">
        <v>1</v>
      </c>
    </row>
    <row r="58" spans="1:5">
      <c r="A58" s="3">
        <v>57</v>
      </c>
      <c r="B58" s="7">
        <v>102002</v>
      </c>
      <c r="C58" s="3">
        <v>1500</v>
      </c>
      <c r="D58" s="3">
        <v>15</v>
      </c>
      <c r="E58" s="3">
        <v>1</v>
      </c>
    </row>
    <row r="59" spans="1:5">
      <c r="A59" s="3">
        <v>58</v>
      </c>
      <c r="B59" s="7">
        <v>102002</v>
      </c>
      <c r="C59" s="3">
        <v>2000</v>
      </c>
      <c r="D59" s="3">
        <v>20</v>
      </c>
      <c r="E59" s="3">
        <v>1</v>
      </c>
    </row>
    <row r="60" spans="1:5">
      <c r="A60" s="3">
        <v>59</v>
      </c>
      <c r="B60" s="7">
        <v>102002</v>
      </c>
      <c r="C60" s="3">
        <v>2500</v>
      </c>
      <c r="D60" s="3">
        <v>25</v>
      </c>
      <c r="E60" s="3">
        <v>1</v>
      </c>
    </row>
    <row r="61" spans="1:5">
      <c r="A61" s="3">
        <v>60</v>
      </c>
      <c r="B61" s="7">
        <v>102002</v>
      </c>
      <c r="C61" s="3">
        <v>3000</v>
      </c>
      <c r="D61" s="3">
        <v>30</v>
      </c>
      <c r="E61" s="3">
        <v>1</v>
      </c>
    </row>
    <row r="62" spans="1:5">
      <c r="A62" s="3">
        <v>61</v>
      </c>
      <c r="B62" s="7">
        <v>102003</v>
      </c>
      <c r="C62" s="3">
        <v>1500</v>
      </c>
      <c r="D62" s="3">
        <v>10</v>
      </c>
      <c r="E62" s="3">
        <v>1</v>
      </c>
    </row>
    <row r="63" spans="1:5">
      <c r="A63" s="3">
        <v>62</v>
      </c>
      <c r="B63" s="7">
        <v>102003</v>
      </c>
      <c r="C63" s="3">
        <v>2000</v>
      </c>
      <c r="D63" s="3">
        <v>15</v>
      </c>
      <c r="E63" s="3">
        <v>1</v>
      </c>
    </row>
    <row r="64" spans="1:5">
      <c r="A64" s="3">
        <v>63</v>
      </c>
      <c r="B64" s="7">
        <v>102003</v>
      </c>
      <c r="C64" s="3">
        <v>2500</v>
      </c>
      <c r="D64" s="3">
        <v>20</v>
      </c>
      <c r="E64" s="3">
        <v>1</v>
      </c>
    </row>
    <row r="65" spans="1:5">
      <c r="A65" s="3">
        <v>64</v>
      </c>
      <c r="B65" s="7">
        <v>102003</v>
      </c>
      <c r="C65" s="3">
        <v>3000</v>
      </c>
      <c r="D65" s="3">
        <v>25</v>
      </c>
      <c r="E65" s="3">
        <v>1</v>
      </c>
    </row>
    <row r="66" spans="1:5">
      <c r="A66" s="3">
        <v>65</v>
      </c>
      <c r="B66" s="7">
        <v>102003</v>
      </c>
      <c r="C66" s="3">
        <v>3500</v>
      </c>
      <c r="D66" s="3">
        <v>30</v>
      </c>
      <c r="E66" s="3">
        <v>1</v>
      </c>
    </row>
    <row r="67" spans="1:5">
      <c r="A67" s="3">
        <v>66</v>
      </c>
      <c r="B67" s="7">
        <v>102004</v>
      </c>
      <c r="C67" s="3">
        <v>2000</v>
      </c>
      <c r="D67" s="3">
        <v>10</v>
      </c>
      <c r="E67" s="3">
        <v>1</v>
      </c>
    </row>
    <row r="68" spans="1:5">
      <c r="A68" s="3">
        <v>67</v>
      </c>
      <c r="B68" s="7">
        <v>102004</v>
      </c>
      <c r="C68" s="3">
        <v>2500</v>
      </c>
      <c r="D68" s="3">
        <v>15</v>
      </c>
      <c r="E68" s="3">
        <v>1</v>
      </c>
    </row>
    <row r="69" spans="1:5">
      <c r="A69" s="3">
        <v>68</v>
      </c>
      <c r="B69" s="7">
        <v>102004</v>
      </c>
      <c r="C69" s="3">
        <v>3000</v>
      </c>
      <c r="D69" s="3">
        <v>20</v>
      </c>
      <c r="E69" s="3">
        <v>1</v>
      </c>
    </row>
    <row r="70" spans="1:5">
      <c r="A70" s="3">
        <v>69</v>
      </c>
      <c r="B70" s="7">
        <v>102004</v>
      </c>
      <c r="C70" s="3">
        <v>3500</v>
      </c>
      <c r="D70" s="3">
        <v>25</v>
      </c>
      <c r="E70" s="3">
        <v>1</v>
      </c>
    </row>
    <row r="71" spans="1:5">
      <c r="A71" s="3">
        <v>70</v>
      </c>
      <c r="B71" s="7">
        <v>102004</v>
      </c>
      <c r="C71" s="3">
        <v>4000</v>
      </c>
      <c r="D71" s="3">
        <v>30</v>
      </c>
      <c r="E71" s="3">
        <v>1</v>
      </c>
    </row>
    <row r="72" spans="1:5">
      <c r="A72" s="3">
        <v>71</v>
      </c>
      <c r="B72" s="7">
        <v>102005</v>
      </c>
      <c r="C72" s="3">
        <v>2500</v>
      </c>
      <c r="D72" s="3">
        <v>10</v>
      </c>
      <c r="E72" s="3">
        <v>1</v>
      </c>
    </row>
    <row r="73" spans="1:5">
      <c r="A73" s="3">
        <v>72</v>
      </c>
      <c r="B73" s="7">
        <v>102005</v>
      </c>
      <c r="C73" s="3">
        <v>3000</v>
      </c>
      <c r="D73" s="3">
        <v>15</v>
      </c>
      <c r="E73" s="3">
        <v>1</v>
      </c>
    </row>
    <row r="74" spans="1:5">
      <c r="A74" s="3">
        <v>73</v>
      </c>
      <c r="B74" s="7">
        <v>102005</v>
      </c>
      <c r="C74" s="3">
        <v>3500</v>
      </c>
      <c r="D74" s="3">
        <v>20</v>
      </c>
      <c r="E74" s="3">
        <v>1</v>
      </c>
    </row>
    <row r="75" spans="1:5">
      <c r="A75" s="3">
        <v>74</v>
      </c>
      <c r="B75" s="7">
        <v>102005</v>
      </c>
      <c r="C75" s="3">
        <v>4000</v>
      </c>
      <c r="D75" s="3">
        <v>25</v>
      </c>
      <c r="E75" s="3">
        <v>1</v>
      </c>
    </row>
    <row r="76" spans="1:5">
      <c r="A76" s="3">
        <v>75</v>
      </c>
      <c r="B76" s="7">
        <v>102005</v>
      </c>
      <c r="C76" s="3">
        <v>4500</v>
      </c>
      <c r="D76" s="3">
        <v>30</v>
      </c>
      <c r="E76" s="3">
        <v>1</v>
      </c>
    </row>
    <row r="77" spans="1:5">
      <c r="A77" s="3">
        <v>76</v>
      </c>
      <c r="B77" s="7">
        <v>102006</v>
      </c>
      <c r="C77" s="3">
        <v>3000</v>
      </c>
      <c r="D77" s="3">
        <v>10</v>
      </c>
      <c r="E77" s="3">
        <v>1</v>
      </c>
    </row>
    <row r="78" spans="1:5">
      <c r="A78" s="3">
        <v>77</v>
      </c>
      <c r="B78" s="7">
        <v>102006</v>
      </c>
      <c r="C78" s="3">
        <v>3500</v>
      </c>
      <c r="D78" s="3">
        <v>15</v>
      </c>
      <c r="E78" s="3">
        <v>1</v>
      </c>
    </row>
    <row r="79" spans="1:5">
      <c r="A79" s="3">
        <v>78</v>
      </c>
      <c r="B79" s="7">
        <v>102006</v>
      </c>
      <c r="C79" s="3">
        <v>4000</v>
      </c>
      <c r="D79" s="3">
        <v>20</v>
      </c>
      <c r="E79" s="3">
        <v>1</v>
      </c>
    </row>
    <row r="80" spans="1:5">
      <c r="A80" s="3">
        <v>79</v>
      </c>
      <c r="B80" s="7">
        <v>102006</v>
      </c>
      <c r="C80" s="3">
        <v>4500</v>
      </c>
      <c r="D80" s="3">
        <v>25</v>
      </c>
      <c r="E80" s="3">
        <v>1</v>
      </c>
    </row>
    <row r="81" spans="1:5">
      <c r="A81" s="3">
        <v>80</v>
      </c>
      <c r="B81" s="7">
        <v>102006</v>
      </c>
      <c r="C81" s="3">
        <v>5000</v>
      </c>
      <c r="D81" s="3">
        <v>30</v>
      </c>
      <c r="E81" s="3">
        <v>1</v>
      </c>
    </row>
    <row r="82" spans="1:5">
      <c r="A82" s="3">
        <v>81</v>
      </c>
      <c r="B82" s="7">
        <v>102007</v>
      </c>
      <c r="C82" s="3">
        <v>3500</v>
      </c>
      <c r="D82" s="3">
        <v>10</v>
      </c>
      <c r="E82" s="3">
        <v>1</v>
      </c>
    </row>
    <row r="83" spans="1:5">
      <c r="A83" s="3">
        <v>82</v>
      </c>
      <c r="B83" s="7">
        <v>102007</v>
      </c>
      <c r="C83" s="3">
        <v>4000</v>
      </c>
      <c r="D83" s="3">
        <v>15</v>
      </c>
      <c r="E83" s="3">
        <v>1</v>
      </c>
    </row>
    <row r="84" spans="1:5">
      <c r="A84" s="3">
        <v>83</v>
      </c>
      <c r="B84" s="7">
        <v>102007</v>
      </c>
      <c r="C84" s="3">
        <v>4500</v>
      </c>
      <c r="D84" s="3">
        <v>20</v>
      </c>
      <c r="E84" s="3">
        <v>1</v>
      </c>
    </row>
    <row r="85" spans="1:5">
      <c r="A85" s="3">
        <v>84</v>
      </c>
      <c r="B85" s="7">
        <v>102007</v>
      </c>
      <c r="C85" s="3">
        <v>5000</v>
      </c>
      <c r="D85" s="3">
        <v>25</v>
      </c>
      <c r="E85" s="3">
        <v>1</v>
      </c>
    </row>
    <row r="86" spans="1:5">
      <c r="A86" s="3">
        <v>85</v>
      </c>
      <c r="B86" s="7">
        <v>102007</v>
      </c>
      <c r="C86" s="3">
        <v>5500</v>
      </c>
      <c r="D86" s="3">
        <v>30</v>
      </c>
      <c r="E86" s="3">
        <v>1</v>
      </c>
    </row>
    <row r="87" spans="1:5">
      <c r="A87" s="3">
        <v>86</v>
      </c>
      <c r="B87" s="7">
        <v>102008</v>
      </c>
      <c r="C87" s="3">
        <v>4000</v>
      </c>
      <c r="D87" s="3">
        <v>10</v>
      </c>
      <c r="E87" s="3">
        <v>1</v>
      </c>
    </row>
    <row r="88" spans="1:5">
      <c r="A88" s="3">
        <v>87</v>
      </c>
      <c r="B88" s="7">
        <v>102008</v>
      </c>
      <c r="C88" s="3">
        <v>4500</v>
      </c>
      <c r="D88" s="3">
        <v>15</v>
      </c>
      <c r="E88" s="3">
        <v>1</v>
      </c>
    </row>
    <row r="89" spans="1:5">
      <c r="A89" s="3">
        <v>88</v>
      </c>
      <c r="B89" s="7">
        <v>102008</v>
      </c>
      <c r="C89" s="3">
        <v>5000</v>
      </c>
      <c r="D89" s="3">
        <v>20</v>
      </c>
      <c r="E89" s="3">
        <v>1</v>
      </c>
    </row>
    <row r="90" spans="1:5">
      <c r="A90" s="3">
        <v>89</v>
      </c>
      <c r="B90" s="7">
        <v>102008</v>
      </c>
      <c r="C90" s="3">
        <v>5500</v>
      </c>
      <c r="D90" s="3">
        <v>25</v>
      </c>
      <c r="E90" s="3">
        <v>1</v>
      </c>
    </row>
    <row r="91" spans="1:5">
      <c r="A91" s="3">
        <v>90</v>
      </c>
      <c r="B91" s="7">
        <v>102008</v>
      </c>
      <c r="C91" s="3">
        <v>6000</v>
      </c>
      <c r="D91" s="3">
        <v>30</v>
      </c>
      <c r="E91" s="3">
        <v>1</v>
      </c>
    </row>
    <row r="92" spans="1:5">
      <c r="A92" s="3">
        <v>91</v>
      </c>
      <c r="B92" s="7">
        <v>102009</v>
      </c>
      <c r="C92" s="3">
        <v>4500</v>
      </c>
      <c r="D92" s="3">
        <v>10</v>
      </c>
      <c r="E92" s="3">
        <v>1</v>
      </c>
    </row>
    <row r="93" spans="1:5">
      <c r="A93" s="3">
        <v>92</v>
      </c>
      <c r="B93" s="7">
        <v>102009</v>
      </c>
      <c r="C93" s="3">
        <v>5000</v>
      </c>
      <c r="D93" s="3">
        <v>15</v>
      </c>
      <c r="E93" s="3">
        <v>1</v>
      </c>
    </row>
    <row r="94" spans="1:5">
      <c r="A94" s="3">
        <v>93</v>
      </c>
      <c r="B94" s="7">
        <v>102009</v>
      </c>
      <c r="C94" s="3">
        <v>5500</v>
      </c>
      <c r="D94" s="3">
        <v>20</v>
      </c>
      <c r="E94" s="3">
        <v>1</v>
      </c>
    </row>
    <row r="95" spans="1:5">
      <c r="A95" s="3">
        <v>94</v>
      </c>
      <c r="B95" s="7">
        <v>102009</v>
      </c>
      <c r="C95" s="3">
        <v>6000</v>
      </c>
      <c r="D95" s="3">
        <v>25</v>
      </c>
      <c r="E95" s="3">
        <v>1</v>
      </c>
    </row>
    <row r="96" spans="1:5">
      <c r="A96" s="3">
        <v>95</v>
      </c>
      <c r="B96" s="7">
        <v>102009</v>
      </c>
      <c r="C96" s="3">
        <v>6500</v>
      </c>
      <c r="D96" s="3">
        <v>30</v>
      </c>
      <c r="E96" s="3">
        <v>1</v>
      </c>
    </row>
    <row r="97" spans="1:5">
      <c r="A97" s="3">
        <v>96</v>
      </c>
      <c r="B97" s="7">
        <v>102010</v>
      </c>
      <c r="C97" s="3">
        <v>5000</v>
      </c>
      <c r="D97" s="3">
        <v>10</v>
      </c>
      <c r="E97" s="3">
        <v>1</v>
      </c>
    </row>
    <row r="98" spans="1:5">
      <c r="A98" s="3">
        <v>97</v>
      </c>
      <c r="B98" s="7">
        <v>102010</v>
      </c>
      <c r="C98" s="3">
        <v>5500</v>
      </c>
      <c r="D98" s="3">
        <v>15</v>
      </c>
      <c r="E98" s="3">
        <v>1</v>
      </c>
    </row>
    <row r="99" spans="1:5">
      <c r="A99" s="3">
        <v>98</v>
      </c>
      <c r="B99" s="7">
        <v>102010</v>
      </c>
      <c r="C99" s="3">
        <v>6000</v>
      </c>
      <c r="D99" s="3">
        <v>20</v>
      </c>
      <c r="E99" s="3">
        <v>1</v>
      </c>
    </row>
    <row r="100" spans="1:5">
      <c r="A100" s="3">
        <v>99</v>
      </c>
      <c r="B100" s="7">
        <v>102010</v>
      </c>
      <c r="C100" s="3">
        <v>6500</v>
      </c>
      <c r="D100" s="3">
        <v>25</v>
      </c>
      <c r="E100" s="3">
        <v>1</v>
      </c>
    </row>
    <row r="101" spans="1:5">
      <c r="A101" s="3">
        <v>100</v>
      </c>
      <c r="B101" s="7">
        <v>102010</v>
      </c>
      <c r="C101" s="3">
        <v>7000</v>
      </c>
      <c r="D101" s="3">
        <v>30</v>
      </c>
      <c r="E101" s="3">
        <v>1</v>
      </c>
    </row>
    <row r="102" spans="1:5">
      <c r="A102" s="3">
        <v>101</v>
      </c>
      <c r="B102" s="7">
        <v>102011</v>
      </c>
      <c r="C102" s="3">
        <v>5500</v>
      </c>
      <c r="D102" s="3">
        <v>10</v>
      </c>
      <c r="E102" s="3">
        <v>1</v>
      </c>
    </row>
    <row r="103" spans="1:5">
      <c r="A103" s="3">
        <v>102</v>
      </c>
      <c r="B103" s="7">
        <v>102011</v>
      </c>
      <c r="C103" s="3">
        <v>6000</v>
      </c>
      <c r="D103" s="3">
        <v>15</v>
      </c>
      <c r="E103" s="3">
        <v>1</v>
      </c>
    </row>
    <row r="104" spans="1:5">
      <c r="A104" s="3">
        <v>103</v>
      </c>
      <c r="B104" s="7">
        <v>102011</v>
      </c>
      <c r="C104" s="3">
        <v>6500</v>
      </c>
      <c r="D104" s="3">
        <v>20</v>
      </c>
      <c r="E104" s="3">
        <v>1</v>
      </c>
    </row>
    <row r="105" spans="1:5">
      <c r="A105" s="3">
        <v>104</v>
      </c>
      <c r="B105" s="7">
        <v>102011</v>
      </c>
      <c r="C105" s="3">
        <v>7000</v>
      </c>
      <c r="D105" s="3">
        <v>25</v>
      </c>
      <c r="E105" s="3">
        <v>1</v>
      </c>
    </row>
    <row r="106" spans="1:5">
      <c r="A106" s="3">
        <v>105</v>
      </c>
      <c r="B106" s="7">
        <v>102011</v>
      </c>
      <c r="C106" s="3">
        <v>7500</v>
      </c>
      <c r="D106" s="3">
        <v>30</v>
      </c>
      <c r="E106" s="3">
        <v>1</v>
      </c>
    </row>
    <row r="107" spans="1:5">
      <c r="A107" s="3">
        <v>106</v>
      </c>
      <c r="B107" s="7">
        <v>102012</v>
      </c>
      <c r="C107" s="3">
        <v>6000</v>
      </c>
      <c r="D107" s="3">
        <v>10</v>
      </c>
      <c r="E107" s="3">
        <v>1</v>
      </c>
    </row>
    <row r="108" spans="1:5">
      <c r="A108" s="3">
        <v>107</v>
      </c>
      <c r="B108" s="7">
        <v>102012</v>
      </c>
      <c r="C108" s="3">
        <v>6500</v>
      </c>
      <c r="D108" s="3">
        <v>15</v>
      </c>
      <c r="E108" s="3">
        <v>1</v>
      </c>
    </row>
    <row r="109" spans="1:5">
      <c r="A109" s="3">
        <v>108</v>
      </c>
      <c r="B109" s="7">
        <v>102012</v>
      </c>
      <c r="C109" s="3">
        <v>7000</v>
      </c>
      <c r="D109" s="3">
        <v>20</v>
      </c>
      <c r="E109" s="3">
        <v>1</v>
      </c>
    </row>
    <row r="110" spans="1:5">
      <c r="A110" s="3">
        <v>109</v>
      </c>
      <c r="B110" s="7">
        <v>102012</v>
      </c>
      <c r="C110" s="3">
        <v>7500</v>
      </c>
      <c r="D110" s="3">
        <v>25</v>
      </c>
      <c r="E110" s="3">
        <v>1</v>
      </c>
    </row>
    <row r="111" spans="1:5">
      <c r="A111" s="3">
        <v>110</v>
      </c>
      <c r="B111" s="7">
        <v>102012</v>
      </c>
      <c r="C111" s="3">
        <v>8000</v>
      </c>
      <c r="D111" s="3">
        <v>30</v>
      </c>
      <c r="E111" s="3">
        <v>1</v>
      </c>
    </row>
    <row r="112" spans="1:5">
      <c r="A112" s="3">
        <v>111</v>
      </c>
      <c r="B112" s="7">
        <v>102013</v>
      </c>
      <c r="C112" s="3">
        <v>6500</v>
      </c>
      <c r="D112" s="3">
        <v>10</v>
      </c>
      <c r="E112" s="3">
        <v>1</v>
      </c>
    </row>
    <row r="113" spans="1:5">
      <c r="A113" s="3">
        <v>112</v>
      </c>
      <c r="B113" s="7">
        <v>102013</v>
      </c>
      <c r="C113" s="3">
        <v>7000</v>
      </c>
      <c r="D113" s="3">
        <v>15</v>
      </c>
      <c r="E113" s="3">
        <v>1</v>
      </c>
    </row>
    <row r="114" spans="1:5">
      <c r="A114" s="3">
        <v>113</v>
      </c>
      <c r="B114" s="7">
        <v>102013</v>
      </c>
      <c r="C114" s="3">
        <v>7500</v>
      </c>
      <c r="D114" s="3">
        <v>20</v>
      </c>
      <c r="E114" s="3">
        <v>1</v>
      </c>
    </row>
    <row r="115" spans="1:5">
      <c r="A115" s="3">
        <v>114</v>
      </c>
      <c r="B115" s="7">
        <v>102013</v>
      </c>
      <c r="C115" s="3">
        <v>8000</v>
      </c>
      <c r="D115" s="3">
        <v>25</v>
      </c>
      <c r="E115" s="3">
        <v>1</v>
      </c>
    </row>
    <row r="116" spans="1:5">
      <c r="A116" s="3">
        <v>115</v>
      </c>
      <c r="B116" s="7">
        <v>102013</v>
      </c>
      <c r="C116" s="3">
        <v>8500</v>
      </c>
      <c r="D116" s="3">
        <v>30</v>
      </c>
      <c r="E116" s="3">
        <v>1</v>
      </c>
    </row>
    <row r="117" spans="1:5">
      <c r="A117" s="3">
        <v>116</v>
      </c>
      <c r="B117" s="7">
        <v>102014</v>
      </c>
      <c r="C117" s="3">
        <v>7000</v>
      </c>
      <c r="D117" s="3">
        <v>10</v>
      </c>
      <c r="E117" s="3">
        <v>1</v>
      </c>
    </row>
    <row r="118" spans="1:5">
      <c r="A118" s="3">
        <v>117</v>
      </c>
      <c r="B118" s="7">
        <v>102014</v>
      </c>
      <c r="C118" s="3">
        <v>7500</v>
      </c>
      <c r="D118" s="3">
        <v>15</v>
      </c>
      <c r="E118" s="3">
        <v>1</v>
      </c>
    </row>
    <row r="119" spans="1:5">
      <c r="A119" s="3">
        <v>118</v>
      </c>
      <c r="B119" s="7">
        <v>102014</v>
      </c>
      <c r="C119" s="3">
        <v>8000</v>
      </c>
      <c r="D119" s="3">
        <v>20</v>
      </c>
      <c r="E119" s="3">
        <v>1</v>
      </c>
    </row>
    <row r="120" spans="1:5">
      <c r="A120" s="3">
        <v>119</v>
      </c>
      <c r="B120" s="7">
        <v>102014</v>
      </c>
      <c r="C120" s="3">
        <v>8500</v>
      </c>
      <c r="D120" s="3">
        <v>25</v>
      </c>
      <c r="E120" s="3">
        <v>1</v>
      </c>
    </row>
    <row r="121" spans="1:5">
      <c r="A121" s="3">
        <v>120</v>
      </c>
      <c r="B121" s="7">
        <v>102014</v>
      </c>
      <c r="C121" s="3">
        <v>9000</v>
      </c>
      <c r="D121" s="3">
        <v>30</v>
      </c>
      <c r="E121" s="3">
        <v>1</v>
      </c>
    </row>
    <row r="122" spans="1:5">
      <c r="A122" s="3">
        <v>121</v>
      </c>
      <c r="B122" s="7">
        <v>102015</v>
      </c>
      <c r="C122" s="3">
        <v>7500</v>
      </c>
      <c r="D122" s="3">
        <v>10</v>
      </c>
      <c r="E122" s="3">
        <v>1</v>
      </c>
    </row>
    <row r="123" spans="1:5">
      <c r="A123" s="3">
        <v>122</v>
      </c>
      <c r="B123" s="7">
        <v>102015</v>
      </c>
      <c r="C123" s="3">
        <v>8000</v>
      </c>
      <c r="D123" s="3">
        <v>15</v>
      </c>
      <c r="E123" s="3">
        <v>1</v>
      </c>
    </row>
    <row r="124" spans="1:5">
      <c r="A124" s="3">
        <v>123</v>
      </c>
      <c r="B124" s="7">
        <v>102015</v>
      </c>
      <c r="C124" s="3">
        <v>8500</v>
      </c>
      <c r="D124" s="3">
        <v>20</v>
      </c>
      <c r="E124" s="3">
        <v>1</v>
      </c>
    </row>
    <row r="125" spans="1:5">
      <c r="A125" s="3">
        <v>124</v>
      </c>
      <c r="B125" s="7">
        <v>102015</v>
      </c>
      <c r="C125" s="3">
        <v>9000</v>
      </c>
      <c r="D125" s="3">
        <v>25</v>
      </c>
      <c r="E125" s="3">
        <v>1</v>
      </c>
    </row>
    <row r="126" spans="1:5">
      <c r="A126" s="3">
        <v>125</v>
      </c>
      <c r="B126" s="7">
        <v>102015</v>
      </c>
      <c r="C126" s="3">
        <v>9500</v>
      </c>
      <c r="D126" s="3">
        <v>30</v>
      </c>
      <c r="E126" s="3">
        <v>1</v>
      </c>
    </row>
    <row r="127" spans="1:5">
      <c r="A127" s="3">
        <v>126</v>
      </c>
      <c r="B127" s="7">
        <v>102016</v>
      </c>
      <c r="C127" s="3">
        <v>8000</v>
      </c>
      <c r="D127" s="3">
        <v>10</v>
      </c>
      <c r="E127" s="3">
        <v>1</v>
      </c>
    </row>
    <row r="128" spans="1:5">
      <c r="A128" s="3">
        <v>127</v>
      </c>
      <c r="B128" s="7">
        <v>102016</v>
      </c>
      <c r="C128" s="3">
        <v>8500</v>
      </c>
      <c r="D128" s="3">
        <v>15</v>
      </c>
      <c r="E128" s="3">
        <v>1</v>
      </c>
    </row>
    <row r="129" spans="1:5">
      <c r="A129" s="3">
        <v>128</v>
      </c>
      <c r="B129" s="7">
        <v>102016</v>
      </c>
      <c r="C129" s="3">
        <v>9000</v>
      </c>
      <c r="D129" s="3">
        <v>20</v>
      </c>
      <c r="E129" s="3">
        <v>1</v>
      </c>
    </row>
    <row r="130" spans="1:5">
      <c r="A130" s="3">
        <v>129</v>
      </c>
      <c r="B130" s="7">
        <v>102016</v>
      </c>
      <c r="C130" s="3">
        <v>9500</v>
      </c>
      <c r="D130" s="3">
        <v>25</v>
      </c>
      <c r="E130" s="3">
        <v>1</v>
      </c>
    </row>
    <row r="131" spans="1:5">
      <c r="A131" s="3">
        <v>130</v>
      </c>
      <c r="B131" s="7">
        <v>102016</v>
      </c>
      <c r="C131" s="3">
        <v>10000</v>
      </c>
      <c r="D131" s="3">
        <v>30</v>
      </c>
      <c r="E131" s="3">
        <v>1</v>
      </c>
    </row>
    <row r="132" spans="1:5">
      <c r="A132" s="3">
        <v>131</v>
      </c>
      <c r="B132" s="7">
        <v>102017</v>
      </c>
      <c r="C132" s="3">
        <v>8500</v>
      </c>
      <c r="D132" s="3">
        <v>10</v>
      </c>
      <c r="E132" s="3">
        <v>1</v>
      </c>
    </row>
    <row r="133" spans="1:5">
      <c r="A133" s="3">
        <v>132</v>
      </c>
      <c r="B133" s="7">
        <v>102017</v>
      </c>
      <c r="C133" s="3">
        <v>9000</v>
      </c>
      <c r="D133" s="3">
        <v>15</v>
      </c>
      <c r="E133" s="3">
        <v>1</v>
      </c>
    </row>
    <row r="134" spans="1:5">
      <c r="A134" s="3">
        <v>133</v>
      </c>
      <c r="B134" s="7">
        <v>102017</v>
      </c>
      <c r="C134" s="3">
        <v>9500</v>
      </c>
      <c r="D134" s="3">
        <v>20</v>
      </c>
      <c r="E134" s="3">
        <v>1</v>
      </c>
    </row>
    <row r="135" spans="1:5">
      <c r="A135" s="3">
        <v>134</v>
      </c>
      <c r="B135" s="7">
        <v>102017</v>
      </c>
      <c r="C135" s="3">
        <v>10000</v>
      </c>
      <c r="D135" s="3">
        <v>25</v>
      </c>
      <c r="E135" s="3">
        <v>1</v>
      </c>
    </row>
    <row r="136" spans="1:5">
      <c r="A136" s="3">
        <v>135</v>
      </c>
      <c r="B136" s="7">
        <v>102017</v>
      </c>
      <c r="C136" s="3">
        <v>10500</v>
      </c>
      <c r="D136" s="3">
        <v>30</v>
      </c>
      <c r="E136" s="3">
        <v>1</v>
      </c>
    </row>
    <row r="137" spans="1:5">
      <c r="A137" s="3">
        <v>136</v>
      </c>
      <c r="B137" s="7">
        <v>102018</v>
      </c>
      <c r="C137" s="3">
        <v>9000</v>
      </c>
      <c r="D137" s="3">
        <v>10</v>
      </c>
      <c r="E137" s="3">
        <v>1</v>
      </c>
    </row>
    <row r="138" spans="1:5">
      <c r="A138" s="3">
        <v>137</v>
      </c>
      <c r="B138" s="7">
        <v>102018</v>
      </c>
      <c r="C138" s="3">
        <v>9500</v>
      </c>
      <c r="D138" s="3">
        <v>15</v>
      </c>
      <c r="E138" s="3">
        <v>1</v>
      </c>
    </row>
    <row r="139" spans="1:5">
      <c r="A139" s="3">
        <v>138</v>
      </c>
      <c r="B139" s="7">
        <v>102018</v>
      </c>
      <c r="C139" s="3">
        <v>10000</v>
      </c>
      <c r="D139" s="3">
        <v>20</v>
      </c>
      <c r="E139" s="3">
        <v>1</v>
      </c>
    </row>
    <row r="140" spans="1:5">
      <c r="A140" s="3">
        <v>139</v>
      </c>
      <c r="B140" s="7">
        <v>102018</v>
      </c>
      <c r="C140" s="3">
        <v>10500</v>
      </c>
      <c r="D140" s="3">
        <v>25</v>
      </c>
      <c r="E140" s="3">
        <v>1</v>
      </c>
    </row>
    <row r="141" spans="1:5">
      <c r="A141" s="3">
        <v>140</v>
      </c>
      <c r="B141" s="7">
        <v>102018</v>
      </c>
      <c r="C141" s="3">
        <v>11000</v>
      </c>
      <c r="D141" s="3">
        <v>30</v>
      </c>
      <c r="E141" s="3">
        <v>1</v>
      </c>
    </row>
    <row r="142" spans="1:5">
      <c r="A142" s="3">
        <v>141</v>
      </c>
      <c r="B142" s="7">
        <v>102019</v>
      </c>
      <c r="C142" s="3">
        <v>9500</v>
      </c>
      <c r="D142" s="3">
        <v>10</v>
      </c>
      <c r="E142" s="3">
        <v>1</v>
      </c>
    </row>
    <row r="143" spans="1:5">
      <c r="A143" s="3">
        <v>142</v>
      </c>
      <c r="B143" s="7">
        <v>102019</v>
      </c>
      <c r="C143" s="3">
        <v>10000</v>
      </c>
      <c r="D143" s="3">
        <v>15</v>
      </c>
      <c r="E143" s="3">
        <v>1</v>
      </c>
    </row>
    <row r="144" spans="1:5">
      <c r="A144" s="3">
        <v>143</v>
      </c>
      <c r="B144" s="7">
        <v>102019</v>
      </c>
      <c r="C144" s="3">
        <v>10500</v>
      </c>
      <c r="D144" s="3">
        <v>20</v>
      </c>
      <c r="E144" s="3">
        <v>1</v>
      </c>
    </row>
    <row r="145" spans="1:5">
      <c r="A145" s="3">
        <v>144</v>
      </c>
      <c r="B145" s="7">
        <v>102019</v>
      </c>
      <c r="C145" s="3">
        <v>11000</v>
      </c>
      <c r="D145" s="3">
        <v>25</v>
      </c>
      <c r="E145" s="3">
        <v>1</v>
      </c>
    </row>
    <row r="146" spans="1:5">
      <c r="A146" s="3">
        <v>145</v>
      </c>
      <c r="B146" s="7">
        <v>102019</v>
      </c>
      <c r="C146" s="3">
        <v>11500</v>
      </c>
      <c r="D146" s="3">
        <v>30</v>
      </c>
      <c r="E146" s="3">
        <v>1</v>
      </c>
    </row>
    <row r="147" spans="1:5">
      <c r="A147" s="3">
        <v>146</v>
      </c>
      <c r="B147" s="7">
        <v>102020</v>
      </c>
      <c r="C147" s="3">
        <v>10000</v>
      </c>
      <c r="D147" s="3">
        <v>10</v>
      </c>
      <c r="E147" s="3">
        <v>1</v>
      </c>
    </row>
    <row r="148" spans="1:5">
      <c r="A148" s="3">
        <v>147</v>
      </c>
      <c r="B148" s="7">
        <v>102020</v>
      </c>
      <c r="C148" s="3">
        <v>10500</v>
      </c>
      <c r="D148" s="3">
        <v>15</v>
      </c>
      <c r="E148" s="3">
        <v>1</v>
      </c>
    </row>
    <row r="149" spans="1:5">
      <c r="A149" s="3">
        <v>148</v>
      </c>
      <c r="B149" s="7">
        <v>102020</v>
      </c>
      <c r="C149" s="3">
        <v>11000</v>
      </c>
      <c r="D149" s="3">
        <v>20</v>
      </c>
      <c r="E149" s="3">
        <v>1</v>
      </c>
    </row>
    <row r="150" spans="1:5">
      <c r="A150" s="3">
        <v>149</v>
      </c>
      <c r="B150" s="7">
        <v>102020</v>
      </c>
      <c r="C150" s="3">
        <v>11500</v>
      </c>
      <c r="D150" s="3">
        <v>25</v>
      </c>
      <c r="E150" s="3">
        <v>1</v>
      </c>
    </row>
    <row r="151" spans="1:5">
      <c r="A151" s="3">
        <v>150</v>
      </c>
      <c r="B151" s="7">
        <v>102020</v>
      </c>
      <c r="C151" s="3">
        <v>12000</v>
      </c>
      <c r="D151" s="3">
        <v>30</v>
      </c>
      <c r="E151" s="3">
        <v>1</v>
      </c>
    </row>
    <row r="152" spans="1:5">
      <c r="A152" s="3">
        <v>151</v>
      </c>
      <c r="B152" s="7" t="s">
        <v>39</v>
      </c>
      <c r="C152" s="3">
        <v>500</v>
      </c>
      <c r="D152" s="3">
        <v>10</v>
      </c>
      <c r="E152" s="3">
        <v>1</v>
      </c>
    </row>
    <row r="153" spans="1:5">
      <c r="A153" s="3">
        <v>152</v>
      </c>
      <c r="B153" s="7" t="s">
        <v>39</v>
      </c>
      <c r="C153" s="3">
        <v>1000</v>
      </c>
      <c r="D153" s="3">
        <v>15</v>
      </c>
      <c r="E153" s="3">
        <v>1</v>
      </c>
    </row>
    <row r="154" spans="1:5">
      <c r="A154" s="3">
        <v>153</v>
      </c>
      <c r="B154" s="7" t="s">
        <v>39</v>
      </c>
      <c r="C154" s="3">
        <v>1500</v>
      </c>
      <c r="D154" s="3">
        <v>20</v>
      </c>
      <c r="E154" s="3">
        <v>1</v>
      </c>
    </row>
    <row r="155" spans="1:5">
      <c r="A155" s="3">
        <v>154</v>
      </c>
      <c r="B155" s="7" t="s">
        <v>39</v>
      </c>
      <c r="C155" s="3">
        <v>2000</v>
      </c>
      <c r="D155" s="3">
        <v>25</v>
      </c>
      <c r="E155" s="3">
        <v>1</v>
      </c>
    </row>
    <row r="156" spans="1:5">
      <c r="A156" s="3">
        <v>155</v>
      </c>
      <c r="B156" s="7" t="s">
        <v>39</v>
      </c>
      <c r="C156" s="3">
        <v>2500</v>
      </c>
      <c r="D156" s="3">
        <v>30</v>
      </c>
      <c r="E156" s="3">
        <v>1</v>
      </c>
    </row>
    <row r="157" spans="1:5">
      <c r="A157" s="3">
        <v>156</v>
      </c>
      <c r="B157" s="7" t="s">
        <v>40</v>
      </c>
      <c r="C157" s="3">
        <v>1000</v>
      </c>
      <c r="D157" s="3">
        <v>10</v>
      </c>
      <c r="E157" s="3">
        <v>1</v>
      </c>
    </row>
    <row r="158" spans="1:5">
      <c r="A158" s="3">
        <v>157</v>
      </c>
      <c r="B158" s="7" t="s">
        <v>40</v>
      </c>
      <c r="C158" s="3">
        <v>1500</v>
      </c>
      <c r="D158" s="3">
        <v>15</v>
      </c>
      <c r="E158" s="3">
        <v>1</v>
      </c>
    </row>
    <row r="159" spans="1:5">
      <c r="A159" s="3">
        <v>158</v>
      </c>
      <c r="B159" s="7" t="s">
        <v>40</v>
      </c>
      <c r="C159" s="3">
        <v>2000</v>
      </c>
      <c r="D159" s="3">
        <v>20</v>
      </c>
      <c r="E159" s="3">
        <v>1</v>
      </c>
    </row>
    <row r="160" spans="1:5">
      <c r="A160" s="3">
        <v>159</v>
      </c>
      <c r="B160" s="7" t="s">
        <v>40</v>
      </c>
      <c r="C160" s="3">
        <v>2500</v>
      </c>
      <c r="D160" s="3">
        <v>25</v>
      </c>
      <c r="E160" s="3">
        <v>1</v>
      </c>
    </row>
    <row r="161" spans="1:5">
      <c r="A161" s="3">
        <v>160</v>
      </c>
      <c r="B161" s="7" t="s">
        <v>40</v>
      </c>
      <c r="C161" s="3">
        <v>3000</v>
      </c>
      <c r="D161" s="3">
        <v>30</v>
      </c>
      <c r="E161" s="3">
        <v>1</v>
      </c>
    </row>
    <row r="162" spans="1:5">
      <c r="A162" s="3">
        <v>161</v>
      </c>
      <c r="B162" s="7" t="s">
        <v>41</v>
      </c>
      <c r="C162" s="3">
        <v>1500</v>
      </c>
      <c r="D162" s="3">
        <v>10</v>
      </c>
      <c r="E162" s="3">
        <v>1</v>
      </c>
    </row>
    <row r="163" spans="1:5">
      <c r="A163" s="3">
        <v>162</v>
      </c>
      <c r="B163" s="7" t="s">
        <v>41</v>
      </c>
      <c r="C163" s="3">
        <v>2000</v>
      </c>
      <c r="D163" s="3">
        <v>15</v>
      </c>
      <c r="E163" s="3">
        <v>1</v>
      </c>
    </row>
    <row r="164" spans="1:5">
      <c r="A164" s="3">
        <v>163</v>
      </c>
      <c r="B164" s="7" t="s">
        <v>41</v>
      </c>
      <c r="C164" s="3">
        <v>2500</v>
      </c>
      <c r="D164" s="3">
        <v>20</v>
      </c>
      <c r="E164" s="3">
        <v>1</v>
      </c>
    </row>
    <row r="165" spans="1:5">
      <c r="A165" s="3">
        <v>164</v>
      </c>
      <c r="B165" s="7" t="s">
        <v>41</v>
      </c>
      <c r="C165" s="3">
        <v>3000</v>
      </c>
      <c r="D165" s="3">
        <v>25</v>
      </c>
      <c r="E165" s="3">
        <v>1</v>
      </c>
    </row>
    <row r="166" spans="1:5">
      <c r="A166" s="3">
        <v>165</v>
      </c>
      <c r="B166" s="7" t="s">
        <v>41</v>
      </c>
      <c r="C166" s="3">
        <v>3500</v>
      </c>
      <c r="D166" s="3">
        <v>30</v>
      </c>
      <c r="E166" s="3">
        <v>1</v>
      </c>
    </row>
    <row r="167" spans="1:5">
      <c r="A167" s="3">
        <v>166</v>
      </c>
      <c r="B167" s="7" t="s">
        <v>42</v>
      </c>
      <c r="C167" s="3">
        <v>2000</v>
      </c>
      <c r="D167" s="3">
        <v>10</v>
      </c>
      <c r="E167" s="3">
        <v>1</v>
      </c>
    </row>
    <row r="168" spans="1:5">
      <c r="A168" s="3">
        <v>167</v>
      </c>
      <c r="B168" s="7" t="s">
        <v>42</v>
      </c>
      <c r="C168" s="3">
        <v>2500</v>
      </c>
      <c r="D168" s="3">
        <v>15</v>
      </c>
      <c r="E168" s="3">
        <v>1</v>
      </c>
    </row>
    <row r="169" spans="1:5">
      <c r="A169" s="3">
        <v>168</v>
      </c>
      <c r="B169" s="7" t="s">
        <v>42</v>
      </c>
      <c r="C169" s="3">
        <v>3000</v>
      </c>
      <c r="D169" s="3">
        <v>20</v>
      </c>
      <c r="E169" s="3">
        <v>1</v>
      </c>
    </row>
    <row r="170" spans="1:5">
      <c r="A170" s="3">
        <v>169</v>
      </c>
      <c r="B170" s="7" t="s">
        <v>42</v>
      </c>
      <c r="C170" s="3">
        <v>3500</v>
      </c>
      <c r="D170" s="3">
        <v>25</v>
      </c>
      <c r="E170" s="3">
        <v>1</v>
      </c>
    </row>
    <row r="171" spans="1:5">
      <c r="A171" s="3">
        <v>170</v>
      </c>
      <c r="B171" s="7" t="s">
        <v>42</v>
      </c>
      <c r="C171" s="3">
        <v>4000</v>
      </c>
      <c r="D171" s="3">
        <v>30</v>
      </c>
      <c r="E171" s="3">
        <v>1</v>
      </c>
    </row>
    <row r="172" spans="1:5">
      <c r="A172" s="3">
        <v>171</v>
      </c>
      <c r="B172" s="7" t="s">
        <v>43</v>
      </c>
      <c r="C172" s="3">
        <v>2500</v>
      </c>
      <c r="D172" s="3">
        <v>10</v>
      </c>
      <c r="E172" s="3">
        <v>1</v>
      </c>
    </row>
    <row r="173" spans="1:5">
      <c r="A173" s="3">
        <v>172</v>
      </c>
      <c r="B173" s="7" t="s">
        <v>43</v>
      </c>
      <c r="C173" s="3">
        <v>3000</v>
      </c>
      <c r="D173" s="3">
        <v>15</v>
      </c>
      <c r="E173" s="3">
        <v>1</v>
      </c>
    </row>
    <row r="174" spans="1:5">
      <c r="A174" s="3">
        <v>173</v>
      </c>
      <c r="B174" s="7" t="s">
        <v>43</v>
      </c>
      <c r="C174" s="3">
        <v>3500</v>
      </c>
      <c r="D174" s="3">
        <v>20</v>
      </c>
      <c r="E174" s="3">
        <v>1</v>
      </c>
    </row>
    <row r="175" spans="1:5">
      <c r="A175" s="3">
        <v>174</v>
      </c>
      <c r="B175" s="7" t="s">
        <v>43</v>
      </c>
      <c r="C175" s="3">
        <v>4000</v>
      </c>
      <c r="D175" s="3">
        <v>25</v>
      </c>
      <c r="E175" s="3">
        <v>1</v>
      </c>
    </row>
    <row r="176" spans="1:5">
      <c r="A176" s="3">
        <v>175</v>
      </c>
      <c r="B176" s="7" t="s">
        <v>43</v>
      </c>
      <c r="C176" s="3">
        <v>4500</v>
      </c>
      <c r="D176" s="3">
        <v>30</v>
      </c>
      <c r="E176" s="3">
        <v>1</v>
      </c>
    </row>
    <row r="177" spans="1:5">
      <c r="A177" s="3">
        <v>176</v>
      </c>
      <c r="B177" s="7" t="s">
        <v>44</v>
      </c>
      <c r="C177" s="3">
        <v>3000</v>
      </c>
      <c r="D177" s="3">
        <v>10</v>
      </c>
      <c r="E177" s="3">
        <v>1</v>
      </c>
    </row>
    <row r="178" spans="1:5">
      <c r="A178" s="3">
        <v>177</v>
      </c>
      <c r="B178" s="7" t="s">
        <v>44</v>
      </c>
      <c r="C178" s="3">
        <v>3500</v>
      </c>
      <c r="D178" s="3">
        <v>15</v>
      </c>
      <c r="E178" s="3">
        <v>1</v>
      </c>
    </row>
    <row r="179" spans="1:5">
      <c r="A179" s="3">
        <v>178</v>
      </c>
      <c r="B179" s="7" t="s">
        <v>44</v>
      </c>
      <c r="C179" s="3">
        <v>4000</v>
      </c>
      <c r="D179" s="3">
        <v>20</v>
      </c>
      <c r="E179" s="3">
        <v>1</v>
      </c>
    </row>
    <row r="180" spans="1:5">
      <c r="A180" s="3">
        <v>179</v>
      </c>
      <c r="B180" s="7" t="s">
        <v>44</v>
      </c>
      <c r="C180" s="3">
        <v>4500</v>
      </c>
      <c r="D180" s="3">
        <v>25</v>
      </c>
      <c r="E180" s="3">
        <v>1</v>
      </c>
    </row>
    <row r="181" spans="1:5">
      <c r="A181" s="3">
        <v>180</v>
      </c>
      <c r="B181" s="7" t="s">
        <v>44</v>
      </c>
      <c r="C181" s="3">
        <v>5000</v>
      </c>
      <c r="D181" s="3">
        <v>30</v>
      </c>
      <c r="E181" s="3">
        <v>1</v>
      </c>
    </row>
    <row r="182" spans="1:5">
      <c r="A182" s="3">
        <v>181</v>
      </c>
      <c r="B182" s="7" t="s">
        <v>45</v>
      </c>
      <c r="C182" s="3">
        <v>3500</v>
      </c>
      <c r="D182" s="3">
        <v>10</v>
      </c>
      <c r="E182" s="3">
        <v>1</v>
      </c>
    </row>
    <row r="183" spans="1:5">
      <c r="A183" s="3">
        <v>182</v>
      </c>
      <c r="B183" s="7" t="s">
        <v>45</v>
      </c>
      <c r="C183" s="3">
        <v>4000</v>
      </c>
      <c r="D183" s="3">
        <v>15</v>
      </c>
      <c r="E183" s="3">
        <v>1</v>
      </c>
    </row>
    <row r="184" spans="1:5">
      <c r="A184" s="3">
        <v>183</v>
      </c>
      <c r="B184" s="7" t="s">
        <v>45</v>
      </c>
      <c r="C184" s="3">
        <v>4500</v>
      </c>
      <c r="D184" s="3">
        <v>20</v>
      </c>
      <c r="E184" s="3">
        <v>1</v>
      </c>
    </row>
    <row r="185" spans="1:5">
      <c r="A185" s="3">
        <v>184</v>
      </c>
      <c r="B185" s="7" t="s">
        <v>45</v>
      </c>
      <c r="C185" s="3">
        <v>5000</v>
      </c>
      <c r="D185" s="3">
        <v>25</v>
      </c>
      <c r="E185" s="3">
        <v>1</v>
      </c>
    </row>
    <row r="186" spans="1:5">
      <c r="A186" s="3">
        <v>185</v>
      </c>
      <c r="B186" s="7" t="s">
        <v>45</v>
      </c>
      <c r="C186" s="3">
        <v>5500</v>
      </c>
      <c r="D186" s="3">
        <v>30</v>
      </c>
      <c r="E186" s="3">
        <v>1</v>
      </c>
    </row>
    <row r="187" spans="1:5">
      <c r="A187" s="3">
        <v>186</v>
      </c>
      <c r="B187" s="7" t="s">
        <v>46</v>
      </c>
      <c r="C187" s="3">
        <v>4000</v>
      </c>
      <c r="D187" s="3">
        <v>10</v>
      </c>
      <c r="E187" s="3">
        <v>1</v>
      </c>
    </row>
    <row r="188" spans="1:5">
      <c r="A188" s="3">
        <v>187</v>
      </c>
      <c r="B188" s="7" t="s">
        <v>46</v>
      </c>
      <c r="C188" s="3">
        <v>4500</v>
      </c>
      <c r="D188" s="3">
        <v>15</v>
      </c>
      <c r="E188" s="3">
        <v>1</v>
      </c>
    </row>
    <row r="189" spans="1:5">
      <c r="A189" s="3">
        <v>188</v>
      </c>
      <c r="B189" s="7" t="s">
        <v>46</v>
      </c>
      <c r="C189" s="3">
        <v>5000</v>
      </c>
      <c r="D189" s="3">
        <v>20</v>
      </c>
      <c r="E189" s="3">
        <v>1</v>
      </c>
    </row>
    <row r="190" spans="1:5">
      <c r="A190" s="3">
        <v>189</v>
      </c>
      <c r="B190" s="7" t="s">
        <v>46</v>
      </c>
      <c r="C190" s="3">
        <v>5500</v>
      </c>
      <c r="D190" s="3">
        <v>25</v>
      </c>
      <c r="E190" s="3">
        <v>1</v>
      </c>
    </row>
    <row r="191" spans="1:5">
      <c r="A191" s="3">
        <v>190</v>
      </c>
      <c r="B191" s="7" t="s">
        <v>46</v>
      </c>
      <c r="C191" s="3">
        <v>6000</v>
      </c>
      <c r="D191" s="3">
        <v>30</v>
      </c>
      <c r="E191" s="3">
        <v>1</v>
      </c>
    </row>
    <row r="192" spans="1:5">
      <c r="A192" s="3">
        <v>191</v>
      </c>
      <c r="B192" s="7" t="s">
        <v>47</v>
      </c>
      <c r="C192" s="3">
        <v>4500</v>
      </c>
      <c r="D192" s="3">
        <v>10</v>
      </c>
      <c r="E192" s="3">
        <v>1</v>
      </c>
    </row>
    <row r="193" spans="1:5">
      <c r="A193" s="3">
        <v>192</v>
      </c>
      <c r="B193" s="7" t="s">
        <v>47</v>
      </c>
      <c r="C193" s="3">
        <v>5000</v>
      </c>
      <c r="D193" s="3">
        <v>15</v>
      </c>
      <c r="E193" s="3">
        <v>1</v>
      </c>
    </row>
    <row r="194" spans="1:5">
      <c r="A194" s="3">
        <v>193</v>
      </c>
      <c r="B194" s="7" t="s">
        <v>47</v>
      </c>
      <c r="C194" s="3">
        <v>5500</v>
      </c>
      <c r="D194" s="3">
        <v>20</v>
      </c>
      <c r="E194" s="3">
        <v>1</v>
      </c>
    </row>
    <row r="195" spans="1:5">
      <c r="A195" s="3">
        <v>194</v>
      </c>
      <c r="B195" s="7" t="s">
        <v>47</v>
      </c>
      <c r="C195" s="3">
        <v>6000</v>
      </c>
      <c r="D195" s="3">
        <v>25</v>
      </c>
      <c r="E195" s="3">
        <v>1</v>
      </c>
    </row>
    <row r="196" spans="1:5">
      <c r="A196" s="3">
        <v>195</v>
      </c>
      <c r="B196" s="7" t="s">
        <v>47</v>
      </c>
      <c r="C196" s="3">
        <v>6500</v>
      </c>
      <c r="D196" s="3">
        <v>30</v>
      </c>
      <c r="E196" s="3">
        <v>1</v>
      </c>
    </row>
    <row r="197" spans="1:5">
      <c r="A197" s="3">
        <v>196</v>
      </c>
      <c r="B197" s="7" t="s">
        <v>48</v>
      </c>
      <c r="C197" s="3">
        <v>5000</v>
      </c>
      <c r="D197" s="3">
        <v>10</v>
      </c>
      <c r="E197" s="3">
        <v>1</v>
      </c>
    </row>
    <row r="198" spans="1:5">
      <c r="A198" s="3">
        <v>197</v>
      </c>
      <c r="B198" s="7" t="s">
        <v>48</v>
      </c>
      <c r="C198" s="3">
        <v>5500</v>
      </c>
      <c r="D198" s="3">
        <v>15</v>
      </c>
      <c r="E198" s="3">
        <v>1</v>
      </c>
    </row>
    <row r="199" spans="1:5">
      <c r="A199" s="3">
        <v>198</v>
      </c>
      <c r="B199" s="7" t="s">
        <v>48</v>
      </c>
      <c r="C199" s="3">
        <v>6000</v>
      </c>
      <c r="D199" s="3">
        <v>20</v>
      </c>
      <c r="E199" s="3">
        <v>1</v>
      </c>
    </row>
    <row r="200" spans="1:5">
      <c r="A200" s="3">
        <v>199</v>
      </c>
      <c r="B200" s="7" t="s">
        <v>48</v>
      </c>
      <c r="C200" s="3">
        <v>6500</v>
      </c>
      <c r="D200" s="3">
        <v>25</v>
      </c>
      <c r="E200" s="3">
        <v>1</v>
      </c>
    </row>
    <row r="201" spans="1:5">
      <c r="A201" s="3">
        <v>200</v>
      </c>
      <c r="B201" s="7" t="s">
        <v>48</v>
      </c>
      <c r="C201" s="3">
        <v>7000</v>
      </c>
      <c r="D201" s="3">
        <v>30</v>
      </c>
      <c r="E201" s="3">
        <v>1</v>
      </c>
    </row>
    <row r="202" spans="1:5">
      <c r="A202" s="3">
        <v>201</v>
      </c>
      <c r="B202" s="7" t="s">
        <v>49</v>
      </c>
      <c r="C202" s="3">
        <v>500</v>
      </c>
      <c r="D202" s="3">
        <v>10</v>
      </c>
      <c r="E202" s="3">
        <v>1</v>
      </c>
    </row>
    <row r="203" spans="1:5">
      <c r="A203" s="3">
        <v>202</v>
      </c>
      <c r="B203" s="7" t="s">
        <v>49</v>
      </c>
      <c r="C203" s="3">
        <v>1000</v>
      </c>
      <c r="D203" s="3">
        <v>15</v>
      </c>
      <c r="E203" s="3">
        <v>1</v>
      </c>
    </row>
    <row r="204" spans="1:5">
      <c r="A204" s="3">
        <v>203</v>
      </c>
      <c r="B204" s="7" t="s">
        <v>49</v>
      </c>
      <c r="C204" s="3">
        <v>1500</v>
      </c>
      <c r="D204" s="3">
        <v>20</v>
      </c>
      <c r="E204" s="3">
        <v>1</v>
      </c>
    </row>
    <row r="205" spans="1:5">
      <c r="A205" s="3">
        <v>204</v>
      </c>
      <c r="B205" s="7" t="s">
        <v>49</v>
      </c>
      <c r="C205" s="3">
        <v>2000</v>
      </c>
      <c r="D205" s="3">
        <v>25</v>
      </c>
      <c r="E205" s="3">
        <v>1</v>
      </c>
    </row>
    <row r="206" spans="1:5">
      <c r="A206" s="3">
        <v>205</v>
      </c>
      <c r="B206" s="7" t="s">
        <v>49</v>
      </c>
      <c r="C206" s="3">
        <v>2500</v>
      </c>
      <c r="D206" s="3">
        <v>30</v>
      </c>
      <c r="E206" s="3">
        <v>1</v>
      </c>
    </row>
    <row r="207" spans="1:5">
      <c r="A207" s="3">
        <v>206</v>
      </c>
      <c r="B207" s="7" t="s">
        <v>50</v>
      </c>
      <c r="C207" s="3">
        <v>1000</v>
      </c>
      <c r="D207" s="3">
        <v>10</v>
      </c>
      <c r="E207" s="3">
        <v>1</v>
      </c>
    </row>
    <row r="208" spans="1:5">
      <c r="A208" s="3">
        <v>207</v>
      </c>
      <c r="B208" s="7" t="s">
        <v>50</v>
      </c>
      <c r="C208" s="3">
        <v>1500</v>
      </c>
      <c r="D208" s="3">
        <v>15</v>
      </c>
      <c r="E208" s="3">
        <v>1</v>
      </c>
    </row>
    <row r="209" spans="1:5">
      <c r="A209" s="3">
        <v>208</v>
      </c>
      <c r="B209" s="7" t="s">
        <v>50</v>
      </c>
      <c r="C209" s="3">
        <v>2000</v>
      </c>
      <c r="D209" s="3">
        <v>20</v>
      </c>
      <c r="E209" s="3">
        <v>1</v>
      </c>
    </row>
    <row r="210" spans="1:5">
      <c r="A210" s="3">
        <v>209</v>
      </c>
      <c r="B210" s="7" t="s">
        <v>50</v>
      </c>
      <c r="C210" s="3">
        <v>2500</v>
      </c>
      <c r="D210" s="3">
        <v>25</v>
      </c>
      <c r="E210" s="3">
        <v>1</v>
      </c>
    </row>
    <row r="211" spans="1:5">
      <c r="A211" s="3">
        <v>210</v>
      </c>
      <c r="B211" s="7" t="s">
        <v>50</v>
      </c>
      <c r="C211" s="3">
        <v>3000</v>
      </c>
      <c r="D211" s="3">
        <v>30</v>
      </c>
      <c r="E211" s="3">
        <v>1</v>
      </c>
    </row>
    <row r="212" spans="1:5">
      <c r="A212" s="3">
        <v>211</v>
      </c>
      <c r="B212" s="7" t="s">
        <v>51</v>
      </c>
      <c r="C212" s="3">
        <v>1500</v>
      </c>
      <c r="D212" s="3">
        <v>10</v>
      </c>
      <c r="E212" s="3">
        <v>1</v>
      </c>
    </row>
    <row r="213" spans="1:5">
      <c r="A213" s="3">
        <v>212</v>
      </c>
      <c r="B213" s="7" t="s">
        <v>51</v>
      </c>
      <c r="C213" s="3">
        <v>2000</v>
      </c>
      <c r="D213" s="3">
        <v>15</v>
      </c>
      <c r="E213" s="3">
        <v>1</v>
      </c>
    </row>
    <row r="214" spans="1:5">
      <c r="A214" s="3">
        <v>213</v>
      </c>
      <c r="B214" s="7" t="s">
        <v>51</v>
      </c>
      <c r="C214" s="3">
        <v>2500</v>
      </c>
      <c r="D214" s="3">
        <v>20</v>
      </c>
      <c r="E214" s="3">
        <v>1</v>
      </c>
    </row>
    <row r="215" spans="1:5">
      <c r="A215" s="3">
        <v>214</v>
      </c>
      <c r="B215" s="7" t="s">
        <v>51</v>
      </c>
      <c r="C215" s="3">
        <v>3000</v>
      </c>
      <c r="D215" s="3">
        <v>25</v>
      </c>
      <c r="E215" s="3">
        <v>1</v>
      </c>
    </row>
    <row r="216" spans="1:5">
      <c r="A216" s="3">
        <v>215</v>
      </c>
      <c r="B216" s="7" t="s">
        <v>51</v>
      </c>
      <c r="C216" s="3">
        <v>3500</v>
      </c>
      <c r="D216" s="3">
        <v>30</v>
      </c>
      <c r="E216" s="3">
        <v>1</v>
      </c>
    </row>
    <row r="217" spans="1:5">
      <c r="A217" s="3">
        <v>216</v>
      </c>
      <c r="B217" s="7" t="s">
        <v>52</v>
      </c>
      <c r="C217" s="3">
        <v>2000</v>
      </c>
      <c r="D217" s="3">
        <v>10</v>
      </c>
      <c r="E217" s="3">
        <v>1</v>
      </c>
    </row>
    <row r="218" spans="1:5">
      <c r="A218" s="3">
        <v>217</v>
      </c>
      <c r="B218" s="7" t="s">
        <v>52</v>
      </c>
      <c r="C218" s="3">
        <v>2500</v>
      </c>
      <c r="D218" s="3">
        <v>15</v>
      </c>
      <c r="E218" s="3">
        <v>1</v>
      </c>
    </row>
    <row r="219" spans="1:5">
      <c r="A219" s="3">
        <v>218</v>
      </c>
      <c r="B219" s="7" t="s">
        <v>52</v>
      </c>
      <c r="C219" s="3">
        <v>3000</v>
      </c>
      <c r="D219" s="3">
        <v>20</v>
      </c>
      <c r="E219" s="3">
        <v>1</v>
      </c>
    </row>
    <row r="220" spans="1:5">
      <c r="A220" s="3">
        <v>219</v>
      </c>
      <c r="B220" s="7" t="s">
        <v>52</v>
      </c>
      <c r="C220" s="3">
        <v>3500</v>
      </c>
      <c r="D220" s="3">
        <v>25</v>
      </c>
      <c r="E220" s="3">
        <v>1</v>
      </c>
    </row>
    <row r="221" spans="1:5">
      <c r="A221" s="3">
        <v>220</v>
      </c>
      <c r="B221" s="7" t="s">
        <v>52</v>
      </c>
      <c r="C221" s="3">
        <v>4000</v>
      </c>
      <c r="D221" s="3">
        <v>30</v>
      </c>
      <c r="E221" s="3">
        <v>1</v>
      </c>
    </row>
    <row r="222" spans="1:5">
      <c r="A222" s="3">
        <v>221</v>
      </c>
      <c r="B222" s="7" t="s">
        <v>53</v>
      </c>
      <c r="C222" s="3">
        <v>2500</v>
      </c>
      <c r="D222" s="3">
        <v>10</v>
      </c>
      <c r="E222" s="3">
        <v>1</v>
      </c>
    </row>
    <row r="223" spans="1:5">
      <c r="A223" s="3">
        <v>222</v>
      </c>
      <c r="B223" s="7" t="s">
        <v>53</v>
      </c>
      <c r="C223" s="3">
        <v>3000</v>
      </c>
      <c r="D223" s="3">
        <v>15</v>
      </c>
      <c r="E223" s="3">
        <v>1</v>
      </c>
    </row>
    <row r="224" spans="1:5">
      <c r="A224" s="3">
        <v>223</v>
      </c>
      <c r="B224" s="7" t="s">
        <v>53</v>
      </c>
      <c r="C224" s="3">
        <v>3500</v>
      </c>
      <c r="D224" s="3">
        <v>20</v>
      </c>
      <c r="E224" s="3">
        <v>1</v>
      </c>
    </row>
    <row r="225" spans="1:5">
      <c r="A225" s="3">
        <v>224</v>
      </c>
      <c r="B225" s="7" t="s">
        <v>53</v>
      </c>
      <c r="C225" s="3">
        <v>4000</v>
      </c>
      <c r="D225" s="3">
        <v>25</v>
      </c>
      <c r="E225" s="3">
        <v>1</v>
      </c>
    </row>
    <row r="226" spans="1:5">
      <c r="A226" s="3">
        <v>225</v>
      </c>
      <c r="B226" s="7" t="s">
        <v>53</v>
      </c>
      <c r="C226" s="3">
        <v>4500</v>
      </c>
      <c r="D226" s="3">
        <v>30</v>
      </c>
      <c r="E226" s="3">
        <v>1</v>
      </c>
    </row>
    <row r="227" spans="1:5">
      <c r="A227" s="3">
        <v>226</v>
      </c>
      <c r="B227" s="7" t="s">
        <v>54</v>
      </c>
      <c r="C227" s="3">
        <v>3000</v>
      </c>
      <c r="D227" s="3">
        <v>10</v>
      </c>
      <c r="E227" s="3">
        <v>1</v>
      </c>
    </row>
    <row r="228" spans="1:5">
      <c r="A228" s="3">
        <v>227</v>
      </c>
      <c r="B228" s="7" t="s">
        <v>54</v>
      </c>
      <c r="C228" s="3">
        <v>3500</v>
      </c>
      <c r="D228" s="3">
        <v>15</v>
      </c>
      <c r="E228" s="3">
        <v>1</v>
      </c>
    </row>
    <row r="229" spans="1:5">
      <c r="A229" s="3">
        <v>228</v>
      </c>
      <c r="B229" s="7" t="s">
        <v>54</v>
      </c>
      <c r="C229" s="3">
        <v>4000</v>
      </c>
      <c r="D229" s="3">
        <v>20</v>
      </c>
      <c r="E229" s="3">
        <v>1</v>
      </c>
    </row>
    <row r="230" spans="1:5">
      <c r="A230" s="3">
        <v>229</v>
      </c>
      <c r="B230" s="7" t="s">
        <v>54</v>
      </c>
      <c r="C230" s="3">
        <v>4500</v>
      </c>
      <c r="D230" s="3">
        <v>25</v>
      </c>
      <c r="E230" s="3">
        <v>1</v>
      </c>
    </row>
    <row r="231" spans="1:5">
      <c r="A231" s="3">
        <v>230</v>
      </c>
      <c r="B231" s="7" t="s">
        <v>54</v>
      </c>
      <c r="C231" s="3">
        <v>5000</v>
      </c>
      <c r="D231" s="3">
        <v>30</v>
      </c>
      <c r="E231" s="3">
        <v>1</v>
      </c>
    </row>
    <row r="232" spans="1:5">
      <c r="A232" s="3">
        <v>231</v>
      </c>
      <c r="B232" s="7" t="s">
        <v>55</v>
      </c>
      <c r="C232" s="3">
        <v>3500</v>
      </c>
      <c r="D232" s="3">
        <v>10</v>
      </c>
      <c r="E232" s="3">
        <v>1</v>
      </c>
    </row>
    <row r="233" spans="1:5">
      <c r="A233" s="3">
        <v>232</v>
      </c>
      <c r="B233" s="7" t="s">
        <v>55</v>
      </c>
      <c r="C233" s="3">
        <v>4000</v>
      </c>
      <c r="D233" s="3">
        <v>15</v>
      </c>
      <c r="E233" s="3">
        <v>1</v>
      </c>
    </row>
    <row r="234" spans="1:5">
      <c r="A234" s="3">
        <v>233</v>
      </c>
      <c r="B234" s="7" t="s">
        <v>55</v>
      </c>
      <c r="C234" s="3">
        <v>4500</v>
      </c>
      <c r="D234" s="3">
        <v>20</v>
      </c>
      <c r="E234" s="3">
        <v>1</v>
      </c>
    </row>
    <row r="235" spans="1:5">
      <c r="A235" s="3">
        <v>234</v>
      </c>
      <c r="B235" s="7" t="s">
        <v>55</v>
      </c>
      <c r="C235" s="3">
        <v>5000</v>
      </c>
      <c r="D235" s="3">
        <v>25</v>
      </c>
      <c r="E235" s="3">
        <v>1</v>
      </c>
    </row>
    <row r="236" spans="1:5">
      <c r="A236" s="3">
        <v>235</v>
      </c>
      <c r="B236" s="7" t="s">
        <v>55</v>
      </c>
      <c r="C236" s="3">
        <v>5500</v>
      </c>
      <c r="D236" s="3">
        <v>30</v>
      </c>
      <c r="E236" s="3">
        <v>1</v>
      </c>
    </row>
    <row r="237" spans="1:5">
      <c r="A237" s="3">
        <v>236</v>
      </c>
      <c r="B237" s="7" t="s">
        <v>56</v>
      </c>
      <c r="C237" s="3">
        <v>4000</v>
      </c>
      <c r="D237" s="3">
        <v>10</v>
      </c>
      <c r="E237" s="3">
        <v>1</v>
      </c>
    </row>
    <row r="238" spans="1:5">
      <c r="A238" s="3">
        <v>237</v>
      </c>
      <c r="B238" s="7" t="s">
        <v>56</v>
      </c>
      <c r="C238" s="3">
        <v>4500</v>
      </c>
      <c r="D238" s="3">
        <v>15</v>
      </c>
      <c r="E238" s="3">
        <v>1</v>
      </c>
    </row>
    <row r="239" spans="1:5">
      <c r="A239" s="3">
        <v>238</v>
      </c>
      <c r="B239" s="7" t="s">
        <v>56</v>
      </c>
      <c r="C239" s="3">
        <v>5000</v>
      </c>
      <c r="D239" s="3">
        <v>20</v>
      </c>
      <c r="E239" s="3">
        <v>1</v>
      </c>
    </row>
    <row r="240" spans="1:5">
      <c r="A240" s="3">
        <v>239</v>
      </c>
      <c r="B240" s="7" t="s">
        <v>56</v>
      </c>
      <c r="C240" s="3">
        <v>5500</v>
      </c>
      <c r="D240" s="3">
        <v>25</v>
      </c>
      <c r="E240" s="3">
        <v>1</v>
      </c>
    </row>
    <row r="241" spans="1:5">
      <c r="A241" s="3">
        <v>240</v>
      </c>
      <c r="B241" s="7" t="s">
        <v>56</v>
      </c>
      <c r="C241" s="3">
        <v>6000</v>
      </c>
      <c r="D241" s="3">
        <v>30</v>
      </c>
      <c r="E241" s="3">
        <v>1</v>
      </c>
    </row>
    <row r="242" spans="1:5">
      <c r="A242" s="3">
        <v>241</v>
      </c>
      <c r="B242" s="7" t="s">
        <v>57</v>
      </c>
      <c r="C242" s="3">
        <v>4500</v>
      </c>
      <c r="D242" s="3">
        <v>10</v>
      </c>
      <c r="E242" s="3">
        <v>1</v>
      </c>
    </row>
    <row r="243" spans="1:5">
      <c r="A243" s="3">
        <v>242</v>
      </c>
      <c r="B243" s="7" t="s">
        <v>57</v>
      </c>
      <c r="C243" s="3">
        <v>5000</v>
      </c>
      <c r="D243" s="3">
        <v>15</v>
      </c>
      <c r="E243" s="3">
        <v>1</v>
      </c>
    </row>
    <row r="244" spans="1:5">
      <c r="A244" s="3">
        <v>243</v>
      </c>
      <c r="B244" s="7" t="s">
        <v>57</v>
      </c>
      <c r="C244" s="3">
        <v>5500</v>
      </c>
      <c r="D244" s="3">
        <v>20</v>
      </c>
      <c r="E244" s="3">
        <v>1</v>
      </c>
    </row>
    <row r="245" spans="1:5">
      <c r="A245" s="3">
        <v>244</v>
      </c>
      <c r="B245" s="7" t="s">
        <v>57</v>
      </c>
      <c r="C245" s="3">
        <v>6000</v>
      </c>
      <c r="D245" s="3">
        <v>25</v>
      </c>
      <c r="E245" s="3">
        <v>1</v>
      </c>
    </row>
    <row r="246" spans="1:5">
      <c r="A246" s="3">
        <v>245</v>
      </c>
      <c r="B246" s="7" t="s">
        <v>57</v>
      </c>
      <c r="C246" s="3">
        <v>6500</v>
      </c>
      <c r="D246" s="3">
        <v>30</v>
      </c>
      <c r="E246" s="3">
        <v>1</v>
      </c>
    </row>
    <row r="247" spans="1:5">
      <c r="A247" s="3">
        <v>246</v>
      </c>
      <c r="B247" s="7" t="s">
        <v>58</v>
      </c>
      <c r="C247" s="3">
        <v>5000</v>
      </c>
      <c r="D247" s="3">
        <v>10</v>
      </c>
      <c r="E247" s="3">
        <v>1</v>
      </c>
    </row>
    <row r="248" spans="1:5">
      <c r="A248" s="3">
        <v>247</v>
      </c>
      <c r="B248" s="7" t="s">
        <v>58</v>
      </c>
      <c r="C248" s="3">
        <v>5500</v>
      </c>
      <c r="D248" s="3">
        <v>15</v>
      </c>
      <c r="E248" s="3">
        <v>1</v>
      </c>
    </row>
    <row r="249" spans="1:5">
      <c r="A249" s="3">
        <v>248</v>
      </c>
      <c r="B249" s="7" t="s">
        <v>58</v>
      </c>
      <c r="C249" s="3">
        <v>6000</v>
      </c>
      <c r="D249" s="3">
        <v>20</v>
      </c>
      <c r="E249" s="3">
        <v>1</v>
      </c>
    </row>
    <row r="250" spans="1:5">
      <c r="A250" s="3">
        <v>249</v>
      </c>
      <c r="B250" s="7" t="s">
        <v>58</v>
      </c>
      <c r="C250" s="3">
        <v>6500</v>
      </c>
      <c r="D250" s="3">
        <v>25</v>
      </c>
      <c r="E250" s="3">
        <v>1</v>
      </c>
    </row>
    <row r="251" spans="1:5">
      <c r="A251" s="3">
        <v>250</v>
      </c>
      <c r="B251" s="7" t="s">
        <v>58</v>
      </c>
      <c r="C251" s="3">
        <v>7000</v>
      </c>
      <c r="D251" s="3">
        <v>30</v>
      </c>
      <c r="E251" s="3">
        <v>1</v>
      </c>
    </row>
    <row r="252" spans="1:5">
      <c r="A252" s="3">
        <v>251</v>
      </c>
      <c r="B252" s="7" t="s">
        <v>59</v>
      </c>
      <c r="C252" s="3">
        <v>500</v>
      </c>
      <c r="D252" s="3">
        <v>10</v>
      </c>
      <c r="E252" s="3">
        <v>1</v>
      </c>
    </row>
    <row r="253" spans="1:5">
      <c r="A253" s="3">
        <v>252</v>
      </c>
      <c r="B253" s="7" t="s">
        <v>59</v>
      </c>
      <c r="C253" s="3">
        <v>1000</v>
      </c>
      <c r="D253" s="3">
        <v>15</v>
      </c>
      <c r="E253" s="3">
        <v>1</v>
      </c>
    </row>
    <row r="254" spans="1:5">
      <c r="A254" s="3">
        <v>253</v>
      </c>
      <c r="B254" s="7" t="s">
        <v>59</v>
      </c>
      <c r="C254" s="3">
        <v>1500</v>
      </c>
      <c r="D254" s="3">
        <v>20</v>
      </c>
      <c r="E254" s="3">
        <v>1</v>
      </c>
    </row>
    <row r="255" spans="1:5">
      <c r="A255" s="3">
        <v>254</v>
      </c>
      <c r="B255" s="7" t="s">
        <v>59</v>
      </c>
      <c r="C255" s="3">
        <v>2000</v>
      </c>
      <c r="D255" s="3">
        <v>25</v>
      </c>
      <c r="E255" s="3">
        <v>1</v>
      </c>
    </row>
    <row r="256" spans="1:5">
      <c r="A256" s="3">
        <v>255</v>
      </c>
      <c r="B256" s="7" t="s">
        <v>59</v>
      </c>
      <c r="C256" s="3">
        <v>2500</v>
      </c>
      <c r="D256" s="3">
        <v>30</v>
      </c>
      <c r="E256" s="3">
        <v>1</v>
      </c>
    </row>
    <row r="257" spans="1:5">
      <c r="A257" s="3">
        <v>256</v>
      </c>
      <c r="B257" s="7" t="s">
        <v>60</v>
      </c>
      <c r="C257" s="3">
        <v>1000</v>
      </c>
      <c r="D257" s="3">
        <v>10</v>
      </c>
      <c r="E257" s="3">
        <v>1</v>
      </c>
    </row>
    <row r="258" spans="1:5">
      <c r="A258" s="3">
        <v>257</v>
      </c>
      <c r="B258" s="7" t="s">
        <v>60</v>
      </c>
      <c r="C258" s="3">
        <v>1500</v>
      </c>
      <c r="D258" s="3">
        <v>15</v>
      </c>
      <c r="E258" s="3">
        <v>1</v>
      </c>
    </row>
    <row r="259" spans="1:5">
      <c r="A259" s="3">
        <v>258</v>
      </c>
      <c r="B259" s="7" t="s">
        <v>60</v>
      </c>
      <c r="C259" s="3">
        <v>2000</v>
      </c>
      <c r="D259" s="3">
        <v>20</v>
      </c>
      <c r="E259" s="3">
        <v>1</v>
      </c>
    </row>
    <row r="260" spans="1:5">
      <c r="A260" s="3">
        <v>259</v>
      </c>
      <c r="B260" s="7" t="s">
        <v>60</v>
      </c>
      <c r="C260" s="3">
        <v>2500</v>
      </c>
      <c r="D260" s="3">
        <v>25</v>
      </c>
      <c r="E260" s="3">
        <v>1</v>
      </c>
    </row>
    <row r="261" spans="1:5">
      <c r="A261" s="3">
        <v>260</v>
      </c>
      <c r="B261" s="7" t="s">
        <v>60</v>
      </c>
      <c r="C261" s="3">
        <v>3000</v>
      </c>
      <c r="D261" s="3">
        <v>30</v>
      </c>
      <c r="E261" s="3">
        <v>1</v>
      </c>
    </row>
    <row r="262" spans="1:5">
      <c r="A262" s="3">
        <v>261</v>
      </c>
      <c r="B262" s="7" t="s">
        <v>61</v>
      </c>
      <c r="C262" s="3">
        <v>1500</v>
      </c>
      <c r="D262" s="3">
        <v>10</v>
      </c>
      <c r="E262" s="3">
        <v>1</v>
      </c>
    </row>
    <row r="263" spans="1:5">
      <c r="A263" s="3">
        <v>262</v>
      </c>
      <c r="B263" s="7" t="s">
        <v>61</v>
      </c>
      <c r="C263" s="3">
        <v>2000</v>
      </c>
      <c r="D263" s="3">
        <v>15</v>
      </c>
      <c r="E263" s="3">
        <v>1</v>
      </c>
    </row>
    <row r="264" spans="1:5">
      <c r="A264" s="3">
        <v>263</v>
      </c>
      <c r="B264" s="7" t="s">
        <v>61</v>
      </c>
      <c r="C264" s="3">
        <v>2500</v>
      </c>
      <c r="D264" s="3">
        <v>20</v>
      </c>
      <c r="E264" s="3">
        <v>1</v>
      </c>
    </row>
    <row r="265" spans="1:5">
      <c r="A265" s="3">
        <v>264</v>
      </c>
      <c r="B265" s="7" t="s">
        <v>61</v>
      </c>
      <c r="C265" s="3">
        <v>3000</v>
      </c>
      <c r="D265" s="3">
        <v>25</v>
      </c>
      <c r="E265" s="3">
        <v>1</v>
      </c>
    </row>
    <row r="266" spans="1:5">
      <c r="A266" s="3">
        <v>265</v>
      </c>
      <c r="B266" s="7" t="s">
        <v>61</v>
      </c>
      <c r="C266" s="3">
        <v>3500</v>
      </c>
      <c r="D266" s="3">
        <v>30</v>
      </c>
      <c r="E266" s="3">
        <v>1</v>
      </c>
    </row>
    <row r="267" spans="1:5">
      <c r="A267" s="3">
        <v>266</v>
      </c>
      <c r="B267" s="7" t="s">
        <v>62</v>
      </c>
      <c r="C267" s="3">
        <v>2000</v>
      </c>
      <c r="D267" s="3">
        <v>10</v>
      </c>
      <c r="E267" s="3">
        <v>1</v>
      </c>
    </row>
    <row r="268" spans="1:5">
      <c r="A268" s="3">
        <v>267</v>
      </c>
      <c r="B268" s="7" t="s">
        <v>62</v>
      </c>
      <c r="C268" s="3">
        <v>2500</v>
      </c>
      <c r="D268" s="3">
        <v>15</v>
      </c>
      <c r="E268" s="3">
        <v>1</v>
      </c>
    </row>
    <row r="269" spans="1:5">
      <c r="A269" s="3">
        <v>268</v>
      </c>
      <c r="B269" s="7" t="s">
        <v>62</v>
      </c>
      <c r="C269" s="3">
        <v>3000</v>
      </c>
      <c r="D269" s="3">
        <v>20</v>
      </c>
      <c r="E269" s="3">
        <v>1</v>
      </c>
    </row>
    <row r="270" spans="1:5">
      <c r="A270" s="3">
        <v>269</v>
      </c>
      <c r="B270" s="7" t="s">
        <v>62</v>
      </c>
      <c r="C270" s="3">
        <v>3500</v>
      </c>
      <c r="D270" s="3">
        <v>25</v>
      </c>
      <c r="E270" s="3">
        <v>1</v>
      </c>
    </row>
    <row r="271" spans="1:5">
      <c r="A271" s="3">
        <v>270</v>
      </c>
      <c r="B271" s="7" t="s">
        <v>62</v>
      </c>
      <c r="C271" s="3">
        <v>4000</v>
      </c>
      <c r="D271" s="3">
        <v>30</v>
      </c>
      <c r="E271" s="3">
        <v>1</v>
      </c>
    </row>
    <row r="272" spans="1:5">
      <c r="A272" s="3">
        <v>271</v>
      </c>
      <c r="B272" s="7" t="s">
        <v>63</v>
      </c>
      <c r="C272" s="3">
        <v>2500</v>
      </c>
      <c r="D272" s="3">
        <v>10</v>
      </c>
      <c r="E272" s="3">
        <v>1</v>
      </c>
    </row>
    <row r="273" spans="1:5">
      <c r="A273" s="3">
        <v>272</v>
      </c>
      <c r="B273" s="7" t="s">
        <v>63</v>
      </c>
      <c r="C273" s="3">
        <v>3000</v>
      </c>
      <c r="D273" s="3">
        <v>15</v>
      </c>
      <c r="E273" s="3">
        <v>1</v>
      </c>
    </row>
    <row r="274" spans="1:5">
      <c r="A274" s="3">
        <v>273</v>
      </c>
      <c r="B274" s="7" t="s">
        <v>63</v>
      </c>
      <c r="C274" s="3">
        <v>3500</v>
      </c>
      <c r="D274" s="3">
        <v>20</v>
      </c>
      <c r="E274" s="3">
        <v>1</v>
      </c>
    </row>
    <row r="275" spans="1:5">
      <c r="A275" s="3">
        <v>274</v>
      </c>
      <c r="B275" s="7" t="s">
        <v>63</v>
      </c>
      <c r="C275" s="3">
        <v>4000</v>
      </c>
      <c r="D275" s="3">
        <v>25</v>
      </c>
      <c r="E275" s="3">
        <v>1</v>
      </c>
    </row>
    <row r="276" spans="1:5">
      <c r="A276" s="3">
        <v>275</v>
      </c>
      <c r="B276" s="7" t="s">
        <v>63</v>
      </c>
      <c r="C276" s="3">
        <v>4500</v>
      </c>
      <c r="D276" s="3">
        <v>30</v>
      </c>
      <c r="E276" s="3">
        <v>1</v>
      </c>
    </row>
    <row r="277" spans="1:5">
      <c r="A277" s="3">
        <v>276</v>
      </c>
      <c r="B277" s="7" t="s">
        <v>64</v>
      </c>
      <c r="C277" s="3">
        <v>3000</v>
      </c>
      <c r="D277" s="3">
        <v>10</v>
      </c>
      <c r="E277" s="3">
        <v>1</v>
      </c>
    </row>
    <row r="278" spans="1:5">
      <c r="A278" s="3">
        <v>277</v>
      </c>
      <c r="B278" s="7" t="s">
        <v>64</v>
      </c>
      <c r="C278" s="3">
        <v>3500</v>
      </c>
      <c r="D278" s="3">
        <v>15</v>
      </c>
      <c r="E278" s="3">
        <v>1</v>
      </c>
    </row>
    <row r="279" spans="1:5">
      <c r="A279" s="3">
        <v>278</v>
      </c>
      <c r="B279" s="7" t="s">
        <v>64</v>
      </c>
      <c r="C279" s="3">
        <v>4000</v>
      </c>
      <c r="D279" s="3">
        <v>20</v>
      </c>
      <c r="E279" s="3">
        <v>1</v>
      </c>
    </row>
    <row r="280" spans="1:5">
      <c r="A280" s="3">
        <v>279</v>
      </c>
      <c r="B280" s="7" t="s">
        <v>64</v>
      </c>
      <c r="C280" s="3">
        <v>4500</v>
      </c>
      <c r="D280" s="3">
        <v>25</v>
      </c>
      <c r="E280" s="3">
        <v>1</v>
      </c>
    </row>
    <row r="281" spans="1:5">
      <c r="A281" s="3">
        <v>280</v>
      </c>
      <c r="B281" s="7" t="s">
        <v>64</v>
      </c>
      <c r="C281" s="3">
        <v>5000</v>
      </c>
      <c r="D281" s="3">
        <v>30</v>
      </c>
      <c r="E281" s="3">
        <v>1</v>
      </c>
    </row>
    <row r="282" spans="1:5">
      <c r="A282" s="3">
        <v>281</v>
      </c>
      <c r="B282" s="7" t="s">
        <v>65</v>
      </c>
      <c r="C282" s="3">
        <v>3500</v>
      </c>
      <c r="D282" s="3">
        <v>10</v>
      </c>
      <c r="E282" s="3">
        <v>1</v>
      </c>
    </row>
    <row r="283" spans="1:5">
      <c r="A283" s="3">
        <v>282</v>
      </c>
      <c r="B283" s="7" t="s">
        <v>65</v>
      </c>
      <c r="C283" s="3">
        <v>4000</v>
      </c>
      <c r="D283" s="3">
        <v>15</v>
      </c>
      <c r="E283" s="3">
        <v>1</v>
      </c>
    </row>
    <row r="284" spans="1:5">
      <c r="A284" s="3">
        <v>283</v>
      </c>
      <c r="B284" s="7" t="s">
        <v>65</v>
      </c>
      <c r="C284" s="3">
        <v>4500</v>
      </c>
      <c r="D284" s="3">
        <v>20</v>
      </c>
      <c r="E284" s="3">
        <v>1</v>
      </c>
    </row>
    <row r="285" spans="1:5">
      <c r="A285" s="3">
        <v>284</v>
      </c>
      <c r="B285" s="7" t="s">
        <v>65</v>
      </c>
      <c r="C285" s="3">
        <v>5000</v>
      </c>
      <c r="D285" s="3">
        <v>25</v>
      </c>
      <c r="E285" s="3">
        <v>1</v>
      </c>
    </row>
    <row r="286" spans="1:5">
      <c r="A286" s="3">
        <v>285</v>
      </c>
      <c r="B286" s="7" t="s">
        <v>65</v>
      </c>
      <c r="C286" s="3">
        <v>5500</v>
      </c>
      <c r="D286" s="3">
        <v>30</v>
      </c>
      <c r="E286" s="3">
        <v>1</v>
      </c>
    </row>
    <row r="287" spans="1:5">
      <c r="A287" s="3">
        <v>286</v>
      </c>
      <c r="B287" s="7" t="s">
        <v>66</v>
      </c>
      <c r="C287" s="3">
        <v>4000</v>
      </c>
      <c r="D287" s="3">
        <v>10</v>
      </c>
      <c r="E287" s="3">
        <v>1</v>
      </c>
    </row>
    <row r="288" spans="1:5">
      <c r="A288" s="3">
        <v>287</v>
      </c>
      <c r="B288" s="7" t="s">
        <v>66</v>
      </c>
      <c r="C288" s="3">
        <v>4500</v>
      </c>
      <c r="D288" s="3">
        <v>15</v>
      </c>
      <c r="E288" s="3">
        <v>1</v>
      </c>
    </row>
    <row r="289" spans="1:5">
      <c r="A289" s="3">
        <v>288</v>
      </c>
      <c r="B289" s="7" t="s">
        <v>66</v>
      </c>
      <c r="C289" s="3">
        <v>5000</v>
      </c>
      <c r="D289" s="3">
        <v>20</v>
      </c>
      <c r="E289" s="3">
        <v>1</v>
      </c>
    </row>
    <row r="290" spans="1:5">
      <c r="A290" s="3">
        <v>289</v>
      </c>
      <c r="B290" s="7" t="s">
        <v>66</v>
      </c>
      <c r="C290" s="3">
        <v>5500</v>
      </c>
      <c r="D290" s="3">
        <v>25</v>
      </c>
      <c r="E290" s="3">
        <v>1</v>
      </c>
    </row>
    <row r="291" spans="1:5">
      <c r="A291" s="3">
        <v>290</v>
      </c>
      <c r="B291" s="7" t="s">
        <v>66</v>
      </c>
      <c r="C291" s="3">
        <v>6000</v>
      </c>
      <c r="D291" s="3">
        <v>30</v>
      </c>
      <c r="E291" s="3">
        <v>1</v>
      </c>
    </row>
    <row r="292" spans="1:5">
      <c r="A292" s="3">
        <v>291</v>
      </c>
      <c r="B292" s="7" t="s">
        <v>67</v>
      </c>
      <c r="C292" s="3">
        <v>4500</v>
      </c>
      <c r="D292" s="3">
        <v>10</v>
      </c>
      <c r="E292" s="3">
        <v>1</v>
      </c>
    </row>
    <row r="293" spans="1:5">
      <c r="A293" s="3">
        <v>292</v>
      </c>
      <c r="B293" s="7" t="s">
        <v>67</v>
      </c>
      <c r="C293" s="3">
        <v>5000</v>
      </c>
      <c r="D293" s="3">
        <v>15</v>
      </c>
      <c r="E293" s="3">
        <v>1</v>
      </c>
    </row>
    <row r="294" spans="1:5">
      <c r="A294" s="3">
        <v>293</v>
      </c>
      <c r="B294" s="7" t="s">
        <v>67</v>
      </c>
      <c r="C294" s="3">
        <v>5500</v>
      </c>
      <c r="D294" s="3">
        <v>20</v>
      </c>
      <c r="E294" s="3">
        <v>1</v>
      </c>
    </row>
    <row r="295" spans="1:5">
      <c r="A295" s="3">
        <v>294</v>
      </c>
      <c r="B295" s="7" t="s">
        <v>67</v>
      </c>
      <c r="C295" s="3">
        <v>6000</v>
      </c>
      <c r="D295" s="3">
        <v>25</v>
      </c>
      <c r="E295" s="3">
        <v>1</v>
      </c>
    </row>
    <row r="296" spans="1:5">
      <c r="A296" s="3">
        <v>295</v>
      </c>
      <c r="B296" s="7" t="s">
        <v>67</v>
      </c>
      <c r="C296" s="3">
        <v>6500</v>
      </c>
      <c r="D296" s="3">
        <v>30</v>
      </c>
      <c r="E296" s="3">
        <v>1</v>
      </c>
    </row>
    <row r="297" spans="1:5">
      <c r="A297" s="3">
        <v>296</v>
      </c>
      <c r="B297" s="7" t="s">
        <v>68</v>
      </c>
      <c r="C297" s="3">
        <v>5000</v>
      </c>
      <c r="D297" s="3">
        <v>10</v>
      </c>
      <c r="E297" s="3">
        <v>1</v>
      </c>
    </row>
    <row r="298" spans="1:5">
      <c r="A298" s="3">
        <v>297</v>
      </c>
      <c r="B298" s="7" t="s">
        <v>68</v>
      </c>
      <c r="C298" s="3">
        <v>5500</v>
      </c>
      <c r="D298" s="3">
        <v>15</v>
      </c>
      <c r="E298" s="3">
        <v>1</v>
      </c>
    </row>
    <row r="299" spans="1:5">
      <c r="A299" s="3">
        <v>298</v>
      </c>
      <c r="B299" s="7" t="s">
        <v>68</v>
      </c>
      <c r="C299" s="3">
        <v>6000</v>
      </c>
      <c r="D299" s="3">
        <v>20</v>
      </c>
      <c r="E299" s="3">
        <v>1</v>
      </c>
    </row>
    <row r="300" spans="1:5">
      <c r="A300" s="3">
        <v>299</v>
      </c>
      <c r="B300" s="7" t="s">
        <v>68</v>
      </c>
      <c r="C300" s="3">
        <v>6500</v>
      </c>
      <c r="D300" s="3">
        <v>25</v>
      </c>
      <c r="E300" s="3">
        <v>1</v>
      </c>
    </row>
    <row r="301" spans="1:5">
      <c r="A301" s="3">
        <v>300</v>
      </c>
      <c r="B301" s="7" t="s">
        <v>68</v>
      </c>
      <c r="C301" s="3">
        <v>7000</v>
      </c>
      <c r="D301" s="3">
        <v>30</v>
      </c>
      <c r="E301" s="3">
        <v>1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1"/>
  <sheetViews>
    <sheetView workbookViewId="0">
      <selection activeCell="K1" sqref="A1:K1"/>
    </sheetView>
  </sheetViews>
  <sheetFormatPr defaultColWidth="9" defaultRowHeight="13.5"/>
  <cols>
    <col min="1" max="1" width="10.625" style="3" customWidth="1"/>
    <col min="2" max="2" width="12.125" style="3" customWidth="1"/>
    <col min="3" max="11" width="10.625" style="3" customWidth="1"/>
    <col min="12" max="16384" width="9" style="3"/>
  </cols>
  <sheetData>
    <row r="1" spans="1:10">
      <c r="A1" s="8" t="s">
        <v>69</v>
      </c>
      <c r="B1" s="8" t="s">
        <v>70</v>
      </c>
      <c r="C1" s="8" t="s">
        <v>71</v>
      </c>
      <c r="D1" s="8" t="s">
        <v>72</v>
      </c>
      <c r="E1" s="8" t="s">
        <v>73</v>
      </c>
      <c r="F1" s="8" t="s">
        <v>74</v>
      </c>
      <c r="G1" s="8" t="s">
        <v>75</v>
      </c>
      <c r="H1" s="8" t="s">
        <v>76</v>
      </c>
      <c r="I1" s="8" t="s">
        <v>77</v>
      </c>
      <c r="J1" s="8" t="s">
        <v>78</v>
      </c>
    </row>
    <row r="2" spans="1:10">
      <c r="A2" s="3">
        <v>1</v>
      </c>
      <c r="B2" s="3">
        <v>100</v>
      </c>
      <c r="C2" s="3">
        <v>1</v>
      </c>
      <c r="D2" s="9">
        <v>70</v>
      </c>
      <c r="E2" s="3">
        <v>2</v>
      </c>
      <c r="F2" s="9">
        <v>30</v>
      </c>
      <c r="G2" s="3">
        <v>3</v>
      </c>
      <c r="H2" s="9">
        <v>0</v>
      </c>
      <c r="I2" s="3">
        <v>0</v>
      </c>
      <c r="J2" s="3">
        <v>0</v>
      </c>
    </row>
    <row r="3" spans="1:10">
      <c r="A3" s="3">
        <v>2</v>
      </c>
      <c r="B3" s="3">
        <v>200</v>
      </c>
      <c r="C3" s="3">
        <v>1</v>
      </c>
      <c r="D3" s="9">
        <v>20</v>
      </c>
      <c r="E3" s="3">
        <v>2</v>
      </c>
      <c r="F3" s="9">
        <v>60</v>
      </c>
      <c r="G3" s="3">
        <v>3</v>
      </c>
      <c r="H3" s="9">
        <v>10</v>
      </c>
      <c r="I3" s="3">
        <v>0</v>
      </c>
      <c r="J3" s="3">
        <f>100-D3-F3-H3</f>
        <v>10</v>
      </c>
    </row>
    <row r="4" spans="1:10">
      <c r="A4" s="3">
        <v>3</v>
      </c>
      <c r="B4" s="3">
        <v>300</v>
      </c>
      <c r="C4" s="3">
        <v>2</v>
      </c>
      <c r="D4" s="9">
        <v>50</v>
      </c>
      <c r="E4" s="3">
        <v>3</v>
      </c>
      <c r="F4" s="9">
        <v>30</v>
      </c>
      <c r="G4" s="3">
        <v>4</v>
      </c>
      <c r="H4" s="9">
        <v>10</v>
      </c>
      <c r="I4" s="3">
        <v>0</v>
      </c>
      <c r="J4" s="3">
        <f t="shared" ref="J4:J21" si="0">100-D4-F4-H4</f>
        <v>10</v>
      </c>
    </row>
    <row r="5" spans="1:10">
      <c r="A5" s="3">
        <v>4</v>
      </c>
      <c r="B5" s="3">
        <v>400</v>
      </c>
      <c r="C5" s="3">
        <v>2</v>
      </c>
      <c r="D5" s="9">
        <v>10</v>
      </c>
      <c r="E5" s="3">
        <v>3</v>
      </c>
      <c r="F5" s="9">
        <v>50</v>
      </c>
      <c r="G5" s="3">
        <v>4</v>
      </c>
      <c r="H5" s="9">
        <v>20</v>
      </c>
      <c r="I5" s="3">
        <v>0</v>
      </c>
      <c r="J5" s="3">
        <f t="shared" si="0"/>
        <v>20</v>
      </c>
    </row>
    <row r="6" spans="1:10">
      <c r="A6" s="3">
        <v>5</v>
      </c>
      <c r="B6" s="3">
        <v>500</v>
      </c>
      <c r="C6" s="3">
        <v>3</v>
      </c>
      <c r="D6" s="9">
        <v>50</v>
      </c>
      <c r="E6" s="3">
        <v>4</v>
      </c>
      <c r="F6" s="9">
        <v>30</v>
      </c>
      <c r="G6" s="3">
        <v>5</v>
      </c>
      <c r="H6" s="9">
        <v>10</v>
      </c>
      <c r="I6" s="3">
        <v>0</v>
      </c>
      <c r="J6" s="3">
        <f t="shared" si="0"/>
        <v>10</v>
      </c>
    </row>
    <row r="7" spans="1:10">
      <c r="A7" s="3">
        <v>6</v>
      </c>
      <c r="B7" s="3">
        <v>600</v>
      </c>
      <c r="C7" s="3">
        <v>3</v>
      </c>
      <c r="D7" s="9">
        <v>10</v>
      </c>
      <c r="E7" s="3">
        <v>4</v>
      </c>
      <c r="F7" s="9">
        <v>50</v>
      </c>
      <c r="G7" s="3">
        <v>5</v>
      </c>
      <c r="H7" s="9">
        <v>10</v>
      </c>
      <c r="I7" s="3">
        <v>0</v>
      </c>
      <c r="J7" s="3">
        <f t="shared" si="0"/>
        <v>30</v>
      </c>
    </row>
    <row r="8" spans="1:10">
      <c r="A8" s="3">
        <v>7</v>
      </c>
      <c r="B8" s="3">
        <v>700</v>
      </c>
      <c r="C8" s="3">
        <v>4</v>
      </c>
      <c r="D8" s="9">
        <v>60</v>
      </c>
      <c r="E8" s="3">
        <v>5</v>
      </c>
      <c r="F8" s="9">
        <v>30</v>
      </c>
      <c r="G8" s="3">
        <v>6</v>
      </c>
      <c r="H8" s="9">
        <v>10</v>
      </c>
      <c r="I8" s="3">
        <v>0</v>
      </c>
      <c r="J8" s="3">
        <f t="shared" si="0"/>
        <v>0</v>
      </c>
    </row>
    <row r="9" spans="1:10">
      <c r="A9" s="3">
        <v>8</v>
      </c>
      <c r="B9" s="3">
        <v>800</v>
      </c>
      <c r="C9" s="3">
        <v>4</v>
      </c>
      <c r="D9" s="9">
        <v>10</v>
      </c>
      <c r="E9" s="3">
        <v>5</v>
      </c>
      <c r="F9" s="9">
        <v>50</v>
      </c>
      <c r="G9" s="3">
        <v>6</v>
      </c>
      <c r="H9" s="9">
        <v>10</v>
      </c>
      <c r="I9" s="3">
        <v>0</v>
      </c>
      <c r="J9" s="3">
        <f t="shared" si="0"/>
        <v>30</v>
      </c>
    </row>
    <row r="10" spans="1:10">
      <c r="A10" s="3">
        <v>9</v>
      </c>
      <c r="B10" s="3">
        <v>900</v>
      </c>
      <c r="C10" s="3">
        <v>5</v>
      </c>
      <c r="D10" s="9">
        <v>50</v>
      </c>
      <c r="E10" s="3">
        <v>6</v>
      </c>
      <c r="F10" s="9">
        <v>30</v>
      </c>
      <c r="G10" s="3">
        <v>7</v>
      </c>
      <c r="H10" s="9">
        <v>10</v>
      </c>
      <c r="I10" s="3">
        <v>0</v>
      </c>
      <c r="J10" s="3">
        <f t="shared" si="0"/>
        <v>10</v>
      </c>
    </row>
    <row r="11" spans="1:10">
      <c r="A11" s="3">
        <v>10</v>
      </c>
      <c r="B11" s="3">
        <v>1000</v>
      </c>
      <c r="C11" s="3">
        <v>5</v>
      </c>
      <c r="D11" s="9">
        <v>10</v>
      </c>
      <c r="E11" s="3">
        <v>6</v>
      </c>
      <c r="F11" s="9">
        <v>50</v>
      </c>
      <c r="G11" s="3">
        <v>7</v>
      </c>
      <c r="H11" s="9">
        <v>10</v>
      </c>
      <c r="I11" s="3">
        <v>0</v>
      </c>
      <c r="J11" s="3">
        <f t="shared" si="0"/>
        <v>30</v>
      </c>
    </row>
    <row r="12" spans="1:10">
      <c r="A12" s="3">
        <v>11</v>
      </c>
      <c r="B12" s="3">
        <v>1100</v>
      </c>
      <c r="C12" s="3">
        <v>6</v>
      </c>
      <c r="D12" s="9">
        <v>50</v>
      </c>
      <c r="E12" s="3">
        <v>7</v>
      </c>
      <c r="F12" s="9">
        <v>30</v>
      </c>
      <c r="G12" s="3">
        <v>8</v>
      </c>
      <c r="H12" s="9">
        <v>10</v>
      </c>
      <c r="I12" s="3">
        <v>0</v>
      </c>
      <c r="J12" s="3">
        <f t="shared" si="0"/>
        <v>10</v>
      </c>
    </row>
    <row r="13" spans="1:10">
      <c r="A13" s="3">
        <v>12</v>
      </c>
      <c r="B13" s="3">
        <v>1200</v>
      </c>
      <c r="C13" s="3">
        <v>6</v>
      </c>
      <c r="D13" s="9">
        <v>10</v>
      </c>
      <c r="E13" s="3">
        <v>7</v>
      </c>
      <c r="F13" s="9">
        <v>50</v>
      </c>
      <c r="G13" s="3">
        <v>8</v>
      </c>
      <c r="H13" s="9">
        <v>10</v>
      </c>
      <c r="I13" s="3">
        <v>0</v>
      </c>
      <c r="J13" s="3">
        <f t="shared" si="0"/>
        <v>30</v>
      </c>
    </row>
    <row r="14" spans="1:10">
      <c r="A14" s="3">
        <v>13</v>
      </c>
      <c r="B14" s="3">
        <v>1300</v>
      </c>
      <c r="C14" s="3">
        <v>7</v>
      </c>
      <c r="D14" s="9">
        <v>50</v>
      </c>
      <c r="E14" s="3">
        <v>8</v>
      </c>
      <c r="F14" s="9">
        <v>30</v>
      </c>
      <c r="G14" s="3">
        <v>9</v>
      </c>
      <c r="H14" s="9">
        <v>10</v>
      </c>
      <c r="I14" s="3">
        <v>0</v>
      </c>
      <c r="J14" s="3">
        <f t="shared" si="0"/>
        <v>10</v>
      </c>
    </row>
    <row r="15" spans="1:10">
      <c r="A15" s="3">
        <v>14</v>
      </c>
      <c r="B15" s="3">
        <v>1400</v>
      </c>
      <c r="C15" s="3">
        <v>7</v>
      </c>
      <c r="D15" s="9">
        <v>10</v>
      </c>
      <c r="E15" s="3">
        <v>8</v>
      </c>
      <c r="F15" s="9">
        <v>50</v>
      </c>
      <c r="G15" s="3">
        <v>9</v>
      </c>
      <c r="H15" s="9">
        <v>10</v>
      </c>
      <c r="I15" s="3">
        <v>0</v>
      </c>
      <c r="J15" s="3">
        <f t="shared" si="0"/>
        <v>30</v>
      </c>
    </row>
    <row r="16" spans="1:10">
      <c r="A16" s="3">
        <v>15</v>
      </c>
      <c r="B16" s="3">
        <v>1500</v>
      </c>
      <c r="C16" s="3">
        <v>8</v>
      </c>
      <c r="D16" s="9">
        <v>50</v>
      </c>
      <c r="E16" s="3">
        <v>9</v>
      </c>
      <c r="F16" s="9">
        <v>30</v>
      </c>
      <c r="G16" s="3">
        <v>10</v>
      </c>
      <c r="H16" s="9">
        <v>10</v>
      </c>
      <c r="I16" s="3">
        <v>0</v>
      </c>
      <c r="J16" s="3">
        <f t="shared" si="0"/>
        <v>10</v>
      </c>
    </row>
    <row r="17" spans="1:10">
      <c r="A17" s="3">
        <v>16</v>
      </c>
      <c r="B17" s="3">
        <v>1600</v>
      </c>
      <c r="C17" s="3">
        <v>8</v>
      </c>
      <c r="D17" s="9">
        <v>10</v>
      </c>
      <c r="E17" s="3">
        <v>9</v>
      </c>
      <c r="F17" s="9">
        <v>50</v>
      </c>
      <c r="G17" s="3">
        <v>10</v>
      </c>
      <c r="H17" s="9">
        <v>10</v>
      </c>
      <c r="I17" s="3">
        <v>0</v>
      </c>
      <c r="J17" s="3">
        <f t="shared" si="0"/>
        <v>30</v>
      </c>
    </row>
    <row r="18" spans="1:10">
      <c r="A18" s="3">
        <v>17</v>
      </c>
      <c r="B18" s="3">
        <v>1700</v>
      </c>
      <c r="C18" s="3">
        <v>9</v>
      </c>
      <c r="D18" s="9">
        <v>50</v>
      </c>
      <c r="E18" s="3">
        <v>10</v>
      </c>
      <c r="F18" s="9">
        <v>30</v>
      </c>
      <c r="G18" s="3">
        <v>11</v>
      </c>
      <c r="H18" s="9">
        <v>10</v>
      </c>
      <c r="I18" s="3">
        <v>0</v>
      </c>
      <c r="J18" s="3">
        <f t="shared" si="0"/>
        <v>10</v>
      </c>
    </row>
    <row r="19" spans="1:10">
      <c r="A19" s="3">
        <v>18</v>
      </c>
      <c r="B19" s="3">
        <v>1800</v>
      </c>
      <c r="C19" s="3">
        <v>9</v>
      </c>
      <c r="D19" s="9">
        <v>10</v>
      </c>
      <c r="E19" s="3">
        <v>10</v>
      </c>
      <c r="F19" s="9">
        <v>50</v>
      </c>
      <c r="G19" s="3">
        <v>11</v>
      </c>
      <c r="H19" s="9">
        <v>10</v>
      </c>
      <c r="I19" s="3">
        <v>0</v>
      </c>
      <c r="J19" s="3">
        <f t="shared" si="0"/>
        <v>30</v>
      </c>
    </row>
    <row r="20" spans="1:10">
      <c r="A20" s="3">
        <v>19</v>
      </c>
      <c r="B20" s="3">
        <v>1900</v>
      </c>
      <c r="C20" s="3">
        <v>10</v>
      </c>
      <c r="D20" s="9">
        <v>50</v>
      </c>
      <c r="E20" s="3">
        <v>11</v>
      </c>
      <c r="F20" s="9">
        <v>30</v>
      </c>
      <c r="G20" s="3">
        <v>12</v>
      </c>
      <c r="H20" s="9">
        <v>10</v>
      </c>
      <c r="I20" s="3">
        <v>0</v>
      </c>
      <c r="J20" s="3">
        <f t="shared" si="0"/>
        <v>10</v>
      </c>
    </row>
    <row r="21" spans="1:10">
      <c r="A21" s="3">
        <v>20</v>
      </c>
      <c r="B21" s="3">
        <v>2000</v>
      </c>
      <c r="C21" s="3">
        <v>10</v>
      </c>
      <c r="D21" s="9">
        <v>10</v>
      </c>
      <c r="E21" s="3">
        <v>11</v>
      </c>
      <c r="F21" s="9">
        <v>50</v>
      </c>
      <c r="G21" s="3">
        <v>12</v>
      </c>
      <c r="H21" s="9">
        <v>10</v>
      </c>
      <c r="I21" s="3">
        <v>0</v>
      </c>
      <c r="J21" s="3">
        <f t="shared" si="0"/>
        <v>30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"/>
  <sheetViews>
    <sheetView topLeftCell="B1" workbookViewId="0">
      <selection activeCell="L4" sqref="L4"/>
    </sheetView>
  </sheetViews>
  <sheetFormatPr defaultColWidth="9" defaultRowHeight="13.5"/>
  <cols>
    <col min="1" max="2" width="9.875" style="3" customWidth="1"/>
    <col min="3" max="3" width="13.625" style="3" customWidth="1"/>
    <col min="4" max="4" width="18.625" style="3" customWidth="1"/>
    <col min="5" max="5" width="9.875" style="3" customWidth="1"/>
    <col min="6" max="6" width="17" style="3" customWidth="1"/>
    <col min="7" max="7" width="22.125" style="3" customWidth="1"/>
    <col min="8" max="8" width="42.125" style="3" customWidth="1"/>
    <col min="9" max="9" width="28.75" style="3" customWidth="1"/>
    <col min="10" max="10" width="9.875" style="3" customWidth="1"/>
    <col min="11" max="11" width="11" style="3" customWidth="1"/>
    <col min="12" max="12" width="9.875" style="3" customWidth="1"/>
    <col min="13" max="16384" width="9" style="3"/>
  </cols>
  <sheetData>
    <row r="1" spans="1:12">
      <c r="A1" s="10" t="s">
        <v>79</v>
      </c>
      <c r="B1" s="11" t="s">
        <v>80</v>
      </c>
      <c r="C1" s="10" t="s">
        <v>81</v>
      </c>
      <c r="D1" s="10" t="s">
        <v>82</v>
      </c>
      <c r="E1" s="10" t="s">
        <v>83</v>
      </c>
      <c r="F1" s="10" t="s">
        <v>84</v>
      </c>
      <c r="G1" s="10" t="s">
        <v>85</v>
      </c>
      <c r="H1" s="10" t="s">
        <v>86</v>
      </c>
      <c r="I1" s="10" t="s">
        <v>87</v>
      </c>
      <c r="J1" s="10" t="s">
        <v>88</v>
      </c>
      <c r="K1" s="10" t="s">
        <v>89</v>
      </c>
      <c r="L1" s="10" t="s">
        <v>90</v>
      </c>
    </row>
    <row r="2" spans="1:12">
      <c r="A2" s="3">
        <v>1</v>
      </c>
      <c r="B2" s="3" t="s">
        <v>91</v>
      </c>
      <c r="C2" s="3">
        <v>3</v>
      </c>
      <c r="D2" s="3" t="s">
        <v>92</v>
      </c>
      <c r="E2" s="3">
        <v>1</v>
      </c>
      <c r="F2" s="3" t="s">
        <v>93</v>
      </c>
      <c r="G2" s="3" t="s">
        <v>94</v>
      </c>
      <c r="H2" s="3" t="s">
        <v>95</v>
      </c>
      <c r="I2" s="3" t="s">
        <v>96</v>
      </c>
      <c r="J2" s="3">
        <v>100</v>
      </c>
      <c r="K2" s="3">
        <v>100</v>
      </c>
      <c r="L2" s="3">
        <v>30</v>
      </c>
    </row>
    <row r="3" spans="1:12">
      <c r="A3" s="3">
        <v>2</v>
      </c>
      <c r="B3" s="3" t="s">
        <v>97</v>
      </c>
      <c r="C3" s="3">
        <v>0</v>
      </c>
      <c r="D3" s="3" t="s">
        <v>98</v>
      </c>
      <c r="E3" s="3">
        <v>1</v>
      </c>
      <c r="F3" s="3" t="s">
        <v>99</v>
      </c>
      <c r="G3" s="3" t="s">
        <v>94</v>
      </c>
      <c r="H3" s="3" t="s">
        <v>95</v>
      </c>
      <c r="I3" s="3" t="s">
        <v>96</v>
      </c>
      <c r="J3" s="3">
        <v>500</v>
      </c>
      <c r="K3" s="3">
        <v>50</v>
      </c>
      <c r="L3" s="3">
        <v>5</v>
      </c>
    </row>
    <row r="4" spans="1:12">
      <c r="A4" s="3">
        <v>3</v>
      </c>
      <c r="B4" s="3" t="s">
        <v>100</v>
      </c>
      <c r="C4" s="3">
        <v>0</v>
      </c>
      <c r="D4" s="7" t="s">
        <v>101</v>
      </c>
      <c r="E4" s="3">
        <v>2</v>
      </c>
      <c r="F4" s="3" t="s">
        <v>102</v>
      </c>
      <c r="G4" s="3" t="s">
        <v>94</v>
      </c>
      <c r="H4" s="3" t="s">
        <v>95</v>
      </c>
      <c r="I4" s="3" t="s">
        <v>96</v>
      </c>
      <c r="J4" s="3">
        <v>5000</v>
      </c>
      <c r="K4" s="3">
        <v>10</v>
      </c>
      <c r="L4" s="3">
        <v>80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401"/>
  <sheetViews>
    <sheetView workbookViewId="0">
      <selection activeCell="G9" sqref="G9"/>
    </sheetView>
  </sheetViews>
  <sheetFormatPr defaultColWidth="9" defaultRowHeight="13.5"/>
  <cols>
    <col min="1" max="1" width="11.625" style="3" customWidth="1"/>
    <col min="2" max="2" width="13.375" style="3" customWidth="1"/>
    <col min="3" max="3" width="16.375" style="3" customWidth="1"/>
    <col min="4" max="4" width="23.75" style="3" customWidth="1"/>
    <col min="5" max="5" width="16.625" style="3" customWidth="1"/>
    <col min="6" max="16384" width="9" style="3"/>
  </cols>
  <sheetData>
    <row r="1" spans="1:5">
      <c r="A1" s="5" t="s">
        <v>24</v>
      </c>
      <c r="B1" s="12" t="s">
        <v>103</v>
      </c>
      <c r="C1" s="5" t="s">
        <v>104</v>
      </c>
      <c r="D1" s="5" t="s">
        <v>105</v>
      </c>
      <c r="E1" s="12" t="s">
        <v>106</v>
      </c>
    </row>
    <row r="2" spans="1:5">
      <c r="A2" s="3">
        <v>1</v>
      </c>
      <c r="B2" s="3">
        <v>1</v>
      </c>
      <c r="C2" s="3">
        <v>1</v>
      </c>
      <c r="D2" s="3" t="s">
        <v>107</v>
      </c>
      <c r="E2" s="3">
        <v>10</v>
      </c>
    </row>
    <row r="3" spans="1:5">
      <c r="A3" s="3">
        <v>2</v>
      </c>
      <c r="B3" s="3">
        <v>1</v>
      </c>
      <c r="C3" s="3">
        <v>2</v>
      </c>
      <c r="D3" s="3" t="s">
        <v>108</v>
      </c>
      <c r="E3" s="3">
        <v>30</v>
      </c>
    </row>
    <row r="4" spans="1:5">
      <c r="A4" s="3">
        <v>3</v>
      </c>
      <c r="B4" s="3">
        <v>1</v>
      </c>
      <c r="C4" s="3">
        <v>3</v>
      </c>
      <c r="D4" s="3" t="s">
        <v>109</v>
      </c>
      <c r="E4" s="3">
        <v>60</v>
      </c>
    </row>
    <row r="5" spans="1:5">
      <c r="A5" s="3">
        <v>4</v>
      </c>
      <c r="B5" s="3">
        <v>1</v>
      </c>
      <c r="C5" s="3">
        <v>4</v>
      </c>
      <c r="D5" s="3" t="s">
        <v>110</v>
      </c>
      <c r="E5" s="3">
        <v>120</v>
      </c>
    </row>
    <row r="6" spans="1:5">
      <c r="A6" s="3">
        <v>5</v>
      </c>
      <c r="B6" s="3">
        <v>1</v>
      </c>
      <c r="C6" s="3">
        <v>5</v>
      </c>
      <c r="D6" s="3" t="s">
        <v>111</v>
      </c>
      <c r="E6" s="3">
        <v>240</v>
      </c>
    </row>
    <row r="7" spans="1:5">
      <c r="A7" s="3">
        <v>6</v>
      </c>
      <c r="B7" s="3">
        <v>1</v>
      </c>
      <c r="C7" s="3">
        <v>6</v>
      </c>
      <c r="D7" s="3" t="s">
        <v>112</v>
      </c>
      <c r="E7" s="3">
        <v>360</v>
      </c>
    </row>
    <row r="8" spans="1:5">
      <c r="A8" s="3">
        <v>7</v>
      </c>
      <c r="B8" s="3">
        <v>1</v>
      </c>
      <c r="C8" s="3">
        <v>7</v>
      </c>
      <c r="D8" s="3" t="s">
        <v>113</v>
      </c>
      <c r="E8" s="3">
        <v>480</v>
      </c>
    </row>
    <row r="9" spans="1:5">
      <c r="A9" s="3">
        <v>8</v>
      </c>
      <c r="B9" s="3">
        <v>1</v>
      </c>
      <c r="C9" s="3">
        <v>8</v>
      </c>
      <c r="D9" s="3" t="s">
        <v>114</v>
      </c>
      <c r="E9" s="3">
        <v>600</v>
      </c>
    </row>
    <row r="10" spans="1:5">
      <c r="A10" s="3">
        <v>9</v>
      </c>
      <c r="B10" s="3">
        <v>1</v>
      </c>
      <c r="C10" s="3">
        <v>9</v>
      </c>
      <c r="D10" s="3" t="s">
        <v>115</v>
      </c>
      <c r="E10" s="3">
        <v>720</v>
      </c>
    </row>
    <row r="11" spans="1:5">
      <c r="A11" s="3">
        <v>10</v>
      </c>
      <c r="B11" s="3">
        <v>1</v>
      </c>
      <c r="C11" s="3">
        <v>10</v>
      </c>
      <c r="D11" s="3" t="s">
        <v>116</v>
      </c>
      <c r="E11" s="3">
        <v>840</v>
      </c>
    </row>
    <row r="12" spans="1:5">
      <c r="A12" s="3">
        <v>11</v>
      </c>
      <c r="B12" s="3">
        <v>1</v>
      </c>
      <c r="C12" s="3">
        <v>11</v>
      </c>
      <c r="D12" s="3" t="s">
        <v>117</v>
      </c>
      <c r="E12" s="3">
        <v>960</v>
      </c>
    </row>
    <row r="13" spans="1:5">
      <c r="A13" s="3">
        <v>12</v>
      </c>
      <c r="B13" s="3">
        <v>1</v>
      </c>
      <c r="C13" s="3">
        <v>12</v>
      </c>
      <c r="D13" s="3" t="s">
        <v>118</v>
      </c>
      <c r="E13" s="3">
        <v>1080</v>
      </c>
    </row>
    <row r="14" spans="1:5">
      <c r="A14" s="3">
        <v>13</v>
      </c>
      <c r="B14" s="3">
        <v>1</v>
      </c>
      <c r="C14" s="3">
        <v>13</v>
      </c>
      <c r="D14" s="3" t="s">
        <v>119</v>
      </c>
      <c r="E14" s="3">
        <v>1200</v>
      </c>
    </row>
    <row r="15" spans="1:5">
      <c r="A15" s="3">
        <v>14</v>
      </c>
      <c r="B15" s="3">
        <v>1</v>
      </c>
      <c r="C15" s="3">
        <v>14</v>
      </c>
      <c r="D15" s="3" t="s">
        <v>120</v>
      </c>
      <c r="E15" s="3">
        <v>1320</v>
      </c>
    </row>
    <row r="16" spans="1:5">
      <c r="A16" s="3">
        <v>15</v>
      </c>
      <c r="B16" s="3">
        <v>1</v>
      </c>
      <c r="C16" s="3">
        <v>15</v>
      </c>
      <c r="D16" s="3" t="s">
        <v>121</v>
      </c>
      <c r="E16" s="3">
        <v>1440</v>
      </c>
    </row>
    <row r="17" spans="1:5">
      <c r="A17" s="3">
        <v>16</v>
      </c>
      <c r="B17" s="3">
        <v>1</v>
      </c>
      <c r="C17" s="3">
        <v>16</v>
      </c>
      <c r="D17" s="3" t="s">
        <v>122</v>
      </c>
      <c r="E17" s="3">
        <v>1560</v>
      </c>
    </row>
    <row r="18" spans="1:5">
      <c r="A18" s="3">
        <v>17</v>
      </c>
      <c r="B18" s="3">
        <v>1</v>
      </c>
      <c r="C18" s="3">
        <v>17</v>
      </c>
      <c r="D18" s="3" t="s">
        <v>123</v>
      </c>
      <c r="E18" s="3">
        <v>1680</v>
      </c>
    </row>
    <row r="19" spans="1:5">
      <c r="A19" s="3">
        <v>18</v>
      </c>
      <c r="B19" s="3">
        <v>1</v>
      </c>
      <c r="C19" s="3">
        <v>18</v>
      </c>
      <c r="D19" s="3" t="s">
        <v>124</v>
      </c>
      <c r="E19" s="3">
        <v>1800</v>
      </c>
    </row>
    <row r="20" spans="1:5">
      <c r="A20" s="3">
        <v>19</v>
      </c>
      <c r="B20" s="3">
        <v>1</v>
      </c>
      <c r="C20" s="3">
        <v>19</v>
      </c>
      <c r="D20" s="3" t="s">
        <v>125</v>
      </c>
      <c r="E20" s="3">
        <v>1920</v>
      </c>
    </row>
    <row r="21" spans="1:5">
      <c r="A21" s="3">
        <v>20</v>
      </c>
      <c r="B21" s="3">
        <v>1</v>
      </c>
      <c r="C21" s="3">
        <v>20</v>
      </c>
      <c r="D21" s="3" t="s">
        <v>126</v>
      </c>
      <c r="E21" s="3">
        <v>2040</v>
      </c>
    </row>
    <row r="22" spans="1:5">
      <c r="A22" s="3">
        <v>21</v>
      </c>
      <c r="B22" s="3">
        <v>1</v>
      </c>
      <c r="C22" s="3">
        <v>21</v>
      </c>
      <c r="D22" s="3" t="s">
        <v>127</v>
      </c>
      <c r="E22" s="3">
        <v>2160</v>
      </c>
    </row>
    <row r="23" spans="1:5">
      <c r="A23" s="3">
        <v>22</v>
      </c>
      <c r="B23" s="3">
        <v>1</v>
      </c>
      <c r="C23" s="3">
        <v>22</v>
      </c>
      <c r="D23" s="3" t="s">
        <v>128</v>
      </c>
      <c r="E23" s="3">
        <v>2280</v>
      </c>
    </row>
    <row r="24" spans="1:5">
      <c r="A24" s="3">
        <v>23</v>
      </c>
      <c r="B24" s="3">
        <v>1</v>
      </c>
      <c r="C24" s="3">
        <v>23</v>
      </c>
      <c r="D24" s="3" t="s">
        <v>129</v>
      </c>
      <c r="E24" s="3">
        <v>2400</v>
      </c>
    </row>
    <row r="25" spans="1:5">
      <c r="A25" s="3">
        <v>24</v>
      </c>
      <c r="B25" s="3">
        <v>1</v>
      </c>
      <c r="C25" s="3">
        <v>24</v>
      </c>
      <c r="D25" s="3" t="s">
        <v>130</v>
      </c>
      <c r="E25" s="3">
        <v>2520</v>
      </c>
    </row>
    <row r="26" spans="1:5">
      <c r="A26" s="3">
        <v>25</v>
      </c>
      <c r="B26" s="3">
        <v>1</v>
      </c>
      <c r="C26" s="3">
        <v>25</v>
      </c>
      <c r="D26" s="3" t="s">
        <v>131</v>
      </c>
      <c r="E26" s="3">
        <v>2640</v>
      </c>
    </row>
    <row r="27" spans="1:5">
      <c r="A27" s="3">
        <v>26</v>
      </c>
      <c r="B27" s="3">
        <v>1</v>
      </c>
      <c r="C27" s="3">
        <v>26</v>
      </c>
      <c r="D27" s="3" t="s">
        <v>132</v>
      </c>
      <c r="E27" s="3">
        <v>2760</v>
      </c>
    </row>
    <row r="28" spans="1:5">
      <c r="A28" s="3">
        <v>27</v>
      </c>
      <c r="B28" s="3">
        <v>1</v>
      </c>
      <c r="C28" s="3">
        <v>27</v>
      </c>
      <c r="D28" s="3" t="s">
        <v>133</v>
      </c>
      <c r="E28" s="3">
        <v>2880</v>
      </c>
    </row>
    <row r="29" spans="1:5">
      <c r="A29" s="3">
        <v>28</v>
      </c>
      <c r="B29" s="3">
        <v>1</v>
      </c>
      <c r="C29" s="3">
        <v>28</v>
      </c>
      <c r="D29" s="3" t="s">
        <v>134</v>
      </c>
      <c r="E29" s="3">
        <v>3000</v>
      </c>
    </row>
    <row r="30" spans="1:5">
      <c r="A30" s="3">
        <v>29</v>
      </c>
      <c r="B30" s="3">
        <v>1</v>
      </c>
      <c r="C30" s="3">
        <v>29</v>
      </c>
      <c r="D30" s="3" t="s">
        <v>135</v>
      </c>
      <c r="E30" s="3">
        <v>3120</v>
      </c>
    </row>
    <row r="31" spans="1:5">
      <c r="A31" s="3">
        <v>30</v>
      </c>
      <c r="B31" s="3">
        <v>1</v>
      </c>
      <c r="C31" s="3">
        <v>30</v>
      </c>
      <c r="D31" s="3" t="s">
        <v>136</v>
      </c>
      <c r="E31" s="3">
        <v>3240</v>
      </c>
    </row>
    <row r="32" spans="1:5">
      <c r="A32" s="3">
        <v>31</v>
      </c>
      <c r="B32" s="3">
        <v>1</v>
      </c>
      <c r="C32" s="3">
        <v>31</v>
      </c>
      <c r="D32" s="3" t="s">
        <v>137</v>
      </c>
      <c r="E32" s="3">
        <v>3360</v>
      </c>
    </row>
    <row r="33" spans="1:5">
      <c r="A33" s="3">
        <v>32</v>
      </c>
      <c r="B33" s="3">
        <v>1</v>
      </c>
      <c r="C33" s="3">
        <v>32</v>
      </c>
      <c r="D33" s="3" t="s">
        <v>138</v>
      </c>
      <c r="E33" s="3">
        <v>3480</v>
      </c>
    </row>
    <row r="34" spans="1:5">
      <c r="A34" s="3">
        <v>33</v>
      </c>
      <c r="B34" s="3">
        <v>1</v>
      </c>
      <c r="C34" s="3">
        <v>33</v>
      </c>
      <c r="D34" s="3" t="s">
        <v>139</v>
      </c>
      <c r="E34" s="3">
        <v>3600</v>
      </c>
    </row>
    <row r="35" spans="1:5">
      <c r="A35" s="3">
        <v>34</v>
      </c>
      <c r="B35" s="3">
        <v>1</v>
      </c>
      <c r="C35" s="3">
        <v>34</v>
      </c>
      <c r="D35" s="3" t="s">
        <v>140</v>
      </c>
      <c r="E35" s="3">
        <v>3720</v>
      </c>
    </row>
    <row r="36" spans="1:5">
      <c r="A36" s="3">
        <v>35</v>
      </c>
      <c r="B36" s="3">
        <v>1</v>
      </c>
      <c r="C36" s="3">
        <v>35</v>
      </c>
      <c r="D36" s="3" t="s">
        <v>141</v>
      </c>
      <c r="E36" s="3">
        <v>3840</v>
      </c>
    </row>
    <row r="37" spans="1:5">
      <c r="A37" s="3">
        <v>36</v>
      </c>
      <c r="B37" s="3">
        <v>1</v>
      </c>
      <c r="C37" s="3">
        <v>36</v>
      </c>
      <c r="D37" s="3" t="s">
        <v>142</v>
      </c>
      <c r="E37" s="3">
        <v>3960</v>
      </c>
    </row>
    <row r="38" spans="1:5">
      <c r="A38" s="3">
        <v>37</v>
      </c>
      <c r="B38" s="3">
        <v>1</v>
      </c>
      <c r="C38" s="3">
        <v>37</v>
      </c>
      <c r="D38" s="3" t="s">
        <v>143</v>
      </c>
      <c r="E38" s="3">
        <v>4080</v>
      </c>
    </row>
    <row r="39" spans="1:5">
      <c r="A39" s="3">
        <v>38</v>
      </c>
      <c r="B39" s="3">
        <v>1</v>
      </c>
      <c r="C39" s="3">
        <v>38</v>
      </c>
      <c r="D39" s="3" t="s">
        <v>144</v>
      </c>
      <c r="E39" s="3">
        <v>4200</v>
      </c>
    </row>
    <row r="40" spans="1:5">
      <c r="A40" s="3">
        <v>39</v>
      </c>
      <c r="B40" s="3">
        <v>1</v>
      </c>
      <c r="C40" s="3">
        <v>39</v>
      </c>
      <c r="D40" s="3" t="s">
        <v>145</v>
      </c>
      <c r="E40" s="3">
        <v>4320</v>
      </c>
    </row>
    <row r="41" spans="1:5">
      <c r="A41" s="3">
        <v>40</v>
      </c>
      <c r="B41" s="3">
        <v>1</v>
      </c>
      <c r="C41" s="3">
        <v>40</v>
      </c>
      <c r="D41" s="3" t="s">
        <v>146</v>
      </c>
      <c r="E41" s="3">
        <v>4440</v>
      </c>
    </row>
    <row r="42" spans="1:5">
      <c r="A42" s="3">
        <v>41</v>
      </c>
      <c r="B42" s="3">
        <v>1</v>
      </c>
      <c r="C42" s="3">
        <v>41</v>
      </c>
      <c r="D42" s="3" t="s">
        <v>147</v>
      </c>
      <c r="E42" s="3">
        <v>4560</v>
      </c>
    </row>
    <row r="43" spans="1:5">
      <c r="A43" s="3">
        <v>42</v>
      </c>
      <c r="B43" s="3">
        <v>1</v>
      </c>
      <c r="C43" s="3">
        <v>42</v>
      </c>
      <c r="D43" s="3" t="s">
        <v>148</v>
      </c>
      <c r="E43" s="3">
        <v>4680</v>
      </c>
    </row>
    <row r="44" spans="1:5">
      <c r="A44" s="3">
        <v>43</v>
      </c>
      <c r="B44" s="3">
        <v>1</v>
      </c>
      <c r="C44" s="3">
        <v>43</v>
      </c>
      <c r="D44" s="3" t="s">
        <v>149</v>
      </c>
      <c r="E44" s="3">
        <v>4800</v>
      </c>
    </row>
    <row r="45" spans="1:5">
      <c r="A45" s="3">
        <v>44</v>
      </c>
      <c r="B45" s="3">
        <v>1</v>
      </c>
      <c r="C45" s="3">
        <v>44</v>
      </c>
      <c r="D45" s="3" t="s">
        <v>150</v>
      </c>
      <c r="E45" s="3">
        <v>4920</v>
      </c>
    </row>
    <row r="46" spans="1:5">
      <c r="A46" s="3">
        <v>45</v>
      </c>
      <c r="B46" s="3">
        <v>1</v>
      </c>
      <c r="C46" s="3">
        <v>45</v>
      </c>
      <c r="D46" s="3" t="s">
        <v>151</v>
      </c>
      <c r="E46" s="3">
        <v>5040</v>
      </c>
    </row>
    <row r="47" spans="1:5">
      <c r="A47" s="3">
        <v>46</v>
      </c>
      <c r="B47" s="3">
        <v>1</v>
      </c>
      <c r="C47" s="3">
        <v>46</v>
      </c>
      <c r="D47" s="3" t="s">
        <v>152</v>
      </c>
      <c r="E47" s="3">
        <v>5160</v>
      </c>
    </row>
    <row r="48" spans="1:5">
      <c r="A48" s="3">
        <v>47</v>
      </c>
      <c r="B48" s="3">
        <v>1</v>
      </c>
      <c r="C48" s="3">
        <v>47</v>
      </c>
      <c r="D48" s="3" t="s">
        <v>153</v>
      </c>
      <c r="E48" s="3">
        <v>5280</v>
      </c>
    </row>
    <row r="49" spans="1:5">
      <c r="A49" s="3">
        <v>48</v>
      </c>
      <c r="B49" s="3">
        <v>1</v>
      </c>
      <c r="C49" s="3">
        <v>48</v>
      </c>
      <c r="D49" s="3" t="s">
        <v>154</v>
      </c>
      <c r="E49" s="3">
        <v>5400</v>
      </c>
    </row>
    <row r="50" spans="1:5">
      <c r="A50" s="3">
        <v>49</v>
      </c>
      <c r="B50" s="3">
        <v>1</v>
      </c>
      <c r="C50" s="3">
        <v>49</v>
      </c>
      <c r="D50" s="3" t="s">
        <v>155</v>
      </c>
      <c r="E50" s="3">
        <v>5520</v>
      </c>
    </row>
    <row r="51" spans="1:5">
      <c r="A51" s="3">
        <v>50</v>
      </c>
      <c r="B51" s="3">
        <v>1</v>
      </c>
      <c r="C51" s="3">
        <v>50</v>
      </c>
      <c r="D51" s="3" t="s">
        <v>156</v>
      </c>
      <c r="E51" s="3">
        <v>5640</v>
      </c>
    </row>
    <row r="52" spans="1:5">
      <c r="A52" s="3">
        <v>51</v>
      </c>
      <c r="B52" s="3">
        <v>2</v>
      </c>
      <c r="C52" s="3">
        <v>1</v>
      </c>
      <c r="D52" s="3" t="s">
        <v>107</v>
      </c>
      <c r="E52" s="3">
        <v>10</v>
      </c>
    </row>
    <row r="53" spans="1:5">
      <c r="A53" s="3">
        <v>52</v>
      </c>
      <c r="B53" s="3">
        <v>2</v>
      </c>
      <c r="C53" s="3">
        <v>2</v>
      </c>
      <c r="D53" s="3" t="s">
        <v>108</v>
      </c>
      <c r="E53" s="3">
        <v>30</v>
      </c>
    </row>
    <row r="54" spans="1:5">
      <c r="A54" s="3">
        <v>53</v>
      </c>
      <c r="B54" s="3">
        <v>2</v>
      </c>
      <c r="C54" s="3">
        <v>3</v>
      </c>
      <c r="D54" s="3" t="s">
        <v>109</v>
      </c>
      <c r="E54" s="3">
        <v>60</v>
      </c>
    </row>
    <row r="55" spans="1:5">
      <c r="A55" s="3">
        <v>54</v>
      </c>
      <c r="B55" s="3">
        <v>2</v>
      </c>
      <c r="C55" s="3">
        <v>4</v>
      </c>
      <c r="D55" s="3" t="s">
        <v>110</v>
      </c>
      <c r="E55" s="3">
        <v>120</v>
      </c>
    </row>
    <row r="56" spans="1:5">
      <c r="A56" s="3">
        <v>55</v>
      </c>
      <c r="B56" s="3">
        <v>2</v>
      </c>
      <c r="C56" s="3">
        <v>5</v>
      </c>
      <c r="D56" s="3" t="s">
        <v>111</v>
      </c>
      <c r="E56" s="3">
        <v>240</v>
      </c>
    </row>
    <row r="57" spans="1:5">
      <c r="A57" s="3">
        <v>56</v>
      </c>
      <c r="B57" s="3">
        <v>2</v>
      </c>
      <c r="C57" s="3">
        <v>6</v>
      </c>
      <c r="D57" s="3" t="s">
        <v>112</v>
      </c>
      <c r="E57" s="3">
        <v>360</v>
      </c>
    </row>
    <row r="58" spans="1:5">
      <c r="A58" s="3">
        <v>57</v>
      </c>
      <c r="B58" s="3">
        <v>2</v>
      </c>
      <c r="C58" s="3">
        <v>7</v>
      </c>
      <c r="D58" s="3" t="s">
        <v>113</v>
      </c>
      <c r="E58" s="3">
        <v>480</v>
      </c>
    </row>
    <row r="59" spans="1:5">
      <c r="A59" s="3">
        <v>58</v>
      </c>
      <c r="B59" s="3">
        <v>2</v>
      </c>
      <c r="C59" s="3">
        <v>8</v>
      </c>
      <c r="D59" s="3" t="s">
        <v>114</v>
      </c>
      <c r="E59" s="3">
        <v>600</v>
      </c>
    </row>
    <row r="60" spans="1:5">
      <c r="A60" s="3">
        <v>59</v>
      </c>
      <c r="B60" s="3">
        <v>2</v>
      </c>
      <c r="C60" s="3">
        <v>9</v>
      </c>
      <c r="D60" s="3" t="s">
        <v>115</v>
      </c>
      <c r="E60" s="3">
        <v>720</v>
      </c>
    </row>
    <row r="61" spans="1:5">
      <c r="A61" s="3">
        <v>60</v>
      </c>
      <c r="B61" s="3">
        <v>2</v>
      </c>
      <c r="C61" s="3">
        <v>10</v>
      </c>
      <c r="D61" s="3" t="s">
        <v>116</v>
      </c>
      <c r="E61" s="3">
        <v>840</v>
      </c>
    </row>
    <row r="62" spans="1:5">
      <c r="A62" s="3">
        <v>61</v>
      </c>
      <c r="B62" s="3">
        <v>2</v>
      </c>
      <c r="C62" s="3">
        <v>11</v>
      </c>
      <c r="D62" s="3" t="s">
        <v>117</v>
      </c>
      <c r="E62" s="3">
        <v>960</v>
      </c>
    </row>
    <row r="63" spans="1:5">
      <c r="A63" s="3">
        <v>62</v>
      </c>
      <c r="B63" s="3">
        <v>2</v>
      </c>
      <c r="C63" s="3">
        <v>12</v>
      </c>
      <c r="D63" s="3" t="s">
        <v>118</v>
      </c>
      <c r="E63" s="3">
        <v>1080</v>
      </c>
    </row>
    <row r="64" spans="1:5">
      <c r="A64" s="3">
        <v>63</v>
      </c>
      <c r="B64" s="3">
        <v>2</v>
      </c>
      <c r="C64" s="3">
        <v>13</v>
      </c>
      <c r="D64" s="3" t="s">
        <v>119</v>
      </c>
      <c r="E64" s="3">
        <v>1200</v>
      </c>
    </row>
    <row r="65" spans="1:5">
      <c r="A65" s="3">
        <v>64</v>
      </c>
      <c r="B65" s="3">
        <v>2</v>
      </c>
      <c r="C65" s="3">
        <v>14</v>
      </c>
      <c r="D65" s="3" t="s">
        <v>120</v>
      </c>
      <c r="E65" s="3">
        <v>1320</v>
      </c>
    </row>
    <row r="66" spans="1:5">
      <c r="A66" s="3">
        <v>65</v>
      </c>
      <c r="B66" s="3">
        <v>2</v>
      </c>
      <c r="C66" s="3">
        <v>15</v>
      </c>
      <c r="D66" s="3" t="s">
        <v>121</v>
      </c>
      <c r="E66" s="3">
        <v>1440</v>
      </c>
    </row>
    <row r="67" spans="1:5">
      <c r="A67" s="3">
        <v>66</v>
      </c>
      <c r="B67" s="3">
        <v>2</v>
      </c>
      <c r="C67" s="3">
        <v>16</v>
      </c>
      <c r="D67" s="3" t="s">
        <v>122</v>
      </c>
      <c r="E67" s="3">
        <v>1560</v>
      </c>
    </row>
    <row r="68" spans="1:5">
      <c r="A68" s="3">
        <v>67</v>
      </c>
      <c r="B68" s="3">
        <v>2</v>
      </c>
      <c r="C68" s="3">
        <v>17</v>
      </c>
      <c r="D68" s="3" t="s">
        <v>123</v>
      </c>
      <c r="E68" s="3">
        <v>1680</v>
      </c>
    </row>
    <row r="69" spans="1:5">
      <c r="A69" s="3">
        <v>68</v>
      </c>
      <c r="B69" s="3">
        <v>2</v>
      </c>
      <c r="C69" s="3">
        <v>18</v>
      </c>
      <c r="D69" s="3" t="s">
        <v>124</v>
      </c>
      <c r="E69" s="3">
        <v>1800</v>
      </c>
    </row>
    <row r="70" spans="1:5">
      <c r="A70" s="3">
        <v>69</v>
      </c>
      <c r="B70" s="3">
        <v>2</v>
      </c>
      <c r="C70" s="3">
        <v>19</v>
      </c>
      <c r="D70" s="3" t="s">
        <v>125</v>
      </c>
      <c r="E70" s="3">
        <v>1920</v>
      </c>
    </row>
    <row r="71" spans="1:5">
      <c r="A71" s="3">
        <v>70</v>
      </c>
      <c r="B71" s="3">
        <v>2</v>
      </c>
      <c r="C71" s="3">
        <v>20</v>
      </c>
      <c r="D71" s="3" t="s">
        <v>126</v>
      </c>
      <c r="E71" s="3">
        <v>2040</v>
      </c>
    </row>
    <row r="72" spans="1:5">
      <c r="A72" s="3">
        <v>71</v>
      </c>
      <c r="B72" s="3">
        <v>2</v>
      </c>
      <c r="C72" s="3">
        <v>21</v>
      </c>
      <c r="D72" s="3" t="s">
        <v>127</v>
      </c>
      <c r="E72" s="3">
        <v>2160</v>
      </c>
    </row>
    <row r="73" spans="1:5">
      <c r="A73" s="3">
        <v>72</v>
      </c>
      <c r="B73" s="3">
        <v>2</v>
      </c>
      <c r="C73" s="3">
        <v>22</v>
      </c>
      <c r="D73" s="3" t="s">
        <v>128</v>
      </c>
      <c r="E73" s="3">
        <v>2280</v>
      </c>
    </row>
    <row r="74" spans="1:5">
      <c r="A74" s="3">
        <v>73</v>
      </c>
      <c r="B74" s="3">
        <v>2</v>
      </c>
      <c r="C74" s="3">
        <v>23</v>
      </c>
      <c r="D74" s="3" t="s">
        <v>129</v>
      </c>
      <c r="E74" s="3">
        <v>2400</v>
      </c>
    </row>
    <row r="75" spans="1:5">
      <c r="A75" s="3">
        <v>74</v>
      </c>
      <c r="B75" s="3">
        <v>2</v>
      </c>
      <c r="C75" s="3">
        <v>24</v>
      </c>
      <c r="D75" s="3" t="s">
        <v>130</v>
      </c>
      <c r="E75" s="3">
        <v>2520</v>
      </c>
    </row>
    <row r="76" spans="1:5">
      <c r="A76" s="3">
        <v>75</v>
      </c>
      <c r="B76" s="3">
        <v>2</v>
      </c>
      <c r="C76" s="3">
        <v>25</v>
      </c>
      <c r="D76" s="3" t="s">
        <v>131</v>
      </c>
      <c r="E76" s="3">
        <v>2640</v>
      </c>
    </row>
    <row r="77" spans="1:5">
      <c r="A77" s="3">
        <v>76</v>
      </c>
      <c r="B77" s="3">
        <v>2</v>
      </c>
      <c r="C77" s="3">
        <v>26</v>
      </c>
      <c r="D77" s="3" t="s">
        <v>132</v>
      </c>
      <c r="E77" s="3">
        <v>2760</v>
      </c>
    </row>
    <row r="78" spans="1:5">
      <c r="A78" s="3">
        <v>77</v>
      </c>
      <c r="B78" s="3">
        <v>2</v>
      </c>
      <c r="C78" s="3">
        <v>27</v>
      </c>
      <c r="D78" s="3" t="s">
        <v>133</v>
      </c>
      <c r="E78" s="3">
        <v>2880</v>
      </c>
    </row>
    <row r="79" spans="1:5">
      <c r="A79" s="3">
        <v>78</v>
      </c>
      <c r="B79" s="3">
        <v>2</v>
      </c>
      <c r="C79" s="3">
        <v>28</v>
      </c>
      <c r="D79" s="3" t="s">
        <v>134</v>
      </c>
      <c r="E79" s="3">
        <v>3000</v>
      </c>
    </row>
    <row r="80" spans="1:5">
      <c r="A80" s="3">
        <v>79</v>
      </c>
      <c r="B80" s="3">
        <v>2</v>
      </c>
      <c r="C80" s="3">
        <v>29</v>
      </c>
      <c r="D80" s="3" t="s">
        <v>135</v>
      </c>
      <c r="E80" s="3">
        <v>3120</v>
      </c>
    </row>
    <row r="81" spans="1:5">
      <c r="A81" s="3">
        <v>80</v>
      </c>
      <c r="B81" s="3">
        <v>2</v>
      </c>
      <c r="C81" s="3">
        <v>30</v>
      </c>
      <c r="D81" s="3" t="s">
        <v>136</v>
      </c>
      <c r="E81" s="3">
        <v>3240</v>
      </c>
    </row>
    <row r="82" spans="1:5">
      <c r="A82" s="3">
        <v>81</v>
      </c>
      <c r="B82" s="3">
        <v>2</v>
      </c>
      <c r="C82" s="3">
        <v>31</v>
      </c>
      <c r="D82" s="3" t="s">
        <v>137</v>
      </c>
      <c r="E82" s="3">
        <v>3360</v>
      </c>
    </row>
    <row r="83" spans="1:5">
      <c r="A83" s="3">
        <v>82</v>
      </c>
      <c r="B83" s="3">
        <v>2</v>
      </c>
      <c r="C83" s="3">
        <v>32</v>
      </c>
      <c r="D83" s="3" t="s">
        <v>138</v>
      </c>
      <c r="E83" s="3">
        <v>3480</v>
      </c>
    </row>
    <row r="84" spans="1:5">
      <c r="A84" s="3">
        <v>83</v>
      </c>
      <c r="B84" s="3">
        <v>2</v>
      </c>
      <c r="C84" s="3">
        <v>33</v>
      </c>
      <c r="D84" s="3" t="s">
        <v>139</v>
      </c>
      <c r="E84" s="3">
        <v>3600</v>
      </c>
    </row>
    <row r="85" spans="1:5">
      <c r="A85" s="3">
        <v>84</v>
      </c>
      <c r="B85" s="3">
        <v>2</v>
      </c>
      <c r="C85" s="3">
        <v>34</v>
      </c>
      <c r="D85" s="3" t="s">
        <v>140</v>
      </c>
      <c r="E85" s="3">
        <v>3720</v>
      </c>
    </row>
    <row r="86" spans="1:5">
      <c r="A86" s="3">
        <v>85</v>
      </c>
      <c r="B86" s="3">
        <v>2</v>
      </c>
      <c r="C86" s="3">
        <v>35</v>
      </c>
      <c r="D86" s="3" t="s">
        <v>141</v>
      </c>
      <c r="E86" s="3">
        <v>3840</v>
      </c>
    </row>
    <row r="87" spans="1:5">
      <c r="A87" s="3">
        <v>86</v>
      </c>
      <c r="B87" s="3">
        <v>2</v>
      </c>
      <c r="C87" s="3">
        <v>36</v>
      </c>
      <c r="D87" s="3" t="s">
        <v>142</v>
      </c>
      <c r="E87" s="3">
        <v>3960</v>
      </c>
    </row>
    <row r="88" spans="1:5">
      <c r="A88" s="3">
        <v>87</v>
      </c>
      <c r="B88" s="3">
        <v>2</v>
      </c>
      <c r="C88" s="3">
        <v>37</v>
      </c>
      <c r="D88" s="3" t="s">
        <v>143</v>
      </c>
      <c r="E88" s="3">
        <v>4080</v>
      </c>
    </row>
    <row r="89" spans="1:5">
      <c r="A89" s="3">
        <v>88</v>
      </c>
      <c r="B89" s="3">
        <v>2</v>
      </c>
      <c r="C89" s="3">
        <v>38</v>
      </c>
      <c r="D89" s="3" t="s">
        <v>144</v>
      </c>
      <c r="E89" s="3">
        <v>4200</v>
      </c>
    </row>
    <row r="90" spans="1:5">
      <c r="A90" s="3">
        <v>89</v>
      </c>
      <c r="B90" s="3">
        <v>2</v>
      </c>
      <c r="C90" s="3">
        <v>39</v>
      </c>
      <c r="D90" s="3" t="s">
        <v>145</v>
      </c>
      <c r="E90" s="3">
        <v>4320</v>
      </c>
    </row>
    <row r="91" spans="1:5">
      <c r="A91" s="3">
        <v>90</v>
      </c>
      <c r="B91" s="3">
        <v>2</v>
      </c>
      <c r="C91" s="3">
        <v>40</v>
      </c>
      <c r="D91" s="3" t="s">
        <v>146</v>
      </c>
      <c r="E91" s="3">
        <v>4440</v>
      </c>
    </row>
    <row r="92" spans="1:5">
      <c r="A92" s="3">
        <v>91</v>
      </c>
      <c r="B92" s="3">
        <v>2</v>
      </c>
      <c r="C92" s="3">
        <v>41</v>
      </c>
      <c r="D92" s="3" t="s">
        <v>147</v>
      </c>
      <c r="E92" s="3">
        <v>4560</v>
      </c>
    </row>
    <row r="93" spans="1:5">
      <c r="A93" s="3">
        <v>92</v>
      </c>
      <c r="B93" s="3">
        <v>2</v>
      </c>
      <c r="C93" s="3">
        <v>42</v>
      </c>
      <c r="D93" s="3" t="s">
        <v>148</v>
      </c>
      <c r="E93" s="3">
        <v>4680</v>
      </c>
    </row>
    <row r="94" spans="1:5">
      <c r="A94" s="3">
        <v>93</v>
      </c>
      <c r="B94" s="3">
        <v>2</v>
      </c>
      <c r="C94" s="3">
        <v>43</v>
      </c>
      <c r="D94" s="3" t="s">
        <v>149</v>
      </c>
      <c r="E94" s="3">
        <v>4800</v>
      </c>
    </row>
    <row r="95" spans="1:5">
      <c r="A95" s="3">
        <v>94</v>
      </c>
      <c r="B95" s="3">
        <v>2</v>
      </c>
      <c r="C95" s="3">
        <v>44</v>
      </c>
      <c r="D95" s="3" t="s">
        <v>150</v>
      </c>
      <c r="E95" s="3">
        <v>4920</v>
      </c>
    </row>
    <row r="96" spans="1:5">
      <c r="A96" s="3">
        <v>95</v>
      </c>
      <c r="B96" s="3">
        <v>2</v>
      </c>
      <c r="C96" s="3">
        <v>45</v>
      </c>
      <c r="D96" s="3" t="s">
        <v>151</v>
      </c>
      <c r="E96" s="3">
        <v>5040</v>
      </c>
    </row>
    <row r="97" spans="1:5">
      <c r="A97" s="3">
        <v>96</v>
      </c>
      <c r="B97" s="3">
        <v>2</v>
      </c>
      <c r="C97" s="3">
        <v>46</v>
      </c>
      <c r="D97" s="3" t="s">
        <v>152</v>
      </c>
      <c r="E97" s="3">
        <v>5160</v>
      </c>
    </row>
    <row r="98" spans="1:5">
      <c r="A98" s="3">
        <v>97</v>
      </c>
      <c r="B98" s="3">
        <v>2</v>
      </c>
      <c r="C98" s="3">
        <v>47</v>
      </c>
      <c r="D98" s="3" t="s">
        <v>153</v>
      </c>
      <c r="E98" s="3">
        <v>5280</v>
      </c>
    </row>
    <row r="99" spans="1:5">
      <c r="A99" s="3">
        <v>98</v>
      </c>
      <c r="B99" s="3">
        <v>2</v>
      </c>
      <c r="C99" s="3">
        <v>48</v>
      </c>
      <c r="D99" s="3" t="s">
        <v>154</v>
      </c>
      <c r="E99" s="3">
        <v>5400</v>
      </c>
    </row>
    <row r="100" spans="1:5">
      <c r="A100" s="3">
        <v>99</v>
      </c>
      <c r="B100" s="3">
        <v>2</v>
      </c>
      <c r="C100" s="3">
        <v>49</v>
      </c>
      <c r="D100" s="3" t="s">
        <v>155</v>
      </c>
      <c r="E100" s="3">
        <v>5520</v>
      </c>
    </row>
    <row r="101" spans="1:5">
      <c r="A101" s="3">
        <v>100</v>
      </c>
      <c r="B101" s="3">
        <v>2</v>
      </c>
      <c r="C101" s="3">
        <v>50</v>
      </c>
      <c r="D101" s="3" t="s">
        <v>156</v>
      </c>
      <c r="E101" s="3">
        <v>5640</v>
      </c>
    </row>
    <row r="102" spans="1:5">
      <c r="A102" s="3">
        <v>101</v>
      </c>
      <c r="B102" s="3">
        <v>3</v>
      </c>
      <c r="C102" s="3">
        <v>1</v>
      </c>
      <c r="D102" s="3" t="s">
        <v>107</v>
      </c>
      <c r="E102" s="3">
        <v>10</v>
      </c>
    </row>
    <row r="103" spans="1:5">
      <c r="A103" s="3">
        <v>102</v>
      </c>
      <c r="B103" s="3">
        <v>3</v>
      </c>
      <c r="C103" s="3">
        <v>2</v>
      </c>
      <c r="D103" s="3" t="s">
        <v>108</v>
      </c>
      <c r="E103" s="3">
        <v>30</v>
      </c>
    </row>
    <row r="104" spans="1:5">
      <c r="A104" s="3">
        <v>103</v>
      </c>
      <c r="B104" s="3">
        <v>3</v>
      </c>
      <c r="C104" s="3">
        <v>3</v>
      </c>
      <c r="D104" s="3" t="s">
        <v>109</v>
      </c>
      <c r="E104" s="3">
        <v>60</v>
      </c>
    </row>
    <row r="105" spans="1:5">
      <c r="A105" s="3">
        <v>104</v>
      </c>
      <c r="B105" s="3">
        <v>3</v>
      </c>
      <c r="C105" s="3">
        <v>4</v>
      </c>
      <c r="D105" s="3" t="s">
        <v>110</v>
      </c>
      <c r="E105" s="3">
        <v>120</v>
      </c>
    </row>
    <row r="106" spans="1:5">
      <c r="A106" s="3">
        <v>105</v>
      </c>
      <c r="B106" s="3">
        <v>3</v>
      </c>
      <c r="C106" s="3">
        <v>5</v>
      </c>
      <c r="D106" s="3" t="s">
        <v>111</v>
      </c>
      <c r="E106" s="3">
        <v>240</v>
      </c>
    </row>
    <row r="107" spans="1:5">
      <c r="A107" s="3">
        <v>106</v>
      </c>
      <c r="B107" s="3">
        <v>3</v>
      </c>
      <c r="C107" s="3">
        <v>6</v>
      </c>
      <c r="D107" s="3" t="s">
        <v>112</v>
      </c>
      <c r="E107" s="3">
        <v>360</v>
      </c>
    </row>
    <row r="108" spans="1:5">
      <c r="A108" s="3">
        <v>107</v>
      </c>
      <c r="B108" s="3">
        <v>3</v>
      </c>
      <c r="C108" s="3">
        <v>7</v>
      </c>
      <c r="D108" s="3" t="s">
        <v>113</v>
      </c>
      <c r="E108" s="3">
        <v>480</v>
      </c>
    </row>
    <row r="109" spans="1:5">
      <c r="A109" s="3">
        <v>108</v>
      </c>
      <c r="B109" s="3">
        <v>3</v>
      </c>
      <c r="C109" s="3">
        <v>8</v>
      </c>
      <c r="D109" s="3" t="s">
        <v>114</v>
      </c>
      <c r="E109" s="3">
        <v>600</v>
      </c>
    </row>
    <row r="110" spans="1:5">
      <c r="A110" s="3">
        <v>109</v>
      </c>
      <c r="B110" s="3">
        <v>3</v>
      </c>
      <c r="C110" s="3">
        <v>9</v>
      </c>
      <c r="D110" s="3" t="s">
        <v>115</v>
      </c>
      <c r="E110" s="3">
        <v>720</v>
      </c>
    </row>
    <row r="111" spans="1:5">
      <c r="A111" s="3">
        <v>110</v>
      </c>
      <c r="B111" s="3">
        <v>3</v>
      </c>
      <c r="C111" s="3">
        <v>10</v>
      </c>
      <c r="D111" s="3" t="s">
        <v>116</v>
      </c>
      <c r="E111" s="3">
        <v>840</v>
      </c>
    </row>
    <row r="112" spans="1:5">
      <c r="A112" s="3">
        <v>111</v>
      </c>
      <c r="B112" s="3">
        <v>3</v>
      </c>
      <c r="C112" s="3">
        <v>11</v>
      </c>
      <c r="D112" s="3" t="s">
        <v>117</v>
      </c>
      <c r="E112" s="3">
        <v>960</v>
      </c>
    </row>
    <row r="113" spans="1:5">
      <c r="A113" s="3">
        <v>112</v>
      </c>
      <c r="B113" s="3">
        <v>3</v>
      </c>
      <c r="C113" s="3">
        <v>12</v>
      </c>
      <c r="D113" s="3" t="s">
        <v>118</v>
      </c>
      <c r="E113" s="3">
        <v>1080</v>
      </c>
    </row>
    <row r="114" spans="1:5">
      <c r="A114" s="3">
        <v>113</v>
      </c>
      <c r="B114" s="3">
        <v>3</v>
      </c>
      <c r="C114" s="3">
        <v>13</v>
      </c>
      <c r="D114" s="3" t="s">
        <v>119</v>
      </c>
      <c r="E114" s="3">
        <v>1200</v>
      </c>
    </row>
    <row r="115" spans="1:5">
      <c r="A115" s="3">
        <v>114</v>
      </c>
      <c r="B115" s="3">
        <v>3</v>
      </c>
      <c r="C115" s="3">
        <v>14</v>
      </c>
      <c r="D115" s="3" t="s">
        <v>120</v>
      </c>
      <c r="E115" s="3">
        <v>1320</v>
      </c>
    </row>
    <row r="116" spans="1:5">
      <c r="A116" s="3">
        <v>115</v>
      </c>
      <c r="B116" s="3">
        <v>3</v>
      </c>
      <c r="C116" s="3">
        <v>15</v>
      </c>
      <c r="D116" s="3" t="s">
        <v>121</v>
      </c>
      <c r="E116" s="3">
        <v>1440</v>
      </c>
    </row>
    <row r="117" spans="1:5">
      <c r="A117" s="3">
        <v>116</v>
      </c>
      <c r="B117" s="3">
        <v>3</v>
      </c>
      <c r="C117" s="3">
        <v>16</v>
      </c>
      <c r="D117" s="3" t="s">
        <v>122</v>
      </c>
      <c r="E117" s="3">
        <v>1560</v>
      </c>
    </row>
    <row r="118" spans="1:5">
      <c r="A118" s="3">
        <v>117</v>
      </c>
      <c r="B118" s="3">
        <v>3</v>
      </c>
      <c r="C118" s="3">
        <v>17</v>
      </c>
      <c r="D118" s="3" t="s">
        <v>123</v>
      </c>
      <c r="E118" s="3">
        <v>1680</v>
      </c>
    </row>
    <row r="119" spans="1:5">
      <c r="A119" s="3">
        <v>118</v>
      </c>
      <c r="B119" s="3">
        <v>3</v>
      </c>
      <c r="C119" s="3">
        <v>18</v>
      </c>
      <c r="D119" s="3" t="s">
        <v>124</v>
      </c>
      <c r="E119" s="3">
        <v>1800</v>
      </c>
    </row>
    <row r="120" spans="1:5">
      <c r="A120" s="3">
        <v>119</v>
      </c>
      <c r="B120" s="3">
        <v>3</v>
      </c>
      <c r="C120" s="3">
        <v>19</v>
      </c>
      <c r="D120" s="3" t="s">
        <v>125</v>
      </c>
      <c r="E120" s="3">
        <v>1920</v>
      </c>
    </row>
    <row r="121" spans="1:5">
      <c r="A121" s="3">
        <v>120</v>
      </c>
      <c r="B121" s="3">
        <v>3</v>
      </c>
      <c r="C121" s="3">
        <v>20</v>
      </c>
      <c r="D121" s="3" t="s">
        <v>126</v>
      </c>
      <c r="E121" s="3">
        <v>2040</v>
      </c>
    </row>
    <row r="122" spans="1:5">
      <c r="A122" s="3">
        <v>121</v>
      </c>
      <c r="B122" s="3">
        <v>3</v>
      </c>
      <c r="C122" s="3">
        <v>21</v>
      </c>
      <c r="D122" s="3" t="s">
        <v>127</v>
      </c>
      <c r="E122" s="3">
        <v>2160</v>
      </c>
    </row>
    <row r="123" spans="1:5">
      <c r="A123" s="3">
        <v>122</v>
      </c>
      <c r="B123" s="3">
        <v>3</v>
      </c>
      <c r="C123" s="3">
        <v>22</v>
      </c>
      <c r="D123" s="3" t="s">
        <v>128</v>
      </c>
      <c r="E123" s="3">
        <v>2280</v>
      </c>
    </row>
    <row r="124" spans="1:5">
      <c r="A124" s="3">
        <v>123</v>
      </c>
      <c r="B124" s="3">
        <v>3</v>
      </c>
      <c r="C124" s="3">
        <v>23</v>
      </c>
      <c r="D124" s="3" t="s">
        <v>129</v>
      </c>
      <c r="E124" s="3">
        <v>2400</v>
      </c>
    </row>
    <row r="125" spans="1:5">
      <c r="A125" s="3">
        <v>124</v>
      </c>
      <c r="B125" s="3">
        <v>3</v>
      </c>
      <c r="C125" s="3">
        <v>24</v>
      </c>
      <c r="D125" s="3" t="s">
        <v>130</v>
      </c>
      <c r="E125" s="3">
        <v>2520</v>
      </c>
    </row>
    <row r="126" spans="1:5">
      <c r="A126" s="3">
        <v>125</v>
      </c>
      <c r="B126" s="3">
        <v>3</v>
      </c>
      <c r="C126" s="3">
        <v>25</v>
      </c>
      <c r="D126" s="3" t="s">
        <v>131</v>
      </c>
      <c r="E126" s="3">
        <v>2640</v>
      </c>
    </row>
    <row r="127" spans="1:5">
      <c r="A127" s="3">
        <v>126</v>
      </c>
      <c r="B127" s="3">
        <v>3</v>
      </c>
      <c r="C127" s="3">
        <v>26</v>
      </c>
      <c r="D127" s="3" t="s">
        <v>132</v>
      </c>
      <c r="E127" s="3">
        <v>2760</v>
      </c>
    </row>
    <row r="128" spans="1:5">
      <c r="A128" s="3">
        <v>127</v>
      </c>
      <c r="B128" s="3">
        <v>3</v>
      </c>
      <c r="C128" s="3">
        <v>27</v>
      </c>
      <c r="D128" s="3" t="s">
        <v>133</v>
      </c>
      <c r="E128" s="3">
        <v>2880</v>
      </c>
    </row>
    <row r="129" spans="1:5">
      <c r="A129" s="3">
        <v>128</v>
      </c>
      <c r="B129" s="3">
        <v>3</v>
      </c>
      <c r="C129" s="3">
        <v>28</v>
      </c>
      <c r="D129" s="3" t="s">
        <v>134</v>
      </c>
      <c r="E129" s="3">
        <v>3000</v>
      </c>
    </row>
    <row r="130" spans="1:5">
      <c r="A130" s="3">
        <v>129</v>
      </c>
      <c r="B130" s="3">
        <v>3</v>
      </c>
      <c r="C130" s="3">
        <v>29</v>
      </c>
      <c r="D130" s="3" t="s">
        <v>135</v>
      </c>
      <c r="E130" s="3">
        <v>3120</v>
      </c>
    </row>
    <row r="131" spans="1:5">
      <c r="A131" s="3">
        <v>130</v>
      </c>
      <c r="B131" s="3">
        <v>3</v>
      </c>
      <c r="C131" s="3">
        <v>30</v>
      </c>
      <c r="D131" s="3" t="s">
        <v>136</v>
      </c>
      <c r="E131" s="3">
        <v>3240</v>
      </c>
    </row>
    <row r="132" spans="1:5">
      <c r="A132" s="3">
        <v>131</v>
      </c>
      <c r="B132" s="3">
        <v>3</v>
      </c>
      <c r="C132" s="3">
        <v>31</v>
      </c>
      <c r="D132" s="3" t="s">
        <v>137</v>
      </c>
      <c r="E132" s="3">
        <v>3360</v>
      </c>
    </row>
    <row r="133" spans="1:5">
      <c r="A133" s="3">
        <v>132</v>
      </c>
      <c r="B133" s="3">
        <v>3</v>
      </c>
      <c r="C133" s="3">
        <v>32</v>
      </c>
      <c r="D133" s="3" t="s">
        <v>138</v>
      </c>
      <c r="E133" s="3">
        <v>3480</v>
      </c>
    </row>
    <row r="134" spans="1:5">
      <c r="A134" s="3">
        <v>133</v>
      </c>
      <c r="B134" s="3">
        <v>3</v>
      </c>
      <c r="C134" s="3">
        <v>33</v>
      </c>
      <c r="D134" s="3" t="s">
        <v>139</v>
      </c>
      <c r="E134" s="3">
        <v>3600</v>
      </c>
    </row>
    <row r="135" spans="1:5">
      <c r="A135" s="3">
        <v>134</v>
      </c>
      <c r="B135" s="3">
        <v>3</v>
      </c>
      <c r="C135" s="3">
        <v>34</v>
      </c>
      <c r="D135" s="3" t="s">
        <v>140</v>
      </c>
      <c r="E135" s="3">
        <v>3720</v>
      </c>
    </row>
    <row r="136" spans="1:5">
      <c r="A136" s="3">
        <v>135</v>
      </c>
      <c r="B136" s="3">
        <v>3</v>
      </c>
      <c r="C136" s="3">
        <v>35</v>
      </c>
      <c r="D136" s="3" t="s">
        <v>141</v>
      </c>
      <c r="E136" s="3">
        <v>3840</v>
      </c>
    </row>
    <row r="137" spans="1:5">
      <c r="A137" s="3">
        <v>136</v>
      </c>
      <c r="B137" s="3">
        <v>3</v>
      </c>
      <c r="C137" s="3">
        <v>36</v>
      </c>
      <c r="D137" s="3" t="s">
        <v>142</v>
      </c>
      <c r="E137" s="3">
        <v>3960</v>
      </c>
    </row>
    <row r="138" spans="1:5">
      <c r="A138" s="3">
        <v>137</v>
      </c>
      <c r="B138" s="3">
        <v>3</v>
      </c>
      <c r="C138" s="3">
        <v>37</v>
      </c>
      <c r="D138" s="3" t="s">
        <v>143</v>
      </c>
      <c r="E138" s="3">
        <v>4080</v>
      </c>
    </row>
    <row r="139" spans="1:5">
      <c r="A139" s="3">
        <v>138</v>
      </c>
      <c r="B139" s="3">
        <v>3</v>
      </c>
      <c r="C139" s="3">
        <v>38</v>
      </c>
      <c r="D139" s="3" t="s">
        <v>144</v>
      </c>
      <c r="E139" s="3">
        <v>4200</v>
      </c>
    </row>
    <row r="140" spans="1:5">
      <c r="A140" s="3">
        <v>139</v>
      </c>
      <c r="B140" s="3">
        <v>3</v>
      </c>
      <c r="C140" s="3">
        <v>39</v>
      </c>
      <c r="D140" s="3" t="s">
        <v>145</v>
      </c>
      <c r="E140" s="3">
        <v>4320</v>
      </c>
    </row>
    <row r="141" spans="1:5">
      <c r="A141" s="3">
        <v>140</v>
      </c>
      <c r="B141" s="3">
        <v>3</v>
      </c>
      <c r="C141" s="3">
        <v>40</v>
      </c>
      <c r="D141" s="3" t="s">
        <v>146</v>
      </c>
      <c r="E141" s="3">
        <v>4440</v>
      </c>
    </row>
    <row r="142" spans="1:5">
      <c r="A142" s="3">
        <v>141</v>
      </c>
      <c r="B142" s="3">
        <v>3</v>
      </c>
      <c r="C142" s="3">
        <v>41</v>
      </c>
      <c r="D142" s="3" t="s">
        <v>147</v>
      </c>
      <c r="E142" s="3">
        <v>4560</v>
      </c>
    </row>
    <row r="143" spans="1:5">
      <c r="A143" s="3">
        <v>142</v>
      </c>
      <c r="B143" s="3">
        <v>3</v>
      </c>
      <c r="C143" s="3">
        <v>42</v>
      </c>
      <c r="D143" s="3" t="s">
        <v>148</v>
      </c>
      <c r="E143" s="3">
        <v>4680</v>
      </c>
    </row>
    <row r="144" spans="1:5">
      <c r="A144" s="3">
        <v>143</v>
      </c>
      <c r="B144" s="3">
        <v>3</v>
      </c>
      <c r="C144" s="3">
        <v>43</v>
      </c>
      <c r="D144" s="3" t="s">
        <v>149</v>
      </c>
      <c r="E144" s="3">
        <v>4800</v>
      </c>
    </row>
    <row r="145" spans="1:5">
      <c r="A145" s="3">
        <v>144</v>
      </c>
      <c r="B145" s="3">
        <v>3</v>
      </c>
      <c r="C145" s="3">
        <v>44</v>
      </c>
      <c r="D145" s="3" t="s">
        <v>150</v>
      </c>
      <c r="E145" s="3">
        <v>4920</v>
      </c>
    </row>
    <row r="146" spans="1:5">
      <c r="A146" s="3">
        <v>145</v>
      </c>
      <c r="B146" s="3">
        <v>3</v>
      </c>
      <c r="C146" s="3">
        <v>45</v>
      </c>
      <c r="D146" s="3" t="s">
        <v>151</v>
      </c>
      <c r="E146" s="3">
        <v>5040</v>
      </c>
    </row>
    <row r="147" spans="1:5">
      <c r="A147" s="3">
        <v>146</v>
      </c>
      <c r="B147" s="3">
        <v>3</v>
      </c>
      <c r="C147" s="3">
        <v>46</v>
      </c>
      <c r="D147" s="3" t="s">
        <v>152</v>
      </c>
      <c r="E147" s="3">
        <v>5160</v>
      </c>
    </row>
    <row r="148" spans="1:5">
      <c r="A148" s="3">
        <v>147</v>
      </c>
      <c r="B148" s="3">
        <v>3</v>
      </c>
      <c r="C148" s="3">
        <v>47</v>
      </c>
      <c r="D148" s="3" t="s">
        <v>153</v>
      </c>
      <c r="E148" s="3">
        <v>5280</v>
      </c>
    </row>
    <row r="149" spans="1:5">
      <c r="A149" s="3">
        <v>148</v>
      </c>
      <c r="B149" s="3">
        <v>3</v>
      </c>
      <c r="C149" s="3">
        <v>48</v>
      </c>
      <c r="D149" s="3" t="s">
        <v>154</v>
      </c>
      <c r="E149" s="3">
        <v>5400</v>
      </c>
    </row>
    <row r="150" spans="1:5">
      <c r="A150" s="3">
        <v>149</v>
      </c>
      <c r="B150" s="3">
        <v>3</v>
      </c>
      <c r="C150" s="3">
        <v>49</v>
      </c>
      <c r="D150" s="3" t="s">
        <v>155</v>
      </c>
      <c r="E150" s="3">
        <v>5520</v>
      </c>
    </row>
    <row r="151" spans="1:5">
      <c r="A151" s="3">
        <v>150</v>
      </c>
      <c r="B151" s="3">
        <v>3</v>
      </c>
      <c r="C151" s="3">
        <v>50</v>
      </c>
      <c r="D151" s="3" t="s">
        <v>156</v>
      </c>
      <c r="E151" s="3">
        <v>5640</v>
      </c>
    </row>
    <row r="152" spans="1:5">
      <c r="A152" s="3">
        <v>151</v>
      </c>
      <c r="B152" s="3">
        <v>4</v>
      </c>
      <c r="C152" s="3">
        <v>1</v>
      </c>
      <c r="D152" s="3" t="s">
        <v>107</v>
      </c>
      <c r="E152" s="3">
        <v>10</v>
      </c>
    </row>
    <row r="153" spans="1:5">
      <c r="A153" s="3">
        <v>152</v>
      </c>
      <c r="B153" s="3">
        <v>4</v>
      </c>
      <c r="C153" s="3">
        <v>2</v>
      </c>
      <c r="D153" s="3" t="s">
        <v>108</v>
      </c>
      <c r="E153" s="3">
        <v>30</v>
      </c>
    </row>
    <row r="154" spans="1:5">
      <c r="A154" s="3">
        <v>153</v>
      </c>
      <c r="B154" s="3">
        <v>4</v>
      </c>
      <c r="C154" s="3">
        <v>3</v>
      </c>
      <c r="D154" s="3" t="s">
        <v>109</v>
      </c>
      <c r="E154" s="3">
        <v>60</v>
      </c>
    </row>
    <row r="155" spans="1:5">
      <c r="A155" s="3">
        <v>154</v>
      </c>
      <c r="B155" s="3">
        <v>4</v>
      </c>
      <c r="C155" s="3">
        <v>4</v>
      </c>
      <c r="D155" s="3" t="s">
        <v>110</v>
      </c>
      <c r="E155" s="3">
        <v>120</v>
      </c>
    </row>
    <row r="156" spans="1:5">
      <c r="A156" s="3">
        <v>155</v>
      </c>
      <c r="B156" s="3">
        <v>4</v>
      </c>
      <c r="C156" s="3">
        <v>5</v>
      </c>
      <c r="D156" s="3" t="s">
        <v>111</v>
      </c>
      <c r="E156" s="3">
        <v>240</v>
      </c>
    </row>
    <row r="157" spans="1:5">
      <c r="A157" s="3">
        <v>156</v>
      </c>
      <c r="B157" s="3">
        <v>4</v>
      </c>
      <c r="C157" s="3">
        <v>6</v>
      </c>
      <c r="D157" s="3" t="s">
        <v>112</v>
      </c>
      <c r="E157" s="3">
        <v>360</v>
      </c>
    </row>
    <row r="158" spans="1:5">
      <c r="A158" s="3">
        <v>157</v>
      </c>
      <c r="B158" s="3">
        <v>4</v>
      </c>
      <c r="C158" s="3">
        <v>7</v>
      </c>
      <c r="D158" s="3" t="s">
        <v>113</v>
      </c>
      <c r="E158" s="3">
        <v>480</v>
      </c>
    </row>
    <row r="159" spans="1:5">
      <c r="A159" s="3">
        <v>158</v>
      </c>
      <c r="B159" s="3">
        <v>4</v>
      </c>
      <c r="C159" s="3">
        <v>8</v>
      </c>
      <c r="D159" s="3" t="s">
        <v>114</v>
      </c>
      <c r="E159" s="3">
        <v>600</v>
      </c>
    </row>
    <row r="160" spans="1:5">
      <c r="A160" s="3">
        <v>159</v>
      </c>
      <c r="B160" s="3">
        <v>4</v>
      </c>
      <c r="C160" s="3">
        <v>9</v>
      </c>
      <c r="D160" s="3" t="s">
        <v>115</v>
      </c>
      <c r="E160" s="3">
        <v>720</v>
      </c>
    </row>
    <row r="161" spans="1:5">
      <c r="A161" s="3">
        <v>160</v>
      </c>
      <c r="B161" s="3">
        <v>4</v>
      </c>
      <c r="C161" s="3">
        <v>10</v>
      </c>
      <c r="D161" s="3" t="s">
        <v>116</v>
      </c>
      <c r="E161" s="3">
        <v>840</v>
      </c>
    </row>
    <row r="162" spans="1:5">
      <c r="A162" s="3">
        <v>161</v>
      </c>
      <c r="B162" s="3">
        <v>4</v>
      </c>
      <c r="C162" s="3">
        <v>11</v>
      </c>
      <c r="D162" s="3" t="s">
        <v>117</v>
      </c>
      <c r="E162" s="3">
        <v>960</v>
      </c>
    </row>
    <row r="163" spans="1:5">
      <c r="A163" s="3">
        <v>162</v>
      </c>
      <c r="B163" s="3">
        <v>4</v>
      </c>
      <c r="C163" s="3">
        <v>12</v>
      </c>
      <c r="D163" s="3" t="s">
        <v>118</v>
      </c>
      <c r="E163" s="3">
        <v>1080</v>
      </c>
    </row>
    <row r="164" spans="1:5">
      <c r="A164" s="3">
        <v>163</v>
      </c>
      <c r="B164" s="3">
        <v>4</v>
      </c>
      <c r="C164" s="3">
        <v>13</v>
      </c>
      <c r="D164" s="3" t="s">
        <v>119</v>
      </c>
      <c r="E164" s="3">
        <v>1200</v>
      </c>
    </row>
    <row r="165" spans="1:5">
      <c r="A165" s="3">
        <v>164</v>
      </c>
      <c r="B165" s="3">
        <v>4</v>
      </c>
      <c r="C165" s="3">
        <v>14</v>
      </c>
      <c r="D165" s="3" t="s">
        <v>120</v>
      </c>
      <c r="E165" s="3">
        <v>1320</v>
      </c>
    </row>
    <row r="166" spans="1:5">
      <c r="A166" s="3">
        <v>165</v>
      </c>
      <c r="B166" s="3">
        <v>4</v>
      </c>
      <c r="C166" s="3">
        <v>15</v>
      </c>
      <c r="D166" s="3" t="s">
        <v>121</v>
      </c>
      <c r="E166" s="3">
        <v>1440</v>
      </c>
    </row>
    <row r="167" spans="1:5">
      <c r="A167" s="3">
        <v>166</v>
      </c>
      <c r="B167" s="3">
        <v>4</v>
      </c>
      <c r="C167" s="3">
        <v>16</v>
      </c>
      <c r="D167" s="3" t="s">
        <v>122</v>
      </c>
      <c r="E167" s="3">
        <v>1560</v>
      </c>
    </row>
    <row r="168" spans="1:5">
      <c r="A168" s="3">
        <v>167</v>
      </c>
      <c r="B168" s="3">
        <v>4</v>
      </c>
      <c r="C168" s="3">
        <v>17</v>
      </c>
      <c r="D168" s="3" t="s">
        <v>123</v>
      </c>
      <c r="E168" s="3">
        <v>1680</v>
      </c>
    </row>
    <row r="169" spans="1:5">
      <c r="A169" s="3">
        <v>168</v>
      </c>
      <c r="B169" s="3">
        <v>4</v>
      </c>
      <c r="C169" s="3">
        <v>18</v>
      </c>
      <c r="D169" s="3" t="s">
        <v>124</v>
      </c>
      <c r="E169" s="3">
        <v>1800</v>
      </c>
    </row>
    <row r="170" spans="1:5">
      <c r="A170" s="3">
        <v>169</v>
      </c>
      <c r="B170" s="3">
        <v>4</v>
      </c>
      <c r="C170" s="3">
        <v>19</v>
      </c>
      <c r="D170" s="3" t="s">
        <v>125</v>
      </c>
      <c r="E170" s="3">
        <v>1920</v>
      </c>
    </row>
    <row r="171" spans="1:5">
      <c r="A171" s="3">
        <v>170</v>
      </c>
      <c r="B171" s="3">
        <v>4</v>
      </c>
      <c r="C171" s="3">
        <v>20</v>
      </c>
      <c r="D171" s="3" t="s">
        <v>126</v>
      </c>
      <c r="E171" s="3">
        <v>2040</v>
      </c>
    </row>
    <row r="172" spans="1:5">
      <c r="A172" s="3">
        <v>171</v>
      </c>
      <c r="B172" s="3">
        <v>4</v>
      </c>
      <c r="C172" s="3">
        <v>21</v>
      </c>
      <c r="D172" s="3" t="s">
        <v>127</v>
      </c>
      <c r="E172" s="3">
        <v>2160</v>
      </c>
    </row>
    <row r="173" spans="1:5">
      <c r="A173" s="3">
        <v>172</v>
      </c>
      <c r="B173" s="3">
        <v>4</v>
      </c>
      <c r="C173" s="3">
        <v>22</v>
      </c>
      <c r="D173" s="3" t="s">
        <v>128</v>
      </c>
      <c r="E173" s="3">
        <v>2280</v>
      </c>
    </row>
    <row r="174" spans="1:5">
      <c r="A174" s="3">
        <v>173</v>
      </c>
      <c r="B174" s="3">
        <v>4</v>
      </c>
      <c r="C174" s="3">
        <v>23</v>
      </c>
      <c r="D174" s="3" t="s">
        <v>129</v>
      </c>
      <c r="E174" s="3">
        <v>2400</v>
      </c>
    </row>
    <row r="175" spans="1:5">
      <c r="A175" s="3">
        <v>174</v>
      </c>
      <c r="B175" s="3">
        <v>4</v>
      </c>
      <c r="C175" s="3">
        <v>24</v>
      </c>
      <c r="D175" s="3" t="s">
        <v>130</v>
      </c>
      <c r="E175" s="3">
        <v>2520</v>
      </c>
    </row>
    <row r="176" spans="1:5">
      <c r="A176" s="3">
        <v>175</v>
      </c>
      <c r="B176" s="3">
        <v>4</v>
      </c>
      <c r="C176" s="3">
        <v>25</v>
      </c>
      <c r="D176" s="3" t="s">
        <v>131</v>
      </c>
      <c r="E176" s="3">
        <v>2640</v>
      </c>
    </row>
    <row r="177" spans="1:5">
      <c r="A177" s="3">
        <v>176</v>
      </c>
      <c r="B177" s="3">
        <v>4</v>
      </c>
      <c r="C177" s="3">
        <v>26</v>
      </c>
      <c r="D177" s="3" t="s">
        <v>132</v>
      </c>
      <c r="E177" s="3">
        <v>2760</v>
      </c>
    </row>
    <row r="178" spans="1:5">
      <c r="A178" s="3">
        <v>177</v>
      </c>
      <c r="B178" s="3">
        <v>4</v>
      </c>
      <c r="C178" s="3">
        <v>27</v>
      </c>
      <c r="D178" s="3" t="s">
        <v>133</v>
      </c>
      <c r="E178" s="3">
        <v>2880</v>
      </c>
    </row>
    <row r="179" spans="1:5">
      <c r="A179" s="3">
        <v>178</v>
      </c>
      <c r="B179" s="3">
        <v>4</v>
      </c>
      <c r="C179" s="3">
        <v>28</v>
      </c>
      <c r="D179" s="3" t="s">
        <v>134</v>
      </c>
      <c r="E179" s="3">
        <v>3000</v>
      </c>
    </row>
    <row r="180" spans="1:5">
      <c r="A180" s="3">
        <v>179</v>
      </c>
      <c r="B180" s="3">
        <v>4</v>
      </c>
      <c r="C180" s="3">
        <v>29</v>
      </c>
      <c r="D180" s="3" t="s">
        <v>135</v>
      </c>
      <c r="E180" s="3">
        <v>3120</v>
      </c>
    </row>
    <row r="181" spans="1:5">
      <c r="A181" s="3">
        <v>180</v>
      </c>
      <c r="B181" s="3">
        <v>4</v>
      </c>
      <c r="C181" s="3">
        <v>30</v>
      </c>
      <c r="D181" s="3" t="s">
        <v>136</v>
      </c>
      <c r="E181" s="3">
        <v>3240</v>
      </c>
    </row>
    <row r="182" spans="1:5">
      <c r="A182" s="3">
        <v>181</v>
      </c>
      <c r="B182" s="3">
        <v>4</v>
      </c>
      <c r="C182" s="3">
        <v>31</v>
      </c>
      <c r="D182" s="3" t="s">
        <v>137</v>
      </c>
      <c r="E182" s="3">
        <v>3360</v>
      </c>
    </row>
    <row r="183" spans="1:5">
      <c r="A183" s="3">
        <v>182</v>
      </c>
      <c r="B183" s="3">
        <v>4</v>
      </c>
      <c r="C183" s="3">
        <v>32</v>
      </c>
      <c r="D183" s="3" t="s">
        <v>138</v>
      </c>
      <c r="E183" s="3">
        <v>3480</v>
      </c>
    </row>
    <row r="184" spans="1:5">
      <c r="A184" s="3">
        <v>183</v>
      </c>
      <c r="B184" s="3">
        <v>4</v>
      </c>
      <c r="C184" s="3">
        <v>33</v>
      </c>
      <c r="D184" s="3" t="s">
        <v>139</v>
      </c>
      <c r="E184" s="3">
        <v>3600</v>
      </c>
    </row>
    <row r="185" spans="1:5">
      <c r="A185" s="3">
        <v>184</v>
      </c>
      <c r="B185" s="3">
        <v>4</v>
      </c>
      <c r="C185" s="3">
        <v>34</v>
      </c>
      <c r="D185" s="3" t="s">
        <v>140</v>
      </c>
      <c r="E185" s="3">
        <v>3720</v>
      </c>
    </row>
    <row r="186" spans="1:5">
      <c r="A186" s="3">
        <v>185</v>
      </c>
      <c r="B186" s="3">
        <v>4</v>
      </c>
      <c r="C186" s="3">
        <v>35</v>
      </c>
      <c r="D186" s="3" t="s">
        <v>141</v>
      </c>
      <c r="E186" s="3">
        <v>3840</v>
      </c>
    </row>
    <row r="187" spans="1:5">
      <c r="A187" s="3">
        <v>186</v>
      </c>
      <c r="B187" s="3">
        <v>4</v>
      </c>
      <c r="C187" s="3">
        <v>36</v>
      </c>
      <c r="D187" s="3" t="s">
        <v>142</v>
      </c>
      <c r="E187" s="3">
        <v>3960</v>
      </c>
    </row>
    <row r="188" spans="1:5">
      <c r="A188" s="3">
        <v>187</v>
      </c>
      <c r="B188" s="3">
        <v>4</v>
      </c>
      <c r="C188" s="3">
        <v>37</v>
      </c>
      <c r="D188" s="3" t="s">
        <v>143</v>
      </c>
      <c r="E188" s="3">
        <v>4080</v>
      </c>
    </row>
    <row r="189" spans="1:5">
      <c r="A189" s="3">
        <v>188</v>
      </c>
      <c r="B189" s="3">
        <v>4</v>
      </c>
      <c r="C189" s="3">
        <v>38</v>
      </c>
      <c r="D189" s="3" t="s">
        <v>144</v>
      </c>
      <c r="E189" s="3">
        <v>4200</v>
      </c>
    </row>
    <row r="190" spans="1:5">
      <c r="A190" s="3">
        <v>189</v>
      </c>
      <c r="B190" s="3">
        <v>4</v>
      </c>
      <c r="C190" s="3">
        <v>39</v>
      </c>
      <c r="D190" s="3" t="s">
        <v>145</v>
      </c>
      <c r="E190" s="3">
        <v>4320</v>
      </c>
    </row>
    <row r="191" spans="1:5">
      <c r="A191" s="3">
        <v>190</v>
      </c>
      <c r="B191" s="3">
        <v>4</v>
      </c>
      <c r="C191" s="3">
        <v>40</v>
      </c>
      <c r="D191" s="3" t="s">
        <v>146</v>
      </c>
      <c r="E191" s="3">
        <v>4440</v>
      </c>
    </row>
    <row r="192" spans="1:5">
      <c r="A192" s="3">
        <v>191</v>
      </c>
      <c r="B192" s="3">
        <v>4</v>
      </c>
      <c r="C192" s="3">
        <v>41</v>
      </c>
      <c r="D192" s="3" t="s">
        <v>147</v>
      </c>
      <c r="E192" s="3">
        <v>4560</v>
      </c>
    </row>
    <row r="193" spans="1:5">
      <c r="A193" s="3">
        <v>192</v>
      </c>
      <c r="B193" s="3">
        <v>4</v>
      </c>
      <c r="C193" s="3">
        <v>42</v>
      </c>
      <c r="D193" s="3" t="s">
        <v>148</v>
      </c>
      <c r="E193" s="3">
        <v>4680</v>
      </c>
    </row>
    <row r="194" spans="1:5">
      <c r="A194" s="3">
        <v>193</v>
      </c>
      <c r="B194" s="3">
        <v>4</v>
      </c>
      <c r="C194" s="3">
        <v>43</v>
      </c>
      <c r="D194" s="3" t="s">
        <v>149</v>
      </c>
      <c r="E194" s="3">
        <v>4800</v>
      </c>
    </row>
    <row r="195" spans="1:5">
      <c r="A195" s="3">
        <v>194</v>
      </c>
      <c r="B195" s="3">
        <v>4</v>
      </c>
      <c r="C195" s="3">
        <v>44</v>
      </c>
      <c r="D195" s="3" t="s">
        <v>150</v>
      </c>
      <c r="E195" s="3">
        <v>4920</v>
      </c>
    </row>
    <row r="196" spans="1:5">
      <c r="A196" s="3">
        <v>195</v>
      </c>
      <c r="B196" s="3">
        <v>4</v>
      </c>
      <c r="C196" s="3">
        <v>45</v>
      </c>
      <c r="D196" s="3" t="s">
        <v>151</v>
      </c>
      <c r="E196" s="3">
        <v>5040</v>
      </c>
    </row>
    <row r="197" spans="1:5">
      <c r="A197" s="3">
        <v>196</v>
      </c>
      <c r="B197" s="3">
        <v>4</v>
      </c>
      <c r="C197" s="3">
        <v>46</v>
      </c>
      <c r="D197" s="3" t="s">
        <v>152</v>
      </c>
      <c r="E197" s="3">
        <v>5160</v>
      </c>
    </row>
    <row r="198" spans="1:5">
      <c r="A198" s="3">
        <v>197</v>
      </c>
      <c r="B198" s="3">
        <v>4</v>
      </c>
      <c r="C198" s="3">
        <v>47</v>
      </c>
      <c r="D198" s="3" t="s">
        <v>153</v>
      </c>
      <c r="E198" s="3">
        <v>5280</v>
      </c>
    </row>
    <row r="199" spans="1:5">
      <c r="A199" s="3">
        <v>198</v>
      </c>
      <c r="B199" s="3">
        <v>4</v>
      </c>
      <c r="C199" s="3">
        <v>48</v>
      </c>
      <c r="D199" s="3" t="s">
        <v>154</v>
      </c>
      <c r="E199" s="3">
        <v>5400</v>
      </c>
    </row>
    <row r="200" spans="1:5">
      <c r="A200" s="3">
        <v>199</v>
      </c>
      <c r="B200" s="3">
        <v>4</v>
      </c>
      <c r="C200" s="3">
        <v>49</v>
      </c>
      <c r="D200" s="3" t="s">
        <v>155</v>
      </c>
      <c r="E200" s="3">
        <v>5520</v>
      </c>
    </row>
    <row r="201" spans="1:5">
      <c r="A201" s="3">
        <v>200</v>
      </c>
      <c r="B201" s="3">
        <v>4</v>
      </c>
      <c r="C201" s="3">
        <v>50</v>
      </c>
      <c r="D201" s="3" t="s">
        <v>156</v>
      </c>
      <c r="E201" s="3">
        <v>5640</v>
      </c>
    </row>
    <row r="202" spans="1:5">
      <c r="A202" s="3">
        <v>201</v>
      </c>
      <c r="B202" s="3">
        <v>5</v>
      </c>
      <c r="C202" s="3">
        <v>1</v>
      </c>
      <c r="D202" s="3" t="s">
        <v>107</v>
      </c>
      <c r="E202" s="3">
        <v>10</v>
      </c>
    </row>
    <row r="203" spans="1:5">
      <c r="A203" s="3">
        <v>202</v>
      </c>
      <c r="B203" s="3">
        <v>5</v>
      </c>
      <c r="C203" s="3">
        <v>2</v>
      </c>
      <c r="D203" s="3" t="s">
        <v>108</v>
      </c>
      <c r="E203" s="3">
        <v>30</v>
      </c>
    </row>
    <row r="204" spans="1:5">
      <c r="A204" s="3">
        <v>203</v>
      </c>
      <c r="B204" s="3">
        <v>5</v>
      </c>
      <c r="C204" s="3">
        <v>3</v>
      </c>
      <c r="D204" s="3" t="s">
        <v>109</v>
      </c>
      <c r="E204" s="3">
        <v>60</v>
      </c>
    </row>
    <row r="205" spans="1:5">
      <c r="A205" s="3">
        <v>204</v>
      </c>
      <c r="B205" s="3">
        <v>5</v>
      </c>
      <c r="C205" s="3">
        <v>4</v>
      </c>
      <c r="D205" s="3" t="s">
        <v>110</v>
      </c>
      <c r="E205" s="3">
        <v>120</v>
      </c>
    </row>
    <row r="206" spans="1:5">
      <c r="A206" s="3">
        <v>205</v>
      </c>
      <c r="B206" s="3">
        <v>5</v>
      </c>
      <c r="C206" s="3">
        <v>5</v>
      </c>
      <c r="D206" s="3" t="s">
        <v>111</v>
      </c>
      <c r="E206" s="3">
        <v>240</v>
      </c>
    </row>
    <row r="207" spans="1:5">
      <c r="A207" s="3">
        <v>206</v>
      </c>
      <c r="B207" s="3">
        <v>5</v>
      </c>
      <c r="C207" s="3">
        <v>6</v>
      </c>
      <c r="D207" s="3" t="s">
        <v>112</v>
      </c>
      <c r="E207" s="3">
        <v>360</v>
      </c>
    </row>
    <row r="208" spans="1:5">
      <c r="A208" s="3">
        <v>207</v>
      </c>
      <c r="B208" s="3">
        <v>5</v>
      </c>
      <c r="C208" s="3">
        <v>7</v>
      </c>
      <c r="D208" s="3" t="s">
        <v>113</v>
      </c>
      <c r="E208" s="3">
        <v>480</v>
      </c>
    </row>
    <row r="209" spans="1:5">
      <c r="A209" s="3">
        <v>208</v>
      </c>
      <c r="B209" s="3">
        <v>5</v>
      </c>
      <c r="C209" s="3">
        <v>8</v>
      </c>
      <c r="D209" s="3" t="s">
        <v>114</v>
      </c>
      <c r="E209" s="3">
        <v>600</v>
      </c>
    </row>
    <row r="210" spans="1:5">
      <c r="A210" s="3">
        <v>209</v>
      </c>
      <c r="B210" s="3">
        <v>5</v>
      </c>
      <c r="C210" s="3">
        <v>9</v>
      </c>
      <c r="D210" s="3" t="s">
        <v>115</v>
      </c>
      <c r="E210" s="3">
        <v>720</v>
      </c>
    </row>
    <row r="211" spans="1:5">
      <c r="A211" s="3">
        <v>210</v>
      </c>
      <c r="B211" s="3">
        <v>5</v>
      </c>
      <c r="C211" s="3">
        <v>10</v>
      </c>
      <c r="D211" s="3" t="s">
        <v>116</v>
      </c>
      <c r="E211" s="3">
        <v>840</v>
      </c>
    </row>
    <row r="212" spans="1:5">
      <c r="A212" s="3">
        <v>211</v>
      </c>
      <c r="B212" s="3">
        <v>5</v>
      </c>
      <c r="C212" s="3">
        <v>11</v>
      </c>
      <c r="D212" s="3" t="s">
        <v>117</v>
      </c>
      <c r="E212" s="3">
        <v>960</v>
      </c>
    </row>
    <row r="213" spans="1:5">
      <c r="A213" s="3">
        <v>212</v>
      </c>
      <c r="B213" s="3">
        <v>5</v>
      </c>
      <c r="C213" s="3">
        <v>12</v>
      </c>
      <c r="D213" s="3" t="s">
        <v>118</v>
      </c>
      <c r="E213" s="3">
        <v>1080</v>
      </c>
    </row>
    <row r="214" spans="1:5">
      <c r="A214" s="3">
        <v>213</v>
      </c>
      <c r="B214" s="3">
        <v>5</v>
      </c>
      <c r="C214" s="3">
        <v>13</v>
      </c>
      <c r="D214" s="3" t="s">
        <v>119</v>
      </c>
      <c r="E214" s="3">
        <v>1200</v>
      </c>
    </row>
    <row r="215" spans="1:5">
      <c r="A215" s="3">
        <v>214</v>
      </c>
      <c r="B215" s="3">
        <v>5</v>
      </c>
      <c r="C215" s="3">
        <v>14</v>
      </c>
      <c r="D215" s="3" t="s">
        <v>120</v>
      </c>
      <c r="E215" s="3">
        <v>1320</v>
      </c>
    </row>
    <row r="216" spans="1:5">
      <c r="A216" s="3">
        <v>215</v>
      </c>
      <c r="B216" s="3">
        <v>5</v>
      </c>
      <c r="C216" s="3">
        <v>15</v>
      </c>
      <c r="D216" s="3" t="s">
        <v>121</v>
      </c>
      <c r="E216" s="3">
        <v>1440</v>
      </c>
    </row>
    <row r="217" spans="1:5">
      <c r="A217" s="3">
        <v>216</v>
      </c>
      <c r="B217" s="3">
        <v>5</v>
      </c>
      <c r="C217" s="3">
        <v>16</v>
      </c>
      <c r="D217" s="3" t="s">
        <v>122</v>
      </c>
      <c r="E217" s="3">
        <v>1560</v>
      </c>
    </row>
    <row r="218" spans="1:5">
      <c r="A218" s="3">
        <v>217</v>
      </c>
      <c r="B218" s="3">
        <v>5</v>
      </c>
      <c r="C218" s="3">
        <v>17</v>
      </c>
      <c r="D218" s="3" t="s">
        <v>123</v>
      </c>
      <c r="E218" s="3">
        <v>1680</v>
      </c>
    </row>
    <row r="219" spans="1:5">
      <c r="A219" s="3">
        <v>218</v>
      </c>
      <c r="B219" s="3">
        <v>5</v>
      </c>
      <c r="C219" s="3">
        <v>18</v>
      </c>
      <c r="D219" s="3" t="s">
        <v>124</v>
      </c>
      <c r="E219" s="3">
        <v>1800</v>
      </c>
    </row>
    <row r="220" spans="1:5">
      <c r="A220" s="3">
        <v>219</v>
      </c>
      <c r="B220" s="3">
        <v>5</v>
      </c>
      <c r="C220" s="3">
        <v>19</v>
      </c>
      <c r="D220" s="3" t="s">
        <v>125</v>
      </c>
      <c r="E220" s="3">
        <v>1920</v>
      </c>
    </row>
    <row r="221" spans="1:5">
      <c r="A221" s="3">
        <v>220</v>
      </c>
      <c r="B221" s="3">
        <v>5</v>
      </c>
      <c r="C221" s="3">
        <v>20</v>
      </c>
      <c r="D221" s="3" t="s">
        <v>126</v>
      </c>
      <c r="E221" s="3">
        <v>2040</v>
      </c>
    </row>
    <row r="222" spans="1:5">
      <c r="A222" s="3">
        <v>221</v>
      </c>
      <c r="B222" s="3">
        <v>5</v>
      </c>
      <c r="C222" s="3">
        <v>21</v>
      </c>
      <c r="D222" s="3" t="s">
        <v>127</v>
      </c>
      <c r="E222" s="3">
        <v>2160</v>
      </c>
    </row>
    <row r="223" spans="1:5">
      <c r="A223" s="3">
        <v>222</v>
      </c>
      <c r="B223" s="3">
        <v>5</v>
      </c>
      <c r="C223" s="3">
        <v>22</v>
      </c>
      <c r="D223" s="3" t="s">
        <v>128</v>
      </c>
      <c r="E223" s="3">
        <v>2280</v>
      </c>
    </row>
    <row r="224" spans="1:5">
      <c r="A224" s="3">
        <v>223</v>
      </c>
      <c r="B224" s="3">
        <v>5</v>
      </c>
      <c r="C224" s="3">
        <v>23</v>
      </c>
      <c r="D224" s="3" t="s">
        <v>129</v>
      </c>
      <c r="E224" s="3">
        <v>2400</v>
      </c>
    </row>
    <row r="225" spans="1:5">
      <c r="A225" s="3">
        <v>224</v>
      </c>
      <c r="B225" s="3">
        <v>5</v>
      </c>
      <c r="C225" s="3">
        <v>24</v>
      </c>
      <c r="D225" s="3" t="s">
        <v>130</v>
      </c>
      <c r="E225" s="3">
        <v>2520</v>
      </c>
    </row>
    <row r="226" spans="1:5">
      <c r="A226" s="3">
        <v>225</v>
      </c>
      <c r="B226" s="3">
        <v>5</v>
      </c>
      <c r="C226" s="3">
        <v>25</v>
      </c>
      <c r="D226" s="3" t="s">
        <v>131</v>
      </c>
      <c r="E226" s="3">
        <v>2640</v>
      </c>
    </row>
    <row r="227" spans="1:5">
      <c r="A227" s="3">
        <v>226</v>
      </c>
      <c r="B227" s="3">
        <v>5</v>
      </c>
      <c r="C227" s="3">
        <v>26</v>
      </c>
      <c r="D227" s="3" t="s">
        <v>132</v>
      </c>
      <c r="E227" s="3">
        <v>2760</v>
      </c>
    </row>
    <row r="228" spans="1:5">
      <c r="A228" s="3">
        <v>227</v>
      </c>
      <c r="B228" s="3">
        <v>5</v>
      </c>
      <c r="C228" s="3">
        <v>27</v>
      </c>
      <c r="D228" s="3" t="s">
        <v>133</v>
      </c>
      <c r="E228" s="3">
        <v>2880</v>
      </c>
    </row>
    <row r="229" spans="1:5">
      <c r="A229" s="3">
        <v>228</v>
      </c>
      <c r="B229" s="3">
        <v>5</v>
      </c>
      <c r="C229" s="3">
        <v>28</v>
      </c>
      <c r="D229" s="3" t="s">
        <v>134</v>
      </c>
      <c r="E229" s="3">
        <v>3000</v>
      </c>
    </row>
    <row r="230" spans="1:5">
      <c r="A230" s="3">
        <v>229</v>
      </c>
      <c r="B230" s="3">
        <v>5</v>
      </c>
      <c r="C230" s="3">
        <v>29</v>
      </c>
      <c r="D230" s="3" t="s">
        <v>135</v>
      </c>
      <c r="E230" s="3">
        <v>3120</v>
      </c>
    </row>
    <row r="231" spans="1:5">
      <c r="A231" s="3">
        <v>230</v>
      </c>
      <c r="B231" s="3">
        <v>5</v>
      </c>
      <c r="C231" s="3">
        <v>30</v>
      </c>
      <c r="D231" s="3" t="s">
        <v>136</v>
      </c>
      <c r="E231" s="3">
        <v>3240</v>
      </c>
    </row>
    <row r="232" spans="1:5">
      <c r="A232" s="3">
        <v>231</v>
      </c>
      <c r="B232" s="3">
        <v>5</v>
      </c>
      <c r="C232" s="3">
        <v>31</v>
      </c>
      <c r="D232" s="3" t="s">
        <v>137</v>
      </c>
      <c r="E232" s="3">
        <v>3360</v>
      </c>
    </row>
    <row r="233" spans="1:5">
      <c r="A233" s="3">
        <v>232</v>
      </c>
      <c r="B233" s="3">
        <v>5</v>
      </c>
      <c r="C233" s="3">
        <v>32</v>
      </c>
      <c r="D233" s="3" t="s">
        <v>138</v>
      </c>
      <c r="E233" s="3">
        <v>3480</v>
      </c>
    </row>
    <row r="234" spans="1:5">
      <c r="A234" s="3">
        <v>233</v>
      </c>
      <c r="B234" s="3">
        <v>5</v>
      </c>
      <c r="C234" s="3">
        <v>33</v>
      </c>
      <c r="D234" s="3" t="s">
        <v>139</v>
      </c>
      <c r="E234" s="3">
        <v>3600</v>
      </c>
    </row>
    <row r="235" spans="1:5">
      <c r="A235" s="3">
        <v>234</v>
      </c>
      <c r="B235" s="3">
        <v>5</v>
      </c>
      <c r="C235" s="3">
        <v>34</v>
      </c>
      <c r="D235" s="3" t="s">
        <v>140</v>
      </c>
      <c r="E235" s="3">
        <v>3720</v>
      </c>
    </row>
    <row r="236" spans="1:5">
      <c r="A236" s="3">
        <v>235</v>
      </c>
      <c r="B236" s="3">
        <v>5</v>
      </c>
      <c r="C236" s="3">
        <v>35</v>
      </c>
      <c r="D236" s="3" t="s">
        <v>141</v>
      </c>
      <c r="E236" s="3">
        <v>3840</v>
      </c>
    </row>
    <row r="237" spans="1:5">
      <c r="A237" s="3">
        <v>236</v>
      </c>
      <c r="B237" s="3">
        <v>5</v>
      </c>
      <c r="C237" s="3">
        <v>36</v>
      </c>
      <c r="D237" s="3" t="s">
        <v>142</v>
      </c>
      <c r="E237" s="3">
        <v>3960</v>
      </c>
    </row>
    <row r="238" spans="1:5">
      <c r="A238" s="3">
        <v>237</v>
      </c>
      <c r="B238" s="3">
        <v>5</v>
      </c>
      <c r="C238" s="3">
        <v>37</v>
      </c>
      <c r="D238" s="3" t="s">
        <v>143</v>
      </c>
      <c r="E238" s="3">
        <v>4080</v>
      </c>
    </row>
    <row r="239" spans="1:5">
      <c r="A239" s="3">
        <v>238</v>
      </c>
      <c r="B239" s="3">
        <v>5</v>
      </c>
      <c r="C239" s="3">
        <v>38</v>
      </c>
      <c r="D239" s="3" t="s">
        <v>144</v>
      </c>
      <c r="E239" s="3">
        <v>4200</v>
      </c>
    </row>
    <row r="240" spans="1:5">
      <c r="A240" s="3">
        <v>239</v>
      </c>
      <c r="B240" s="3">
        <v>5</v>
      </c>
      <c r="C240" s="3">
        <v>39</v>
      </c>
      <c r="D240" s="3" t="s">
        <v>145</v>
      </c>
      <c r="E240" s="3">
        <v>4320</v>
      </c>
    </row>
    <row r="241" spans="1:5">
      <c r="A241" s="3">
        <v>240</v>
      </c>
      <c r="B241" s="3">
        <v>5</v>
      </c>
      <c r="C241" s="3">
        <v>40</v>
      </c>
      <c r="D241" s="3" t="s">
        <v>146</v>
      </c>
      <c r="E241" s="3">
        <v>4440</v>
      </c>
    </row>
    <row r="242" spans="1:5">
      <c r="A242" s="3">
        <v>241</v>
      </c>
      <c r="B242" s="3">
        <v>5</v>
      </c>
      <c r="C242" s="3">
        <v>41</v>
      </c>
      <c r="D242" s="3" t="s">
        <v>147</v>
      </c>
      <c r="E242" s="3">
        <v>4560</v>
      </c>
    </row>
    <row r="243" spans="1:5">
      <c r="A243" s="3">
        <v>242</v>
      </c>
      <c r="B243" s="3">
        <v>5</v>
      </c>
      <c r="C243" s="3">
        <v>42</v>
      </c>
      <c r="D243" s="3" t="s">
        <v>148</v>
      </c>
      <c r="E243" s="3">
        <v>4680</v>
      </c>
    </row>
    <row r="244" spans="1:5">
      <c r="A244" s="3">
        <v>243</v>
      </c>
      <c r="B244" s="3">
        <v>5</v>
      </c>
      <c r="C244" s="3">
        <v>43</v>
      </c>
      <c r="D244" s="3" t="s">
        <v>149</v>
      </c>
      <c r="E244" s="3">
        <v>4800</v>
      </c>
    </row>
    <row r="245" spans="1:5">
      <c r="A245" s="3">
        <v>244</v>
      </c>
      <c r="B245" s="3">
        <v>5</v>
      </c>
      <c r="C245" s="3">
        <v>44</v>
      </c>
      <c r="D245" s="3" t="s">
        <v>150</v>
      </c>
      <c r="E245" s="3">
        <v>4920</v>
      </c>
    </row>
    <row r="246" spans="1:5">
      <c r="A246" s="3">
        <v>245</v>
      </c>
      <c r="B246" s="3">
        <v>5</v>
      </c>
      <c r="C246" s="3">
        <v>45</v>
      </c>
      <c r="D246" s="3" t="s">
        <v>151</v>
      </c>
      <c r="E246" s="3">
        <v>5040</v>
      </c>
    </row>
    <row r="247" spans="1:5">
      <c r="A247" s="3">
        <v>246</v>
      </c>
      <c r="B247" s="3">
        <v>5</v>
      </c>
      <c r="C247" s="3">
        <v>46</v>
      </c>
      <c r="D247" s="3" t="s">
        <v>152</v>
      </c>
      <c r="E247" s="3">
        <v>5160</v>
      </c>
    </row>
    <row r="248" spans="1:5">
      <c r="A248" s="3">
        <v>247</v>
      </c>
      <c r="B248" s="3">
        <v>5</v>
      </c>
      <c r="C248" s="3">
        <v>47</v>
      </c>
      <c r="D248" s="3" t="s">
        <v>153</v>
      </c>
      <c r="E248" s="3">
        <v>5280</v>
      </c>
    </row>
    <row r="249" spans="1:5">
      <c r="A249" s="3">
        <v>248</v>
      </c>
      <c r="B249" s="3">
        <v>5</v>
      </c>
      <c r="C249" s="3">
        <v>48</v>
      </c>
      <c r="D249" s="3" t="s">
        <v>154</v>
      </c>
      <c r="E249" s="3">
        <v>5400</v>
      </c>
    </row>
    <row r="250" spans="1:5">
      <c r="A250" s="3">
        <v>249</v>
      </c>
      <c r="B250" s="3">
        <v>5</v>
      </c>
      <c r="C250" s="3">
        <v>49</v>
      </c>
      <c r="D250" s="3" t="s">
        <v>155</v>
      </c>
      <c r="E250" s="3">
        <v>5520</v>
      </c>
    </row>
    <row r="251" spans="1:5">
      <c r="A251" s="3">
        <v>250</v>
      </c>
      <c r="B251" s="3">
        <v>5</v>
      </c>
      <c r="C251" s="3">
        <v>50</v>
      </c>
      <c r="D251" s="3" t="s">
        <v>156</v>
      </c>
      <c r="E251" s="3">
        <v>5640</v>
      </c>
    </row>
    <row r="252" spans="1:5">
      <c r="A252" s="3">
        <v>251</v>
      </c>
      <c r="B252" s="3">
        <v>6</v>
      </c>
      <c r="C252" s="3">
        <v>1</v>
      </c>
      <c r="D252" s="3" t="s">
        <v>107</v>
      </c>
      <c r="E252" s="3">
        <v>10</v>
      </c>
    </row>
    <row r="253" spans="1:5">
      <c r="A253" s="3">
        <v>252</v>
      </c>
      <c r="B253" s="3">
        <v>6</v>
      </c>
      <c r="C253" s="3">
        <v>2</v>
      </c>
      <c r="D253" s="3" t="s">
        <v>108</v>
      </c>
      <c r="E253" s="3">
        <v>30</v>
      </c>
    </row>
    <row r="254" spans="1:5">
      <c r="A254" s="3">
        <v>253</v>
      </c>
      <c r="B254" s="3">
        <v>6</v>
      </c>
      <c r="C254" s="3">
        <v>3</v>
      </c>
      <c r="D254" s="3" t="s">
        <v>109</v>
      </c>
      <c r="E254" s="3">
        <v>60</v>
      </c>
    </row>
    <row r="255" spans="1:5">
      <c r="A255" s="3">
        <v>254</v>
      </c>
      <c r="B255" s="3">
        <v>6</v>
      </c>
      <c r="C255" s="3">
        <v>4</v>
      </c>
      <c r="D255" s="3" t="s">
        <v>110</v>
      </c>
      <c r="E255" s="3">
        <v>120</v>
      </c>
    </row>
    <row r="256" spans="1:5">
      <c r="A256" s="3">
        <v>255</v>
      </c>
      <c r="B256" s="3">
        <v>6</v>
      </c>
      <c r="C256" s="3">
        <v>5</v>
      </c>
      <c r="D256" s="3" t="s">
        <v>111</v>
      </c>
      <c r="E256" s="3">
        <v>240</v>
      </c>
    </row>
    <row r="257" spans="1:5">
      <c r="A257" s="3">
        <v>256</v>
      </c>
      <c r="B257" s="3">
        <v>6</v>
      </c>
      <c r="C257" s="3">
        <v>6</v>
      </c>
      <c r="D257" s="3" t="s">
        <v>112</v>
      </c>
      <c r="E257" s="3">
        <v>360</v>
      </c>
    </row>
    <row r="258" spans="1:5">
      <c r="A258" s="3">
        <v>257</v>
      </c>
      <c r="B258" s="3">
        <v>6</v>
      </c>
      <c r="C258" s="3">
        <v>7</v>
      </c>
      <c r="D258" s="3" t="s">
        <v>113</v>
      </c>
      <c r="E258" s="3">
        <v>480</v>
      </c>
    </row>
    <row r="259" spans="1:5">
      <c r="A259" s="3">
        <v>258</v>
      </c>
      <c r="B259" s="3">
        <v>6</v>
      </c>
      <c r="C259" s="3">
        <v>8</v>
      </c>
      <c r="D259" s="3" t="s">
        <v>114</v>
      </c>
      <c r="E259" s="3">
        <v>600</v>
      </c>
    </row>
    <row r="260" spans="1:5">
      <c r="A260" s="3">
        <v>259</v>
      </c>
      <c r="B260" s="3">
        <v>6</v>
      </c>
      <c r="C260" s="3">
        <v>9</v>
      </c>
      <c r="D260" s="3" t="s">
        <v>115</v>
      </c>
      <c r="E260" s="3">
        <v>720</v>
      </c>
    </row>
    <row r="261" spans="1:5">
      <c r="A261" s="3">
        <v>260</v>
      </c>
      <c r="B261" s="3">
        <v>6</v>
      </c>
      <c r="C261" s="3">
        <v>10</v>
      </c>
      <c r="D261" s="3" t="s">
        <v>116</v>
      </c>
      <c r="E261" s="3">
        <v>840</v>
      </c>
    </row>
    <row r="262" spans="1:5">
      <c r="A262" s="3">
        <v>261</v>
      </c>
      <c r="B262" s="3">
        <v>6</v>
      </c>
      <c r="C262" s="3">
        <v>11</v>
      </c>
      <c r="D262" s="3" t="s">
        <v>117</v>
      </c>
      <c r="E262" s="3">
        <v>960</v>
      </c>
    </row>
    <row r="263" spans="1:5">
      <c r="A263" s="3">
        <v>262</v>
      </c>
      <c r="B263" s="3">
        <v>6</v>
      </c>
      <c r="C263" s="3">
        <v>12</v>
      </c>
      <c r="D263" s="3" t="s">
        <v>118</v>
      </c>
      <c r="E263" s="3">
        <v>1080</v>
      </c>
    </row>
    <row r="264" spans="1:5">
      <c r="A264" s="3">
        <v>263</v>
      </c>
      <c r="B264" s="3">
        <v>6</v>
      </c>
      <c r="C264" s="3">
        <v>13</v>
      </c>
      <c r="D264" s="3" t="s">
        <v>119</v>
      </c>
      <c r="E264" s="3">
        <v>1200</v>
      </c>
    </row>
    <row r="265" spans="1:5">
      <c r="A265" s="3">
        <v>264</v>
      </c>
      <c r="B265" s="3">
        <v>6</v>
      </c>
      <c r="C265" s="3">
        <v>14</v>
      </c>
      <c r="D265" s="3" t="s">
        <v>120</v>
      </c>
      <c r="E265" s="3">
        <v>1320</v>
      </c>
    </row>
    <row r="266" spans="1:5">
      <c r="A266" s="3">
        <v>265</v>
      </c>
      <c r="B266" s="3">
        <v>6</v>
      </c>
      <c r="C266" s="3">
        <v>15</v>
      </c>
      <c r="D266" s="3" t="s">
        <v>121</v>
      </c>
      <c r="E266" s="3">
        <v>1440</v>
      </c>
    </row>
    <row r="267" spans="1:5">
      <c r="A267" s="3">
        <v>266</v>
      </c>
      <c r="B267" s="3">
        <v>6</v>
      </c>
      <c r="C267" s="3">
        <v>16</v>
      </c>
      <c r="D267" s="3" t="s">
        <v>122</v>
      </c>
      <c r="E267" s="3">
        <v>1560</v>
      </c>
    </row>
    <row r="268" spans="1:5">
      <c r="A268" s="3">
        <v>267</v>
      </c>
      <c r="B268" s="3">
        <v>6</v>
      </c>
      <c r="C268" s="3">
        <v>17</v>
      </c>
      <c r="D268" s="3" t="s">
        <v>123</v>
      </c>
      <c r="E268" s="3">
        <v>1680</v>
      </c>
    </row>
    <row r="269" spans="1:5">
      <c r="A269" s="3">
        <v>268</v>
      </c>
      <c r="B269" s="3">
        <v>6</v>
      </c>
      <c r="C269" s="3">
        <v>18</v>
      </c>
      <c r="D269" s="3" t="s">
        <v>124</v>
      </c>
      <c r="E269" s="3">
        <v>1800</v>
      </c>
    </row>
    <row r="270" spans="1:5">
      <c r="A270" s="3">
        <v>269</v>
      </c>
      <c r="B270" s="3">
        <v>6</v>
      </c>
      <c r="C270" s="3">
        <v>19</v>
      </c>
      <c r="D270" s="3" t="s">
        <v>125</v>
      </c>
      <c r="E270" s="3">
        <v>1920</v>
      </c>
    </row>
    <row r="271" spans="1:5">
      <c r="A271" s="3">
        <v>270</v>
      </c>
      <c r="B271" s="3">
        <v>6</v>
      </c>
      <c r="C271" s="3">
        <v>20</v>
      </c>
      <c r="D271" s="3" t="s">
        <v>126</v>
      </c>
      <c r="E271" s="3">
        <v>2040</v>
      </c>
    </row>
    <row r="272" spans="1:5">
      <c r="A272" s="3">
        <v>271</v>
      </c>
      <c r="B272" s="3">
        <v>6</v>
      </c>
      <c r="C272" s="3">
        <v>21</v>
      </c>
      <c r="D272" s="3" t="s">
        <v>127</v>
      </c>
      <c r="E272" s="3">
        <v>2160</v>
      </c>
    </row>
    <row r="273" spans="1:5">
      <c r="A273" s="3">
        <v>272</v>
      </c>
      <c r="B273" s="3">
        <v>6</v>
      </c>
      <c r="C273" s="3">
        <v>22</v>
      </c>
      <c r="D273" s="3" t="s">
        <v>128</v>
      </c>
      <c r="E273" s="3">
        <v>2280</v>
      </c>
    </row>
    <row r="274" spans="1:5">
      <c r="A274" s="3">
        <v>273</v>
      </c>
      <c r="B274" s="3">
        <v>6</v>
      </c>
      <c r="C274" s="3">
        <v>23</v>
      </c>
      <c r="D274" s="3" t="s">
        <v>129</v>
      </c>
      <c r="E274" s="3">
        <v>2400</v>
      </c>
    </row>
    <row r="275" spans="1:5">
      <c r="A275" s="3">
        <v>274</v>
      </c>
      <c r="B275" s="3">
        <v>6</v>
      </c>
      <c r="C275" s="3">
        <v>24</v>
      </c>
      <c r="D275" s="3" t="s">
        <v>130</v>
      </c>
      <c r="E275" s="3">
        <v>2520</v>
      </c>
    </row>
    <row r="276" spans="1:5">
      <c r="A276" s="3">
        <v>275</v>
      </c>
      <c r="B276" s="3">
        <v>6</v>
      </c>
      <c r="C276" s="3">
        <v>25</v>
      </c>
      <c r="D276" s="3" t="s">
        <v>131</v>
      </c>
      <c r="E276" s="3">
        <v>2640</v>
      </c>
    </row>
    <row r="277" spans="1:5">
      <c r="A277" s="3">
        <v>276</v>
      </c>
      <c r="B277" s="3">
        <v>6</v>
      </c>
      <c r="C277" s="3">
        <v>26</v>
      </c>
      <c r="D277" s="3" t="s">
        <v>132</v>
      </c>
      <c r="E277" s="3">
        <v>2760</v>
      </c>
    </row>
    <row r="278" spans="1:5">
      <c r="A278" s="3">
        <v>277</v>
      </c>
      <c r="B278" s="3">
        <v>6</v>
      </c>
      <c r="C278" s="3">
        <v>27</v>
      </c>
      <c r="D278" s="3" t="s">
        <v>133</v>
      </c>
      <c r="E278" s="3">
        <v>2880</v>
      </c>
    </row>
    <row r="279" spans="1:5">
      <c r="A279" s="3">
        <v>278</v>
      </c>
      <c r="B279" s="3">
        <v>6</v>
      </c>
      <c r="C279" s="3">
        <v>28</v>
      </c>
      <c r="D279" s="3" t="s">
        <v>134</v>
      </c>
      <c r="E279" s="3">
        <v>3000</v>
      </c>
    </row>
    <row r="280" spans="1:5">
      <c r="A280" s="3">
        <v>279</v>
      </c>
      <c r="B280" s="3">
        <v>6</v>
      </c>
      <c r="C280" s="3">
        <v>29</v>
      </c>
      <c r="D280" s="3" t="s">
        <v>135</v>
      </c>
      <c r="E280" s="3">
        <v>3120</v>
      </c>
    </row>
    <row r="281" spans="1:5">
      <c r="A281" s="3">
        <v>280</v>
      </c>
      <c r="B281" s="3">
        <v>6</v>
      </c>
      <c r="C281" s="3">
        <v>30</v>
      </c>
      <c r="D281" s="3" t="s">
        <v>136</v>
      </c>
      <c r="E281" s="3">
        <v>3240</v>
      </c>
    </row>
    <row r="282" spans="1:5">
      <c r="A282" s="3">
        <v>281</v>
      </c>
      <c r="B282" s="3">
        <v>6</v>
      </c>
      <c r="C282" s="3">
        <v>31</v>
      </c>
      <c r="D282" s="3" t="s">
        <v>137</v>
      </c>
      <c r="E282" s="3">
        <v>3360</v>
      </c>
    </row>
    <row r="283" spans="1:5">
      <c r="A283" s="3">
        <v>282</v>
      </c>
      <c r="B283" s="3">
        <v>6</v>
      </c>
      <c r="C283" s="3">
        <v>32</v>
      </c>
      <c r="D283" s="3" t="s">
        <v>138</v>
      </c>
      <c r="E283" s="3">
        <v>3480</v>
      </c>
    </row>
    <row r="284" spans="1:5">
      <c r="A284" s="3">
        <v>283</v>
      </c>
      <c r="B284" s="3">
        <v>6</v>
      </c>
      <c r="C284" s="3">
        <v>33</v>
      </c>
      <c r="D284" s="3" t="s">
        <v>139</v>
      </c>
      <c r="E284" s="3">
        <v>3600</v>
      </c>
    </row>
    <row r="285" spans="1:5">
      <c r="A285" s="3">
        <v>284</v>
      </c>
      <c r="B285" s="3">
        <v>6</v>
      </c>
      <c r="C285" s="3">
        <v>34</v>
      </c>
      <c r="D285" s="3" t="s">
        <v>140</v>
      </c>
      <c r="E285" s="3">
        <v>3720</v>
      </c>
    </row>
    <row r="286" spans="1:5">
      <c r="A286" s="3">
        <v>285</v>
      </c>
      <c r="B286" s="3">
        <v>6</v>
      </c>
      <c r="C286" s="3">
        <v>35</v>
      </c>
      <c r="D286" s="3" t="s">
        <v>141</v>
      </c>
      <c r="E286" s="3">
        <v>3840</v>
      </c>
    </row>
    <row r="287" spans="1:5">
      <c r="A287" s="3">
        <v>286</v>
      </c>
      <c r="B287" s="3">
        <v>6</v>
      </c>
      <c r="C287" s="3">
        <v>36</v>
      </c>
      <c r="D287" s="3" t="s">
        <v>142</v>
      </c>
      <c r="E287" s="3">
        <v>3960</v>
      </c>
    </row>
    <row r="288" spans="1:5">
      <c r="A288" s="3">
        <v>287</v>
      </c>
      <c r="B288" s="3">
        <v>6</v>
      </c>
      <c r="C288" s="3">
        <v>37</v>
      </c>
      <c r="D288" s="3" t="s">
        <v>143</v>
      </c>
      <c r="E288" s="3">
        <v>4080</v>
      </c>
    </row>
    <row r="289" spans="1:5">
      <c r="A289" s="3">
        <v>288</v>
      </c>
      <c r="B289" s="3">
        <v>6</v>
      </c>
      <c r="C289" s="3">
        <v>38</v>
      </c>
      <c r="D289" s="3" t="s">
        <v>144</v>
      </c>
      <c r="E289" s="3">
        <v>4200</v>
      </c>
    </row>
    <row r="290" spans="1:5">
      <c r="A290" s="3">
        <v>289</v>
      </c>
      <c r="B290" s="3">
        <v>6</v>
      </c>
      <c r="C290" s="3">
        <v>39</v>
      </c>
      <c r="D290" s="3" t="s">
        <v>145</v>
      </c>
      <c r="E290" s="3">
        <v>4320</v>
      </c>
    </row>
    <row r="291" spans="1:5">
      <c r="A291" s="3">
        <v>290</v>
      </c>
      <c r="B291" s="3">
        <v>6</v>
      </c>
      <c r="C291" s="3">
        <v>40</v>
      </c>
      <c r="D291" s="3" t="s">
        <v>146</v>
      </c>
      <c r="E291" s="3">
        <v>4440</v>
      </c>
    </row>
    <row r="292" spans="1:5">
      <c r="A292" s="3">
        <v>291</v>
      </c>
      <c r="B292" s="3">
        <v>6</v>
      </c>
      <c r="C292" s="3">
        <v>41</v>
      </c>
      <c r="D292" s="3" t="s">
        <v>147</v>
      </c>
      <c r="E292" s="3">
        <v>4560</v>
      </c>
    </row>
    <row r="293" spans="1:5">
      <c r="A293" s="3">
        <v>292</v>
      </c>
      <c r="B293" s="3">
        <v>6</v>
      </c>
      <c r="C293" s="3">
        <v>42</v>
      </c>
      <c r="D293" s="3" t="s">
        <v>148</v>
      </c>
      <c r="E293" s="3">
        <v>4680</v>
      </c>
    </row>
    <row r="294" spans="1:5">
      <c r="A294" s="3">
        <v>293</v>
      </c>
      <c r="B294" s="3">
        <v>6</v>
      </c>
      <c r="C294" s="3">
        <v>43</v>
      </c>
      <c r="D294" s="3" t="s">
        <v>149</v>
      </c>
      <c r="E294" s="3">
        <v>4800</v>
      </c>
    </row>
    <row r="295" spans="1:5">
      <c r="A295" s="3">
        <v>294</v>
      </c>
      <c r="B295" s="3">
        <v>6</v>
      </c>
      <c r="C295" s="3">
        <v>44</v>
      </c>
      <c r="D295" s="3" t="s">
        <v>150</v>
      </c>
      <c r="E295" s="3">
        <v>4920</v>
      </c>
    </row>
    <row r="296" spans="1:5">
      <c r="A296" s="3">
        <v>295</v>
      </c>
      <c r="B296" s="3">
        <v>6</v>
      </c>
      <c r="C296" s="3">
        <v>45</v>
      </c>
      <c r="D296" s="3" t="s">
        <v>151</v>
      </c>
      <c r="E296" s="3">
        <v>5040</v>
      </c>
    </row>
    <row r="297" spans="1:5">
      <c r="A297" s="3">
        <v>296</v>
      </c>
      <c r="B297" s="3">
        <v>6</v>
      </c>
      <c r="C297" s="3">
        <v>46</v>
      </c>
      <c r="D297" s="3" t="s">
        <v>152</v>
      </c>
      <c r="E297" s="3">
        <v>5160</v>
      </c>
    </row>
    <row r="298" spans="1:5">
      <c r="A298" s="3">
        <v>297</v>
      </c>
      <c r="B298" s="3">
        <v>6</v>
      </c>
      <c r="C298" s="3">
        <v>47</v>
      </c>
      <c r="D298" s="3" t="s">
        <v>153</v>
      </c>
      <c r="E298" s="3">
        <v>5280</v>
      </c>
    </row>
    <row r="299" spans="1:5">
      <c r="A299" s="3">
        <v>298</v>
      </c>
      <c r="B299" s="3">
        <v>6</v>
      </c>
      <c r="C299" s="3">
        <v>48</v>
      </c>
      <c r="D299" s="3" t="s">
        <v>154</v>
      </c>
      <c r="E299" s="3">
        <v>5400</v>
      </c>
    </row>
    <row r="300" spans="1:5">
      <c r="A300" s="3">
        <v>299</v>
      </c>
      <c r="B300" s="3">
        <v>6</v>
      </c>
      <c r="C300" s="3">
        <v>49</v>
      </c>
      <c r="D300" s="3" t="s">
        <v>155</v>
      </c>
      <c r="E300" s="3">
        <v>5520</v>
      </c>
    </row>
    <row r="301" spans="1:5">
      <c r="A301" s="3">
        <v>300</v>
      </c>
      <c r="B301" s="3">
        <v>6</v>
      </c>
      <c r="C301" s="3">
        <v>50</v>
      </c>
      <c r="D301" s="3" t="s">
        <v>156</v>
      </c>
      <c r="E301" s="3">
        <v>5640</v>
      </c>
    </row>
    <row r="302" spans="1:5">
      <c r="A302" s="3">
        <v>301</v>
      </c>
      <c r="B302" s="3">
        <v>7</v>
      </c>
      <c r="C302" s="3">
        <v>1</v>
      </c>
      <c r="D302" s="3" t="s">
        <v>107</v>
      </c>
      <c r="E302" s="3">
        <v>10</v>
      </c>
    </row>
    <row r="303" spans="1:5">
      <c r="A303" s="3">
        <v>302</v>
      </c>
      <c r="B303" s="3">
        <v>7</v>
      </c>
      <c r="C303" s="3">
        <v>2</v>
      </c>
      <c r="D303" s="3" t="s">
        <v>108</v>
      </c>
      <c r="E303" s="3">
        <v>30</v>
      </c>
    </row>
    <row r="304" spans="1:5">
      <c r="A304" s="3">
        <v>303</v>
      </c>
      <c r="B304" s="3">
        <v>7</v>
      </c>
      <c r="C304" s="3">
        <v>3</v>
      </c>
      <c r="D304" s="3" t="s">
        <v>109</v>
      </c>
      <c r="E304" s="3">
        <v>60</v>
      </c>
    </row>
    <row r="305" spans="1:5">
      <c r="A305" s="3">
        <v>304</v>
      </c>
      <c r="B305" s="3">
        <v>7</v>
      </c>
      <c r="C305" s="3">
        <v>4</v>
      </c>
      <c r="D305" s="3" t="s">
        <v>110</v>
      </c>
      <c r="E305" s="3">
        <v>120</v>
      </c>
    </row>
    <row r="306" spans="1:5">
      <c r="A306" s="3">
        <v>305</v>
      </c>
      <c r="B306" s="3">
        <v>7</v>
      </c>
      <c r="C306" s="3">
        <v>5</v>
      </c>
      <c r="D306" s="3" t="s">
        <v>111</v>
      </c>
      <c r="E306" s="3">
        <v>240</v>
      </c>
    </row>
    <row r="307" spans="1:5">
      <c r="A307" s="3">
        <v>306</v>
      </c>
      <c r="B307" s="3">
        <v>7</v>
      </c>
      <c r="C307" s="3">
        <v>6</v>
      </c>
      <c r="D307" s="3" t="s">
        <v>112</v>
      </c>
      <c r="E307" s="3">
        <v>360</v>
      </c>
    </row>
    <row r="308" spans="1:5">
      <c r="A308" s="3">
        <v>307</v>
      </c>
      <c r="B308" s="3">
        <v>7</v>
      </c>
      <c r="C308" s="3">
        <v>7</v>
      </c>
      <c r="D308" s="3" t="s">
        <v>113</v>
      </c>
      <c r="E308" s="3">
        <v>480</v>
      </c>
    </row>
    <row r="309" spans="1:5">
      <c r="A309" s="3">
        <v>308</v>
      </c>
      <c r="B309" s="3">
        <v>7</v>
      </c>
      <c r="C309" s="3">
        <v>8</v>
      </c>
      <c r="D309" s="3" t="s">
        <v>114</v>
      </c>
      <c r="E309" s="3">
        <v>600</v>
      </c>
    </row>
    <row r="310" spans="1:5">
      <c r="A310" s="3">
        <v>309</v>
      </c>
      <c r="B310" s="3">
        <v>7</v>
      </c>
      <c r="C310" s="3">
        <v>9</v>
      </c>
      <c r="D310" s="3" t="s">
        <v>115</v>
      </c>
      <c r="E310" s="3">
        <v>720</v>
      </c>
    </row>
    <row r="311" spans="1:5">
      <c r="A311" s="3">
        <v>310</v>
      </c>
      <c r="B311" s="3">
        <v>7</v>
      </c>
      <c r="C311" s="3">
        <v>10</v>
      </c>
      <c r="D311" s="3" t="s">
        <v>116</v>
      </c>
      <c r="E311" s="3">
        <v>840</v>
      </c>
    </row>
    <row r="312" spans="1:5">
      <c r="A312" s="3">
        <v>311</v>
      </c>
      <c r="B312" s="3">
        <v>7</v>
      </c>
      <c r="C312" s="3">
        <v>11</v>
      </c>
      <c r="D312" s="3" t="s">
        <v>117</v>
      </c>
      <c r="E312" s="3">
        <v>960</v>
      </c>
    </row>
    <row r="313" spans="1:5">
      <c r="A313" s="3">
        <v>312</v>
      </c>
      <c r="B313" s="3">
        <v>7</v>
      </c>
      <c r="C313" s="3">
        <v>12</v>
      </c>
      <c r="D313" s="3" t="s">
        <v>118</v>
      </c>
      <c r="E313" s="3">
        <v>1080</v>
      </c>
    </row>
    <row r="314" spans="1:5">
      <c r="A314" s="3">
        <v>313</v>
      </c>
      <c r="B314" s="3">
        <v>7</v>
      </c>
      <c r="C314" s="3">
        <v>13</v>
      </c>
      <c r="D314" s="3" t="s">
        <v>119</v>
      </c>
      <c r="E314" s="3">
        <v>1200</v>
      </c>
    </row>
    <row r="315" spans="1:5">
      <c r="A315" s="3">
        <v>314</v>
      </c>
      <c r="B315" s="3">
        <v>7</v>
      </c>
      <c r="C315" s="3">
        <v>14</v>
      </c>
      <c r="D315" s="3" t="s">
        <v>120</v>
      </c>
      <c r="E315" s="3">
        <v>1320</v>
      </c>
    </row>
    <row r="316" spans="1:5">
      <c r="A316" s="3">
        <v>315</v>
      </c>
      <c r="B316" s="3">
        <v>7</v>
      </c>
      <c r="C316" s="3">
        <v>15</v>
      </c>
      <c r="D316" s="3" t="s">
        <v>121</v>
      </c>
      <c r="E316" s="3">
        <v>1440</v>
      </c>
    </row>
    <row r="317" spans="1:5">
      <c r="A317" s="3">
        <v>316</v>
      </c>
      <c r="B317" s="3">
        <v>7</v>
      </c>
      <c r="C317" s="3">
        <v>16</v>
      </c>
      <c r="D317" s="3" t="s">
        <v>122</v>
      </c>
      <c r="E317" s="3">
        <v>1560</v>
      </c>
    </row>
    <row r="318" spans="1:5">
      <c r="A318" s="3">
        <v>317</v>
      </c>
      <c r="B318" s="3">
        <v>7</v>
      </c>
      <c r="C318" s="3">
        <v>17</v>
      </c>
      <c r="D318" s="3" t="s">
        <v>123</v>
      </c>
      <c r="E318" s="3">
        <v>1680</v>
      </c>
    </row>
    <row r="319" spans="1:5">
      <c r="A319" s="3">
        <v>318</v>
      </c>
      <c r="B319" s="3">
        <v>7</v>
      </c>
      <c r="C319" s="3">
        <v>18</v>
      </c>
      <c r="D319" s="3" t="s">
        <v>124</v>
      </c>
      <c r="E319" s="3">
        <v>1800</v>
      </c>
    </row>
    <row r="320" spans="1:5">
      <c r="A320" s="3">
        <v>319</v>
      </c>
      <c r="B320" s="3">
        <v>7</v>
      </c>
      <c r="C320" s="3">
        <v>19</v>
      </c>
      <c r="D320" s="3" t="s">
        <v>125</v>
      </c>
      <c r="E320" s="3">
        <v>1920</v>
      </c>
    </row>
    <row r="321" spans="1:5">
      <c r="A321" s="3">
        <v>320</v>
      </c>
      <c r="B321" s="3">
        <v>7</v>
      </c>
      <c r="C321" s="3">
        <v>20</v>
      </c>
      <c r="D321" s="3" t="s">
        <v>126</v>
      </c>
      <c r="E321" s="3">
        <v>2040</v>
      </c>
    </row>
    <row r="322" spans="1:5">
      <c r="A322" s="3">
        <v>321</v>
      </c>
      <c r="B322" s="3">
        <v>7</v>
      </c>
      <c r="C322" s="3">
        <v>21</v>
      </c>
      <c r="D322" s="3" t="s">
        <v>127</v>
      </c>
      <c r="E322" s="3">
        <v>2160</v>
      </c>
    </row>
    <row r="323" spans="1:5">
      <c r="A323" s="3">
        <v>322</v>
      </c>
      <c r="B323" s="3">
        <v>7</v>
      </c>
      <c r="C323" s="3">
        <v>22</v>
      </c>
      <c r="D323" s="3" t="s">
        <v>128</v>
      </c>
      <c r="E323" s="3">
        <v>2280</v>
      </c>
    </row>
    <row r="324" spans="1:5">
      <c r="A324" s="3">
        <v>323</v>
      </c>
      <c r="B324" s="3">
        <v>7</v>
      </c>
      <c r="C324" s="3">
        <v>23</v>
      </c>
      <c r="D324" s="3" t="s">
        <v>129</v>
      </c>
      <c r="E324" s="3">
        <v>2400</v>
      </c>
    </row>
    <row r="325" spans="1:5">
      <c r="A325" s="3">
        <v>324</v>
      </c>
      <c r="B325" s="3">
        <v>7</v>
      </c>
      <c r="C325" s="3">
        <v>24</v>
      </c>
      <c r="D325" s="3" t="s">
        <v>130</v>
      </c>
      <c r="E325" s="3">
        <v>2520</v>
      </c>
    </row>
    <row r="326" spans="1:5">
      <c r="A326" s="3">
        <v>325</v>
      </c>
      <c r="B326" s="3">
        <v>7</v>
      </c>
      <c r="C326" s="3">
        <v>25</v>
      </c>
      <c r="D326" s="3" t="s">
        <v>131</v>
      </c>
      <c r="E326" s="3">
        <v>2640</v>
      </c>
    </row>
    <row r="327" spans="1:5">
      <c r="A327" s="3">
        <v>326</v>
      </c>
      <c r="B327" s="3">
        <v>7</v>
      </c>
      <c r="C327" s="3">
        <v>26</v>
      </c>
      <c r="D327" s="3" t="s">
        <v>132</v>
      </c>
      <c r="E327" s="3">
        <v>2760</v>
      </c>
    </row>
    <row r="328" spans="1:5">
      <c r="A328" s="3">
        <v>327</v>
      </c>
      <c r="B328" s="3">
        <v>7</v>
      </c>
      <c r="C328" s="3">
        <v>27</v>
      </c>
      <c r="D328" s="3" t="s">
        <v>133</v>
      </c>
      <c r="E328" s="3">
        <v>2880</v>
      </c>
    </row>
    <row r="329" spans="1:5">
      <c r="A329" s="3">
        <v>328</v>
      </c>
      <c r="B329" s="3">
        <v>7</v>
      </c>
      <c r="C329" s="3">
        <v>28</v>
      </c>
      <c r="D329" s="3" t="s">
        <v>134</v>
      </c>
      <c r="E329" s="3">
        <v>3000</v>
      </c>
    </row>
    <row r="330" spans="1:5">
      <c r="A330" s="3">
        <v>329</v>
      </c>
      <c r="B330" s="3">
        <v>7</v>
      </c>
      <c r="C330" s="3">
        <v>29</v>
      </c>
      <c r="D330" s="3" t="s">
        <v>135</v>
      </c>
      <c r="E330" s="3">
        <v>3120</v>
      </c>
    </row>
    <row r="331" spans="1:5">
      <c r="A331" s="3">
        <v>330</v>
      </c>
      <c r="B331" s="3">
        <v>7</v>
      </c>
      <c r="C331" s="3">
        <v>30</v>
      </c>
      <c r="D331" s="3" t="s">
        <v>136</v>
      </c>
      <c r="E331" s="3">
        <v>3240</v>
      </c>
    </row>
    <row r="332" spans="1:5">
      <c r="A332" s="3">
        <v>331</v>
      </c>
      <c r="B332" s="3">
        <v>7</v>
      </c>
      <c r="C332" s="3">
        <v>31</v>
      </c>
      <c r="D332" s="3" t="s">
        <v>137</v>
      </c>
      <c r="E332" s="3">
        <v>3360</v>
      </c>
    </row>
    <row r="333" spans="1:5">
      <c r="A333" s="3">
        <v>332</v>
      </c>
      <c r="B333" s="3">
        <v>7</v>
      </c>
      <c r="C333" s="3">
        <v>32</v>
      </c>
      <c r="D333" s="3" t="s">
        <v>138</v>
      </c>
      <c r="E333" s="3">
        <v>3480</v>
      </c>
    </row>
    <row r="334" spans="1:5">
      <c r="A334" s="3">
        <v>333</v>
      </c>
      <c r="B334" s="3">
        <v>7</v>
      </c>
      <c r="C334" s="3">
        <v>33</v>
      </c>
      <c r="D334" s="3" t="s">
        <v>139</v>
      </c>
      <c r="E334" s="3">
        <v>3600</v>
      </c>
    </row>
    <row r="335" spans="1:5">
      <c r="A335" s="3">
        <v>334</v>
      </c>
      <c r="B335" s="3">
        <v>7</v>
      </c>
      <c r="C335" s="3">
        <v>34</v>
      </c>
      <c r="D335" s="3" t="s">
        <v>140</v>
      </c>
      <c r="E335" s="3">
        <v>3720</v>
      </c>
    </row>
    <row r="336" spans="1:5">
      <c r="A336" s="3">
        <v>335</v>
      </c>
      <c r="B336" s="3">
        <v>7</v>
      </c>
      <c r="C336" s="3">
        <v>35</v>
      </c>
      <c r="D336" s="3" t="s">
        <v>141</v>
      </c>
      <c r="E336" s="3">
        <v>3840</v>
      </c>
    </row>
    <row r="337" spans="1:5">
      <c r="A337" s="3">
        <v>336</v>
      </c>
      <c r="B337" s="3">
        <v>7</v>
      </c>
      <c r="C337" s="3">
        <v>36</v>
      </c>
      <c r="D337" s="3" t="s">
        <v>142</v>
      </c>
      <c r="E337" s="3">
        <v>3960</v>
      </c>
    </row>
    <row r="338" spans="1:5">
      <c r="A338" s="3">
        <v>337</v>
      </c>
      <c r="B338" s="3">
        <v>7</v>
      </c>
      <c r="C338" s="3">
        <v>37</v>
      </c>
      <c r="D338" s="3" t="s">
        <v>143</v>
      </c>
      <c r="E338" s="3">
        <v>4080</v>
      </c>
    </row>
    <row r="339" spans="1:5">
      <c r="A339" s="3">
        <v>338</v>
      </c>
      <c r="B339" s="3">
        <v>7</v>
      </c>
      <c r="C339" s="3">
        <v>38</v>
      </c>
      <c r="D339" s="3" t="s">
        <v>144</v>
      </c>
      <c r="E339" s="3">
        <v>4200</v>
      </c>
    </row>
    <row r="340" spans="1:5">
      <c r="A340" s="3">
        <v>339</v>
      </c>
      <c r="B340" s="3">
        <v>7</v>
      </c>
      <c r="C340" s="3">
        <v>39</v>
      </c>
      <c r="D340" s="3" t="s">
        <v>145</v>
      </c>
      <c r="E340" s="3">
        <v>4320</v>
      </c>
    </row>
    <row r="341" spans="1:5">
      <c r="A341" s="3">
        <v>340</v>
      </c>
      <c r="B341" s="3">
        <v>7</v>
      </c>
      <c r="C341" s="3">
        <v>40</v>
      </c>
      <c r="D341" s="3" t="s">
        <v>146</v>
      </c>
      <c r="E341" s="3">
        <v>4440</v>
      </c>
    </row>
    <row r="342" spans="1:5">
      <c r="A342" s="3">
        <v>341</v>
      </c>
      <c r="B342" s="3">
        <v>7</v>
      </c>
      <c r="C342" s="3">
        <v>41</v>
      </c>
      <c r="D342" s="3" t="s">
        <v>147</v>
      </c>
      <c r="E342" s="3">
        <v>4560</v>
      </c>
    </row>
    <row r="343" spans="1:5">
      <c r="A343" s="3">
        <v>342</v>
      </c>
      <c r="B343" s="3">
        <v>7</v>
      </c>
      <c r="C343" s="3">
        <v>42</v>
      </c>
      <c r="D343" s="3" t="s">
        <v>148</v>
      </c>
      <c r="E343" s="3">
        <v>4680</v>
      </c>
    </row>
    <row r="344" spans="1:5">
      <c r="A344" s="3">
        <v>343</v>
      </c>
      <c r="B344" s="3">
        <v>7</v>
      </c>
      <c r="C344" s="3">
        <v>43</v>
      </c>
      <c r="D344" s="3" t="s">
        <v>149</v>
      </c>
      <c r="E344" s="3">
        <v>4800</v>
      </c>
    </row>
    <row r="345" spans="1:5">
      <c r="A345" s="3">
        <v>344</v>
      </c>
      <c r="B345" s="3">
        <v>7</v>
      </c>
      <c r="C345" s="3">
        <v>44</v>
      </c>
      <c r="D345" s="3" t="s">
        <v>150</v>
      </c>
      <c r="E345" s="3">
        <v>4920</v>
      </c>
    </row>
    <row r="346" spans="1:5">
      <c r="A346" s="3">
        <v>345</v>
      </c>
      <c r="B346" s="3">
        <v>7</v>
      </c>
      <c r="C346" s="3">
        <v>45</v>
      </c>
      <c r="D346" s="3" t="s">
        <v>151</v>
      </c>
      <c r="E346" s="3">
        <v>5040</v>
      </c>
    </row>
    <row r="347" spans="1:5">
      <c r="A347" s="3">
        <v>346</v>
      </c>
      <c r="B347" s="3">
        <v>7</v>
      </c>
      <c r="C347" s="3">
        <v>46</v>
      </c>
      <c r="D347" s="3" t="s">
        <v>152</v>
      </c>
      <c r="E347" s="3">
        <v>5160</v>
      </c>
    </row>
    <row r="348" spans="1:5">
      <c r="A348" s="3">
        <v>347</v>
      </c>
      <c r="B348" s="3">
        <v>7</v>
      </c>
      <c r="C348" s="3">
        <v>47</v>
      </c>
      <c r="D348" s="3" t="s">
        <v>153</v>
      </c>
      <c r="E348" s="3">
        <v>5280</v>
      </c>
    </row>
    <row r="349" spans="1:5">
      <c r="A349" s="3">
        <v>348</v>
      </c>
      <c r="B349" s="3">
        <v>7</v>
      </c>
      <c r="C349" s="3">
        <v>48</v>
      </c>
      <c r="D349" s="3" t="s">
        <v>154</v>
      </c>
      <c r="E349" s="3">
        <v>5400</v>
      </c>
    </row>
    <row r="350" spans="1:5">
      <c r="A350" s="3">
        <v>349</v>
      </c>
      <c r="B350" s="3">
        <v>7</v>
      </c>
      <c r="C350" s="3">
        <v>49</v>
      </c>
      <c r="D350" s="3" t="s">
        <v>155</v>
      </c>
      <c r="E350" s="3">
        <v>5520</v>
      </c>
    </row>
    <row r="351" spans="1:5">
      <c r="A351" s="3">
        <v>350</v>
      </c>
      <c r="B351" s="3">
        <v>7</v>
      </c>
      <c r="C351" s="3">
        <v>50</v>
      </c>
      <c r="D351" s="3" t="s">
        <v>156</v>
      </c>
      <c r="E351" s="3">
        <v>5640</v>
      </c>
    </row>
    <row r="352" spans="1:5">
      <c r="A352" s="3">
        <v>351</v>
      </c>
      <c r="B352" s="3">
        <v>8</v>
      </c>
      <c r="C352" s="3">
        <v>1</v>
      </c>
      <c r="D352" s="3" t="s">
        <v>107</v>
      </c>
      <c r="E352" s="3">
        <v>10</v>
      </c>
    </row>
    <row r="353" spans="1:5">
      <c r="A353" s="3">
        <v>352</v>
      </c>
      <c r="B353" s="3">
        <v>8</v>
      </c>
      <c r="C353" s="3">
        <v>2</v>
      </c>
      <c r="D353" s="3" t="s">
        <v>108</v>
      </c>
      <c r="E353" s="3">
        <v>30</v>
      </c>
    </row>
    <row r="354" spans="1:5">
      <c r="A354" s="3">
        <v>353</v>
      </c>
      <c r="B354" s="3">
        <v>8</v>
      </c>
      <c r="C354" s="3">
        <v>3</v>
      </c>
      <c r="D354" s="3" t="s">
        <v>109</v>
      </c>
      <c r="E354" s="3">
        <v>60</v>
      </c>
    </row>
    <row r="355" spans="1:5">
      <c r="A355" s="3">
        <v>354</v>
      </c>
      <c r="B355" s="3">
        <v>8</v>
      </c>
      <c r="C355" s="3">
        <v>4</v>
      </c>
      <c r="D355" s="3" t="s">
        <v>110</v>
      </c>
      <c r="E355" s="3">
        <v>120</v>
      </c>
    </row>
    <row r="356" spans="1:5">
      <c r="A356" s="3">
        <v>355</v>
      </c>
      <c r="B356" s="3">
        <v>8</v>
      </c>
      <c r="C356" s="3">
        <v>5</v>
      </c>
      <c r="D356" s="3" t="s">
        <v>111</v>
      </c>
      <c r="E356" s="3">
        <v>240</v>
      </c>
    </row>
    <row r="357" spans="1:5">
      <c r="A357" s="3">
        <v>356</v>
      </c>
      <c r="B357" s="3">
        <v>8</v>
      </c>
      <c r="C357" s="3">
        <v>6</v>
      </c>
      <c r="D357" s="3" t="s">
        <v>112</v>
      </c>
      <c r="E357" s="3">
        <v>360</v>
      </c>
    </row>
    <row r="358" spans="1:5">
      <c r="A358" s="3">
        <v>357</v>
      </c>
      <c r="B358" s="3">
        <v>8</v>
      </c>
      <c r="C358" s="3">
        <v>7</v>
      </c>
      <c r="D358" s="3" t="s">
        <v>113</v>
      </c>
      <c r="E358" s="3">
        <v>480</v>
      </c>
    </row>
    <row r="359" spans="1:5">
      <c r="A359" s="3">
        <v>358</v>
      </c>
      <c r="B359" s="3">
        <v>8</v>
      </c>
      <c r="C359" s="3">
        <v>8</v>
      </c>
      <c r="D359" s="3" t="s">
        <v>114</v>
      </c>
      <c r="E359" s="3">
        <v>600</v>
      </c>
    </row>
    <row r="360" spans="1:5">
      <c r="A360" s="3">
        <v>359</v>
      </c>
      <c r="B360" s="3">
        <v>8</v>
      </c>
      <c r="C360" s="3">
        <v>9</v>
      </c>
      <c r="D360" s="3" t="s">
        <v>115</v>
      </c>
      <c r="E360" s="3">
        <v>720</v>
      </c>
    </row>
    <row r="361" spans="1:5">
      <c r="A361" s="3">
        <v>360</v>
      </c>
      <c r="B361" s="3">
        <v>8</v>
      </c>
      <c r="C361" s="3">
        <v>10</v>
      </c>
      <c r="D361" s="3" t="s">
        <v>116</v>
      </c>
      <c r="E361" s="3">
        <v>840</v>
      </c>
    </row>
    <row r="362" spans="1:5">
      <c r="A362" s="3">
        <v>361</v>
      </c>
      <c r="B362" s="3">
        <v>8</v>
      </c>
      <c r="C362" s="3">
        <v>11</v>
      </c>
      <c r="D362" s="3" t="s">
        <v>117</v>
      </c>
      <c r="E362" s="3">
        <v>960</v>
      </c>
    </row>
    <row r="363" spans="1:5">
      <c r="A363" s="3">
        <v>362</v>
      </c>
      <c r="B363" s="3">
        <v>8</v>
      </c>
      <c r="C363" s="3">
        <v>12</v>
      </c>
      <c r="D363" s="3" t="s">
        <v>118</v>
      </c>
      <c r="E363" s="3">
        <v>1080</v>
      </c>
    </row>
    <row r="364" spans="1:5">
      <c r="A364" s="3">
        <v>363</v>
      </c>
      <c r="B364" s="3">
        <v>8</v>
      </c>
      <c r="C364" s="3">
        <v>13</v>
      </c>
      <c r="D364" s="3" t="s">
        <v>119</v>
      </c>
      <c r="E364" s="3">
        <v>1200</v>
      </c>
    </row>
    <row r="365" spans="1:5">
      <c r="A365" s="3">
        <v>364</v>
      </c>
      <c r="B365" s="3">
        <v>8</v>
      </c>
      <c r="C365" s="3">
        <v>14</v>
      </c>
      <c r="D365" s="3" t="s">
        <v>120</v>
      </c>
      <c r="E365" s="3">
        <v>1320</v>
      </c>
    </row>
    <row r="366" spans="1:5">
      <c r="A366" s="3">
        <v>365</v>
      </c>
      <c r="B366" s="3">
        <v>8</v>
      </c>
      <c r="C366" s="3">
        <v>15</v>
      </c>
      <c r="D366" s="3" t="s">
        <v>121</v>
      </c>
      <c r="E366" s="3">
        <v>1440</v>
      </c>
    </row>
    <row r="367" spans="1:5">
      <c r="A367" s="3">
        <v>366</v>
      </c>
      <c r="B367" s="3">
        <v>8</v>
      </c>
      <c r="C367" s="3">
        <v>16</v>
      </c>
      <c r="D367" s="3" t="s">
        <v>122</v>
      </c>
      <c r="E367" s="3">
        <v>1560</v>
      </c>
    </row>
    <row r="368" spans="1:5">
      <c r="A368" s="3">
        <v>367</v>
      </c>
      <c r="B368" s="3">
        <v>8</v>
      </c>
      <c r="C368" s="3">
        <v>17</v>
      </c>
      <c r="D368" s="3" t="s">
        <v>123</v>
      </c>
      <c r="E368" s="3">
        <v>1680</v>
      </c>
    </row>
    <row r="369" spans="1:5">
      <c r="A369" s="3">
        <v>368</v>
      </c>
      <c r="B369" s="3">
        <v>8</v>
      </c>
      <c r="C369" s="3">
        <v>18</v>
      </c>
      <c r="D369" s="3" t="s">
        <v>124</v>
      </c>
      <c r="E369" s="3">
        <v>1800</v>
      </c>
    </row>
    <row r="370" spans="1:5">
      <c r="A370" s="3">
        <v>369</v>
      </c>
      <c r="B370" s="3">
        <v>8</v>
      </c>
      <c r="C370" s="3">
        <v>19</v>
      </c>
      <c r="D370" s="3" t="s">
        <v>125</v>
      </c>
      <c r="E370" s="3">
        <v>1920</v>
      </c>
    </row>
    <row r="371" spans="1:5">
      <c r="A371" s="3">
        <v>370</v>
      </c>
      <c r="B371" s="3">
        <v>8</v>
      </c>
      <c r="C371" s="3">
        <v>20</v>
      </c>
      <c r="D371" s="3" t="s">
        <v>126</v>
      </c>
      <c r="E371" s="3">
        <v>2040</v>
      </c>
    </row>
    <row r="372" spans="1:5">
      <c r="A372" s="3">
        <v>371</v>
      </c>
      <c r="B372" s="3">
        <v>8</v>
      </c>
      <c r="C372" s="3">
        <v>21</v>
      </c>
      <c r="D372" s="3" t="s">
        <v>127</v>
      </c>
      <c r="E372" s="3">
        <v>2160</v>
      </c>
    </row>
    <row r="373" spans="1:5">
      <c r="A373" s="3">
        <v>372</v>
      </c>
      <c r="B373" s="3">
        <v>8</v>
      </c>
      <c r="C373" s="3">
        <v>22</v>
      </c>
      <c r="D373" s="3" t="s">
        <v>128</v>
      </c>
      <c r="E373" s="3">
        <v>2280</v>
      </c>
    </row>
    <row r="374" spans="1:5">
      <c r="A374" s="3">
        <v>373</v>
      </c>
      <c r="B374" s="3">
        <v>8</v>
      </c>
      <c r="C374" s="3">
        <v>23</v>
      </c>
      <c r="D374" s="3" t="s">
        <v>129</v>
      </c>
      <c r="E374" s="3">
        <v>2400</v>
      </c>
    </row>
    <row r="375" spans="1:5">
      <c r="A375" s="3">
        <v>374</v>
      </c>
      <c r="B375" s="3">
        <v>8</v>
      </c>
      <c r="C375" s="3">
        <v>24</v>
      </c>
      <c r="D375" s="3" t="s">
        <v>130</v>
      </c>
      <c r="E375" s="3">
        <v>2520</v>
      </c>
    </row>
    <row r="376" spans="1:5">
      <c r="A376" s="3">
        <v>375</v>
      </c>
      <c r="B376" s="3">
        <v>8</v>
      </c>
      <c r="C376" s="3">
        <v>25</v>
      </c>
      <c r="D376" s="3" t="s">
        <v>131</v>
      </c>
      <c r="E376" s="3">
        <v>2640</v>
      </c>
    </row>
    <row r="377" spans="1:5">
      <c r="A377" s="3">
        <v>376</v>
      </c>
      <c r="B377" s="3">
        <v>8</v>
      </c>
      <c r="C377" s="3">
        <v>26</v>
      </c>
      <c r="D377" s="3" t="s">
        <v>132</v>
      </c>
      <c r="E377" s="3">
        <v>2760</v>
      </c>
    </row>
    <row r="378" spans="1:5">
      <c r="A378" s="3">
        <v>377</v>
      </c>
      <c r="B378" s="3">
        <v>8</v>
      </c>
      <c r="C378" s="3">
        <v>27</v>
      </c>
      <c r="D378" s="3" t="s">
        <v>133</v>
      </c>
      <c r="E378" s="3">
        <v>2880</v>
      </c>
    </row>
    <row r="379" spans="1:5">
      <c r="A379" s="3">
        <v>378</v>
      </c>
      <c r="B379" s="3">
        <v>8</v>
      </c>
      <c r="C379" s="3">
        <v>28</v>
      </c>
      <c r="D379" s="3" t="s">
        <v>134</v>
      </c>
      <c r="E379" s="3">
        <v>3000</v>
      </c>
    </row>
    <row r="380" spans="1:5">
      <c r="A380" s="3">
        <v>379</v>
      </c>
      <c r="B380" s="3">
        <v>8</v>
      </c>
      <c r="C380" s="3">
        <v>29</v>
      </c>
      <c r="D380" s="3" t="s">
        <v>135</v>
      </c>
      <c r="E380" s="3">
        <v>3120</v>
      </c>
    </row>
    <row r="381" spans="1:5">
      <c r="A381" s="3">
        <v>380</v>
      </c>
      <c r="B381" s="3">
        <v>8</v>
      </c>
      <c r="C381" s="3">
        <v>30</v>
      </c>
      <c r="D381" s="3" t="s">
        <v>136</v>
      </c>
      <c r="E381" s="3">
        <v>3240</v>
      </c>
    </row>
    <row r="382" spans="1:5">
      <c r="A382" s="3">
        <v>381</v>
      </c>
      <c r="B382" s="3">
        <v>8</v>
      </c>
      <c r="C382" s="3">
        <v>31</v>
      </c>
      <c r="D382" s="3" t="s">
        <v>137</v>
      </c>
      <c r="E382" s="3">
        <v>3360</v>
      </c>
    </row>
    <row r="383" spans="1:5">
      <c r="A383" s="3">
        <v>382</v>
      </c>
      <c r="B383" s="3">
        <v>8</v>
      </c>
      <c r="C383" s="3">
        <v>32</v>
      </c>
      <c r="D383" s="3" t="s">
        <v>138</v>
      </c>
      <c r="E383" s="3">
        <v>3480</v>
      </c>
    </row>
    <row r="384" spans="1:5">
      <c r="A384" s="3">
        <v>383</v>
      </c>
      <c r="B384" s="3">
        <v>8</v>
      </c>
      <c r="C384" s="3">
        <v>33</v>
      </c>
      <c r="D384" s="3" t="s">
        <v>139</v>
      </c>
      <c r="E384" s="3">
        <v>3600</v>
      </c>
    </row>
    <row r="385" spans="1:5">
      <c r="A385" s="3">
        <v>384</v>
      </c>
      <c r="B385" s="3">
        <v>8</v>
      </c>
      <c r="C385" s="3">
        <v>34</v>
      </c>
      <c r="D385" s="3" t="s">
        <v>140</v>
      </c>
      <c r="E385" s="3">
        <v>3720</v>
      </c>
    </row>
    <row r="386" spans="1:5">
      <c r="A386" s="3">
        <v>385</v>
      </c>
      <c r="B386" s="3">
        <v>8</v>
      </c>
      <c r="C386" s="3">
        <v>35</v>
      </c>
      <c r="D386" s="3" t="s">
        <v>141</v>
      </c>
      <c r="E386" s="3">
        <v>3840</v>
      </c>
    </row>
    <row r="387" spans="1:5">
      <c r="A387" s="3">
        <v>386</v>
      </c>
      <c r="B387" s="3">
        <v>8</v>
      </c>
      <c r="C387" s="3">
        <v>36</v>
      </c>
      <c r="D387" s="3" t="s">
        <v>142</v>
      </c>
      <c r="E387" s="3">
        <v>3960</v>
      </c>
    </row>
    <row r="388" spans="1:5">
      <c r="A388" s="3">
        <v>387</v>
      </c>
      <c r="B388" s="3">
        <v>8</v>
      </c>
      <c r="C388" s="3">
        <v>37</v>
      </c>
      <c r="D388" s="3" t="s">
        <v>143</v>
      </c>
      <c r="E388" s="3">
        <v>4080</v>
      </c>
    </row>
    <row r="389" spans="1:5">
      <c r="A389" s="3">
        <v>388</v>
      </c>
      <c r="B389" s="3">
        <v>8</v>
      </c>
      <c r="C389" s="3">
        <v>38</v>
      </c>
      <c r="D389" s="3" t="s">
        <v>144</v>
      </c>
      <c r="E389" s="3">
        <v>4200</v>
      </c>
    </row>
    <row r="390" spans="1:5">
      <c r="A390" s="3">
        <v>389</v>
      </c>
      <c r="B390" s="3">
        <v>8</v>
      </c>
      <c r="C390" s="3">
        <v>39</v>
      </c>
      <c r="D390" s="3" t="s">
        <v>145</v>
      </c>
      <c r="E390" s="3">
        <v>4320</v>
      </c>
    </row>
    <row r="391" spans="1:5">
      <c r="A391" s="3">
        <v>390</v>
      </c>
      <c r="B391" s="3">
        <v>8</v>
      </c>
      <c r="C391" s="3">
        <v>40</v>
      </c>
      <c r="D391" s="3" t="s">
        <v>146</v>
      </c>
      <c r="E391" s="3">
        <v>4440</v>
      </c>
    </row>
    <row r="392" spans="1:5">
      <c r="A392" s="3">
        <v>391</v>
      </c>
      <c r="B392" s="3">
        <v>8</v>
      </c>
      <c r="C392" s="3">
        <v>41</v>
      </c>
      <c r="D392" s="3" t="s">
        <v>147</v>
      </c>
      <c r="E392" s="3">
        <v>4560</v>
      </c>
    </row>
    <row r="393" spans="1:5">
      <c r="A393" s="3">
        <v>392</v>
      </c>
      <c r="B393" s="3">
        <v>8</v>
      </c>
      <c r="C393" s="3">
        <v>42</v>
      </c>
      <c r="D393" s="3" t="s">
        <v>148</v>
      </c>
      <c r="E393" s="3">
        <v>4680</v>
      </c>
    </row>
    <row r="394" spans="1:5">
      <c r="A394" s="3">
        <v>393</v>
      </c>
      <c r="B394" s="3">
        <v>8</v>
      </c>
      <c r="C394" s="3">
        <v>43</v>
      </c>
      <c r="D394" s="3" t="s">
        <v>149</v>
      </c>
      <c r="E394" s="3">
        <v>4800</v>
      </c>
    </row>
    <row r="395" spans="1:5">
      <c r="A395" s="3">
        <v>394</v>
      </c>
      <c r="B395" s="3">
        <v>8</v>
      </c>
      <c r="C395" s="3">
        <v>44</v>
      </c>
      <c r="D395" s="3" t="s">
        <v>150</v>
      </c>
      <c r="E395" s="3">
        <v>4920</v>
      </c>
    </row>
    <row r="396" spans="1:5">
      <c r="A396" s="3">
        <v>395</v>
      </c>
      <c r="B396" s="3">
        <v>8</v>
      </c>
      <c r="C396" s="3">
        <v>45</v>
      </c>
      <c r="D396" s="3" t="s">
        <v>151</v>
      </c>
      <c r="E396" s="3">
        <v>5040</v>
      </c>
    </row>
    <row r="397" spans="1:5">
      <c r="A397" s="3">
        <v>396</v>
      </c>
      <c r="B397" s="3">
        <v>8</v>
      </c>
      <c r="C397" s="3">
        <v>46</v>
      </c>
      <c r="D397" s="3" t="s">
        <v>152</v>
      </c>
      <c r="E397" s="3">
        <v>5160</v>
      </c>
    </row>
    <row r="398" spans="1:5">
      <c r="A398" s="3">
        <v>397</v>
      </c>
      <c r="B398" s="3">
        <v>8</v>
      </c>
      <c r="C398" s="3">
        <v>47</v>
      </c>
      <c r="D398" s="3" t="s">
        <v>153</v>
      </c>
      <c r="E398" s="3">
        <v>5280</v>
      </c>
    </row>
    <row r="399" spans="1:5">
      <c r="A399" s="3">
        <v>398</v>
      </c>
      <c r="B399" s="3">
        <v>8</v>
      </c>
      <c r="C399" s="3">
        <v>48</v>
      </c>
      <c r="D399" s="3" t="s">
        <v>154</v>
      </c>
      <c r="E399" s="3">
        <v>5400</v>
      </c>
    </row>
    <row r="400" spans="1:5">
      <c r="A400" s="3">
        <v>399</v>
      </c>
      <c r="B400" s="3">
        <v>8</v>
      </c>
      <c r="C400" s="3">
        <v>49</v>
      </c>
      <c r="D400" s="3" t="s">
        <v>155</v>
      </c>
      <c r="E400" s="3">
        <v>5520</v>
      </c>
    </row>
    <row r="401" spans="1:5">
      <c r="A401" s="3">
        <v>400</v>
      </c>
      <c r="B401" s="3">
        <v>8</v>
      </c>
      <c r="C401" s="3">
        <v>50</v>
      </c>
      <c r="D401" s="3" t="s">
        <v>156</v>
      </c>
      <c r="E401" s="3">
        <v>5640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241"/>
  <sheetViews>
    <sheetView topLeftCell="A169" workbookViewId="0">
      <selection activeCell="B199" sqref="B199"/>
    </sheetView>
  </sheetViews>
  <sheetFormatPr defaultColWidth="9" defaultRowHeight="13.5"/>
  <cols>
    <col min="1" max="1" width="9" style="3"/>
    <col min="2" max="2" width="10.125" style="3" customWidth="1"/>
    <col min="3" max="3" width="21.375" style="3" customWidth="1"/>
    <col min="4" max="4" width="12.125" style="3" customWidth="1"/>
    <col min="5" max="6" width="15.125" style="3" customWidth="1"/>
    <col min="7" max="16384" width="9" style="3"/>
  </cols>
  <sheetData>
    <row r="1" spans="1:6">
      <c r="A1" s="5" t="s">
        <v>24</v>
      </c>
      <c r="B1" s="5" t="s">
        <v>25</v>
      </c>
      <c r="C1" s="13" t="s">
        <v>157</v>
      </c>
      <c r="D1" s="5" t="s">
        <v>158</v>
      </c>
      <c r="E1" s="5" t="s">
        <v>159</v>
      </c>
      <c r="F1" s="5" t="s">
        <v>160</v>
      </c>
    </row>
    <row r="2" spans="1:6">
      <c r="A2" s="3">
        <v>1</v>
      </c>
      <c r="B2" s="3" t="s">
        <v>29</v>
      </c>
      <c r="C2" s="3">
        <v>1</v>
      </c>
      <c r="D2" s="3">
        <v>5</v>
      </c>
      <c r="E2" s="3">
        <f>IF($C2=1,VLOOKUP($B2,[1]数据导入!$A:$P,6,FALSE),IF($C2=2,VLOOKUP($B2,[1]数据导入!$A:$P,9,FALSE),IF($C2=3,VLOOKUP($B2,[1]数据导入!$A:$P,12,FALSE),IF($C2=4,VLOOKUP($B2,[1]数据导入!$A:$P,15,FALSE)))))</f>
        <v>3</v>
      </c>
      <c r="F2" s="3">
        <f>IF($C2=1,VLOOKUP($B2,[1]数据导入!$A:$P,7,FALSE),IF($C2=2,VLOOKUP($B2,[1]数据导入!$A:$P,10,FALSE),IF($C2=3,VLOOKUP($B2,[1]数据导入!$A:$P,13,FALSE),IF($C2=4,VLOOKUP($B2,[1]数据导入!$A:$P,16,FALSE)))))</f>
        <v>102001</v>
      </c>
    </row>
    <row r="3" spans="1:6">
      <c r="A3" s="3">
        <v>2</v>
      </c>
      <c r="B3" s="3" t="s">
        <v>29</v>
      </c>
      <c r="C3" s="3">
        <v>2</v>
      </c>
      <c r="D3" s="3">
        <v>10</v>
      </c>
      <c r="E3" s="3">
        <f>IF($C3=1,VLOOKUP($B3,[1]数据导入!$A:$P,6,FALSE),IF($C3=2,VLOOKUP($B3,[1]数据导入!$A:$P,9,FALSE),IF($C3=3,VLOOKUP($B3,[1]数据导入!$A:$P,12,FALSE),IF($C3=4,VLOOKUP($B3,[1]数据导入!$A:$P,15,FALSE)))))</f>
        <v>2</v>
      </c>
      <c r="F3" s="3">
        <f>IF($C3=1,VLOOKUP($B3,[1]数据导入!$A:$P,7,FALSE),IF($C3=2,VLOOKUP($B3,[1]数据导入!$A:$P,10,FALSE),IF($C3=3,VLOOKUP($B3,[1]数据导入!$A:$P,13,FALSE),IF($C3=4,VLOOKUP($B3,[1]数据导入!$A:$P,16,FALSE)))))</f>
        <v>25</v>
      </c>
    </row>
    <row r="4" spans="1:6">
      <c r="A4" s="3">
        <v>3</v>
      </c>
      <c r="B4" s="3" t="s">
        <v>29</v>
      </c>
      <c r="C4" s="3">
        <v>3</v>
      </c>
      <c r="D4" s="3">
        <v>15</v>
      </c>
      <c r="E4" s="3">
        <f>IF($C4=1,VLOOKUP($B4,[1]数据导入!$A:$P,6,FALSE),IF($C4=2,VLOOKUP($B4,[1]数据导入!$A:$P,9,FALSE),IF($C4=3,VLOOKUP($B4,[1]数据导入!$A:$P,12,FALSE),IF($C4=4,VLOOKUP($B4,[1]数据导入!$A:$P,15,FALSE)))))</f>
        <v>3</v>
      </c>
      <c r="F4" s="3" t="str">
        <f>IF($C4=1,VLOOKUP($B4,[1]数据导入!$A:$P,7,FALSE),IF($C4=2,VLOOKUP($B4,[1]数据导入!$A:$P,10,FALSE),IF($C4=3,VLOOKUP($B4,[1]数据导入!$A:$P,13,FALSE),IF($C4=4,VLOOKUP($B4,[1]数据导入!$A:$P,16,FALSE)))))</f>
        <v>101002</v>
      </c>
    </row>
    <row r="5" spans="1:6">
      <c r="A5" s="3">
        <v>4</v>
      </c>
      <c r="B5" s="3" t="s">
        <v>29</v>
      </c>
      <c r="C5" s="3">
        <v>4</v>
      </c>
      <c r="D5" s="3">
        <v>20</v>
      </c>
      <c r="E5" s="3">
        <f>IF($C5=1,VLOOKUP($B5,[1]数据导入!$A:$P,6,FALSE),IF($C5=2,VLOOKUP($B5,[1]数据导入!$A:$P,9,FALSE),IF($C5=3,VLOOKUP($B5,[1]数据导入!$A:$P,12,FALSE),IF($C5=4,VLOOKUP($B5,[1]数据导入!$A:$P,15,FALSE)))))</f>
        <v>4</v>
      </c>
      <c r="F5" s="3">
        <f>IF($C5=1,VLOOKUP($B5,[1]数据导入!$A:$P,7,FALSE),IF($C5=2,VLOOKUP($B5,[1]数据导入!$A:$P,10,FALSE),IF($C5=3,VLOOKUP($B5,[1]数据导入!$A:$P,13,FALSE),IF($C5=4,VLOOKUP($B5,[1]数据导入!$A:$P,16,FALSE)))))</f>
        <v>25</v>
      </c>
    </row>
    <row r="6" spans="1:6">
      <c r="A6" s="3">
        <v>5</v>
      </c>
      <c r="B6" s="3" t="s">
        <v>30</v>
      </c>
      <c r="C6" s="3">
        <v>1</v>
      </c>
      <c r="D6" s="3">
        <v>5</v>
      </c>
      <c r="E6" s="3">
        <f>IF($C6=1,VLOOKUP($B6,[1]数据导入!$A:$P,6,FALSE),IF($C6=2,VLOOKUP($B6,[1]数据导入!$A:$P,9,FALSE),IF($C6=3,VLOOKUP($B6,[1]数据导入!$A:$P,12,FALSE),IF($C6=4,VLOOKUP($B6,[1]数据导入!$A:$P,15,FALSE)))))</f>
        <v>3</v>
      </c>
      <c r="F6" s="3" t="str">
        <f>IF($C6=1,VLOOKUP($B6,[1]数据导入!$A:$P,7,FALSE),IF($C6=2,VLOOKUP($B6,[1]数据导入!$A:$P,10,FALSE),IF($C6=3,VLOOKUP($B6,[1]数据导入!$A:$P,13,FALSE),IF($C6=4,VLOOKUP($B6,[1]数据导入!$A:$P,16,FALSE)))))</f>
        <v>101003</v>
      </c>
    </row>
    <row r="7" spans="1:6">
      <c r="A7" s="3">
        <v>6</v>
      </c>
      <c r="B7" s="3" t="s">
        <v>30</v>
      </c>
      <c r="C7" s="3">
        <v>2</v>
      </c>
      <c r="D7" s="3">
        <v>10</v>
      </c>
      <c r="E7" s="3">
        <f>IF($C7=1,VLOOKUP($B7,[1]数据导入!$A:$P,6,FALSE),IF($C7=2,VLOOKUP($B7,[1]数据导入!$A:$P,9,FALSE),IF($C7=3,VLOOKUP($B7,[1]数据导入!$A:$P,12,FALSE),IF($C7=4,VLOOKUP($B7,[1]数据导入!$A:$P,15,FALSE)))))</f>
        <v>2</v>
      </c>
      <c r="F7" s="3">
        <f>IF($C7=1,VLOOKUP($B7,[1]数据导入!$A:$P,7,FALSE),IF($C7=2,VLOOKUP($B7,[1]数据导入!$A:$P,10,FALSE),IF($C7=3,VLOOKUP($B7,[1]数据导入!$A:$P,13,FALSE),IF($C7=4,VLOOKUP($B7,[1]数据导入!$A:$P,16,FALSE)))))</f>
        <v>25</v>
      </c>
    </row>
    <row r="8" spans="1:6">
      <c r="A8" s="3">
        <v>7</v>
      </c>
      <c r="B8" s="3" t="s">
        <v>30</v>
      </c>
      <c r="C8" s="3">
        <v>3</v>
      </c>
      <c r="D8" s="3">
        <v>15</v>
      </c>
      <c r="E8" s="3">
        <f>IF($C8=1,VLOOKUP($B8,[1]数据导入!$A:$P,6,FALSE),IF($C8=2,VLOOKUP($B8,[1]数据导入!$A:$P,9,FALSE),IF($C8=3,VLOOKUP($B8,[1]数据导入!$A:$P,12,FALSE),IF($C8=4,VLOOKUP($B8,[1]数据导入!$A:$P,15,FALSE)))))</f>
        <v>1</v>
      </c>
      <c r="F8" s="3" t="str">
        <f>IF($C8=1,VLOOKUP($B8,[1]数据导入!$A:$P,7,FALSE),IF($C8=2,VLOOKUP($B8,[1]数据导入!$A:$P,10,FALSE),IF($C8=3,VLOOKUP($B8,[1]数据导入!$A:$P,13,FALSE),IF($C8=4,VLOOKUP($B8,[1]数据导入!$A:$P,16,FALSE)))))</f>
        <v>9,0,0,0,0</v>
      </c>
    </row>
    <row r="9" spans="1:6">
      <c r="A9" s="3">
        <v>8</v>
      </c>
      <c r="B9" s="3" t="s">
        <v>30</v>
      </c>
      <c r="C9" s="3">
        <v>4</v>
      </c>
      <c r="D9" s="3">
        <v>20</v>
      </c>
      <c r="E9" s="3">
        <f>IF($C9=1,VLOOKUP($B9,[1]数据导入!$A:$P,6,FALSE),IF($C9=2,VLOOKUP($B9,[1]数据导入!$A:$P,9,FALSE),IF($C9=3,VLOOKUP($B9,[1]数据导入!$A:$P,12,FALSE),IF($C9=4,VLOOKUP($B9,[1]数据导入!$A:$P,15,FALSE)))))</f>
        <v>4</v>
      </c>
      <c r="F9" s="3">
        <f>IF($C9=1,VLOOKUP($B9,[1]数据导入!$A:$P,7,FALSE),IF($C9=2,VLOOKUP($B9,[1]数据导入!$A:$P,10,FALSE),IF($C9=3,VLOOKUP($B9,[1]数据导入!$A:$P,13,FALSE),IF($C9=4,VLOOKUP($B9,[1]数据导入!$A:$P,16,FALSE)))))</f>
        <v>25</v>
      </c>
    </row>
    <row r="10" spans="1:6">
      <c r="A10" s="3">
        <v>9</v>
      </c>
      <c r="B10" s="3" t="s">
        <v>31</v>
      </c>
      <c r="C10" s="3">
        <v>1</v>
      </c>
      <c r="D10" s="3">
        <v>5</v>
      </c>
      <c r="E10" s="3">
        <f>IF($C10=1,VLOOKUP($B10,[1]数据导入!$A:$P,6,FALSE),IF($C10=2,VLOOKUP($B10,[1]数据导入!$A:$P,9,FALSE),IF($C10=3,VLOOKUP($B10,[1]数据导入!$A:$P,12,FALSE),IF($C10=4,VLOOKUP($B10,[1]数据导入!$A:$P,15,FALSE)))))</f>
        <v>3</v>
      </c>
      <c r="F10" s="3" t="str">
        <f>IF($C10=1,VLOOKUP($B10,[1]数据导入!$A:$P,7,FALSE),IF($C10=2,VLOOKUP($B10,[1]数据导入!$A:$P,10,FALSE),IF($C10=3,VLOOKUP($B10,[1]数据导入!$A:$P,13,FALSE),IF($C10=4,VLOOKUP($B10,[1]数据导入!$A:$P,16,FALSE)))))</f>
        <v>101004</v>
      </c>
    </row>
    <row r="11" spans="1:6">
      <c r="A11" s="3">
        <v>10</v>
      </c>
      <c r="B11" s="3" t="s">
        <v>31</v>
      </c>
      <c r="C11" s="3">
        <v>2</v>
      </c>
      <c r="D11" s="3">
        <v>10</v>
      </c>
      <c r="E11" s="3">
        <f>IF($C11=1,VLOOKUP($B11,[1]数据导入!$A:$P,6,FALSE),IF($C11=2,VLOOKUP($B11,[1]数据导入!$A:$P,9,FALSE),IF($C11=3,VLOOKUP($B11,[1]数据导入!$A:$P,12,FALSE),IF($C11=4,VLOOKUP($B11,[1]数据导入!$A:$P,15,FALSE)))))</f>
        <v>2</v>
      </c>
      <c r="F11" s="3">
        <f>IF($C11=1,VLOOKUP($B11,[1]数据导入!$A:$P,7,FALSE),IF($C11=2,VLOOKUP($B11,[1]数据导入!$A:$P,10,FALSE),IF($C11=3,VLOOKUP($B11,[1]数据导入!$A:$P,13,FALSE),IF($C11=4,VLOOKUP($B11,[1]数据导入!$A:$P,16,FALSE)))))</f>
        <v>25</v>
      </c>
    </row>
    <row r="12" spans="1:6">
      <c r="A12" s="3">
        <v>11</v>
      </c>
      <c r="B12" s="3" t="s">
        <v>31</v>
      </c>
      <c r="C12" s="3">
        <v>3</v>
      </c>
      <c r="D12" s="3">
        <v>15</v>
      </c>
      <c r="E12" s="3">
        <f>IF($C12=1,VLOOKUP($B12,[1]数据导入!$A:$P,6,FALSE),IF($C12=2,VLOOKUP($B12,[1]数据导入!$A:$P,9,FALSE),IF($C12=3,VLOOKUP($B12,[1]数据导入!$A:$P,12,FALSE),IF($C12=4,VLOOKUP($B12,[1]数据导入!$A:$P,15,FALSE)))))</f>
        <v>1</v>
      </c>
      <c r="F12" s="3" t="str">
        <f>IF($C12=1,VLOOKUP($B12,[1]数据导入!$A:$P,7,FALSE),IF($C12=2,VLOOKUP($B12,[1]数据导入!$A:$P,10,FALSE),IF($C12=3,VLOOKUP($B12,[1]数据导入!$A:$P,13,FALSE),IF($C12=4,VLOOKUP($B12,[1]数据导入!$A:$P,16,FALSE)))))</f>
        <v>13,0,0,0,0</v>
      </c>
    </row>
    <row r="13" spans="1:6">
      <c r="A13" s="3">
        <v>12</v>
      </c>
      <c r="B13" s="3" t="s">
        <v>31</v>
      </c>
      <c r="C13" s="3">
        <v>4</v>
      </c>
      <c r="D13" s="3">
        <v>20</v>
      </c>
      <c r="E13" s="3">
        <f>IF($C13=1,VLOOKUP($B13,[1]数据导入!$A:$P,6,FALSE),IF($C13=2,VLOOKUP($B13,[1]数据导入!$A:$P,9,FALSE),IF($C13=3,VLOOKUP($B13,[1]数据导入!$A:$P,12,FALSE),IF($C13=4,VLOOKUP($B13,[1]数据导入!$A:$P,15,FALSE)))))</f>
        <v>4</v>
      </c>
      <c r="F13" s="3">
        <f>IF($C13=1,VLOOKUP($B13,[1]数据导入!$A:$P,7,FALSE),IF($C13=2,VLOOKUP($B13,[1]数据导入!$A:$P,10,FALSE),IF($C13=3,VLOOKUP($B13,[1]数据导入!$A:$P,13,FALSE),IF($C13=4,VLOOKUP($B13,[1]数据导入!$A:$P,16,FALSE)))))</f>
        <v>25</v>
      </c>
    </row>
    <row r="14" spans="1:6">
      <c r="A14" s="3">
        <v>13</v>
      </c>
      <c r="B14" s="3" t="s">
        <v>32</v>
      </c>
      <c r="C14" s="3">
        <v>1</v>
      </c>
      <c r="D14" s="3">
        <v>5</v>
      </c>
      <c r="E14" s="3">
        <f>IF($C14=1,VLOOKUP($B14,[1]数据导入!$A:$P,6,FALSE),IF($C14=2,VLOOKUP($B14,[1]数据导入!$A:$P,9,FALSE),IF($C14=3,VLOOKUP($B14,[1]数据导入!$A:$P,12,FALSE),IF($C14=4,VLOOKUP($B14,[1]数据导入!$A:$P,15,FALSE)))))</f>
        <v>3</v>
      </c>
      <c r="F14" s="3" t="str">
        <f>IF($C14=1,VLOOKUP($B14,[1]数据导入!$A:$P,7,FALSE),IF($C14=2,VLOOKUP($B14,[1]数据导入!$A:$P,10,FALSE),IF($C14=3,VLOOKUP($B14,[1]数据导入!$A:$P,13,FALSE),IF($C14=4,VLOOKUP($B14,[1]数据导入!$A:$P,16,FALSE)))))</f>
        <v>101005</v>
      </c>
    </row>
    <row r="15" spans="1:6">
      <c r="A15" s="3">
        <v>14</v>
      </c>
      <c r="B15" s="3" t="s">
        <v>32</v>
      </c>
      <c r="C15" s="3">
        <v>2</v>
      </c>
      <c r="D15" s="3">
        <v>10</v>
      </c>
      <c r="E15" s="3">
        <f>IF($C15=1,VLOOKUP($B15,[1]数据导入!$A:$P,6,FALSE),IF($C15=2,VLOOKUP($B15,[1]数据导入!$A:$P,9,FALSE),IF($C15=3,VLOOKUP($B15,[1]数据导入!$A:$P,12,FALSE),IF($C15=4,VLOOKUP($B15,[1]数据导入!$A:$P,15,FALSE)))))</f>
        <v>2</v>
      </c>
      <c r="F15" s="3">
        <f>IF($C15=1,VLOOKUP($B15,[1]数据导入!$A:$P,7,FALSE),IF($C15=2,VLOOKUP($B15,[1]数据导入!$A:$P,10,FALSE),IF($C15=3,VLOOKUP($B15,[1]数据导入!$A:$P,13,FALSE),IF($C15=4,VLOOKUP($B15,[1]数据导入!$A:$P,16,FALSE)))))</f>
        <v>25</v>
      </c>
    </row>
    <row r="16" spans="1:6">
      <c r="A16" s="3">
        <v>15</v>
      </c>
      <c r="B16" s="3" t="s">
        <v>32</v>
      </c>
      <c r="C16" s="3">
        <v>3</v>
      </c>
      <c r="D16" s="3">
        <v>15</v>
      </c>
      <c r="E16" s="3">
        <f>IF($C16=1,VLOOKUP($B16,[1]数据导入!$A:$P,6,FALSE),IF($C16=2,VLOOKUP($B16,[1]数据导入!$A:$P,9,FALSE),IF($C16=3,VLOOKUP($B16,[1]数据导入!$A:$P,12,FALSE),IF($C16=4,VLOOKUP($B16,[1]数据导入!$A:$P,15,FALSE)))))</f>
        <v>1</v>
      </c>
      <c r="F16" s="3" t="str">
        <f>IF($C16=1,VLOOKUP($B16,[1]数据导入!$A:$P,7,FALSE),IF($C16=2,VLOOKUP($B16,[1]数据导入!$A:$P,10,FALSE),IF($C16=3,VLOOKUP($B16,[1]数据导入!$A:$P,13,FALSE),IF($C16=4,VLOOKUP($B16,[1]数据导入!$A:$P,16,FALSE)))))</f>
        <v>18,0,0,0,0</v>
      </c>
    </row>
    <row r="17" spans="1:6">
      <c r="A17" s="3">
        <v>16</v>
      </c>
      <c r="B17" s="3" t="s">
        <v>32</v>
      </c>
      <c r="C17" s="3">
        <v>4</v>
      </c>
      <c r="D17" s="3">
        <v>20</v>
      </c>
      <c r="E17" s="3">
        <f>IF($C17=1,VLOOKUP($B17,[1]数据导入!$A:$P,6,FALSE),IF($C17=2,VLOOKUP($B17,[1]数据导入!$A:$P,9,FALSE),IF($C17=3,VLOOKUP($B17,[1]数据导入!$A:$P,12,FALSE),IF($C17=4,VLOOKUP($B17,[1]数据导入!$A:$P,15,FALSE)))))</f>
        <v>4</v>
      </c>
      <c r="F17" s="3">
        <f>IF($C17=1,VLOOKUP($B17,[1]数据导入!$A:$P,7,FALSE),IF($C17=2,VLOOKUP($B17,[1]数据导入!$A:$P,10,FALSE),IF($C17=3,VLOOKUP($B17,[1]数据导入!$A:$P,13,FALSE),IF($C17=4,VLOOKUP($B17,[1]数据导入!$A:$P,16,FALSE)))))</f>
        <v>25</v>
      </c>
    </row>
    <row r="18" spans="1:6">
      <c r="A18" s="3">
        <v>17</v>
      </c>
      <c r="B18" s="3" t="s">
        <v>33</v>
      </c>
      <c r="C18" s="3">
        <v>1</v>
      </c>
      <c r="D18" s="3">
        <v>5</v>
      </c>
      <c r="E18" s="3">
        <f>IF($C18=1,VLOOKUP($B18,[1]数据导入!$A:$P,6,FALSE),IF($C18=2,VLOOKUP($B18,[1]数据导入!$A:$P,9,FALSE),IF($C18=3,VLOOKUP($B18,[1]数据导入!$A:$P,12,FALSE),IF($C18=4,VLOOKUP($B18,[1]数据导入!$A:$P,15,FALSE)))))</f>
        <v>3</v>
      </c>
      <c r="F18" s="3" t="str">
        <f>IF($C18=1,VLOOKUP($B18,[1]数据导入!$A:$P,7,FALSE),IF($C18=2,VLOOKUP($B18,[1]数据导入!$A:$P,10,FALSE),IF($C18=3,VLOOKUP($B18,[1]数据导入!$A:$P,13,FALSE),IF($C18=4,VLOOKUP($B18,[1]数据导入!$A:$P,16,FALSE)))))</f>
        <v>101006</v>
      </c>
    </row>
    <row r="19" spans="1:6">
      <c r="A19" s="3">
        <v>18</v>
      </c>
      <c r="B19" s="3" t="s">
        <v>33</v>
      </c>
      <c r="C19" s="3">
        <v>2</v>
      </c>
      <c r="D19" s="3">
        <v>10</v>
      </c>
      <c r="E19" s="3">
        <f>IF($C19=1,VLOOKUP($B19,[1]数据导入!$A:$P,6,FALSE),IF($C19=2,VLOOKUP($B19,[1]数据导入!$A:$P,9,FALSE),IF($C19=3,VLOOKUP($B19,[1]数据导入!$A:$P,12,FALSE),IF($C19=4,VLOOKUP($B19,[1]数据导入!$A:$P,15,FALSE)))))</f>
        <v>2</v>
      </c>
      <c r="F19" s="3">
        <f>IF($C19=1,VLOOKUP($B19,[1]数据导入!$A:$P,7,FALSE),IF($C19=2,VLOOKUP($B19,[1]数据导入!$A:$P,10,FALSE),IF($C19=3,VLOOKUP($B19,[1]数据导入!$A:$P,13,FALSE),IF($C19=4,VLOOKUP($B19,[1]数据导入!$A:$P,16,FALSE)))))</f>
        <v>25</v>
      </c>
    </row>
    <row r="20" spans="1:6">
      <c r="A20" s="3">
        <v>19</v>
      </c>
      <c r="B20" s="3" t="s">
        <v>33</v>
      </c>
      <c r="C20" s="3">
        <v>3</v>
      </c>
      <c r="D20" s="3">
        <v>15</v>
      </c>
      <c r="E20" s="3">
        <f>IF($C20=1,VLOOKUP($B20,[1]数据导入!$A:$P,6,FALSE),IF($C20=2,VLOOKUP($B20,[1]数据导入!$A:$P,9,FALSE),IF($C20=3,VLOOKUP($B20,[1]数据导入!$A:$P,12,FALSE),IF($C20=4,VLOOKUP($B20,[1]数据导入!$A:$P,15,FALSE)))))</f>
        <v>1</v>
      </c>
      <c r="F20" s="3" t="str">
        <f>IF($C20=1,VLOOKUP($B20,[1]数据导入!$A:$P,7,FALSE),IF($C20=2,VLOOKUP($B20,[1]数据导入!$A:$P,10,FALSE),IF($C20=3,VLOOKUP($B20,[1]数据导入!$A:$P,13,FALSE),IF($C20=4,VLOOKUP($B20,[1]数据导入!$A:$P,16,FALSE)))))</f>
        <v>18,0,0,0,0</v>
      </c>
    </row>
    <row r="21" spans="1:6">
      <c r="A21" s="3">
        <v>20</v>
      </c>
      <c r="B21" s="3" t="s">
        <v>33</v>
      </c>
      <c r="C21" s="3">
        <v>4</v>
      </c>
      <c r="D21" s="3">
        <v>20</v>
      </c>
      <c r="E21" s="3">
        <f>IF($C21=1,VLOOKUP($B21,[1]数据导入!$A:$P,6,FALSE),IF($C21=2,VLOOKUP($B21,[1]数据导入!$A:$P,9,FALSE),IF($C21=3,VLOOKUP($B21,[1]数据导入!$A:$P,12,FALSE),IF($C21=4,VLOOKUP($B21,[1]数据导入!$A:$P,15,FALSE)))))</f>
        <v>4</v>
      </c>
      <c r="F21" s="3">
        <f>IF($C21=1,VLOOKUP($B21,[1]数据导入!$A:$P,7,FALSE),IF($C21=2,VLOOKUP($B21,[1]数据导入!$A:$P,10,FALSE),IF($C21=3,VLOOKUP($B21,[1]数据导入!$A:$P,13,FALSE),IF($C21=4,VLOOKUP($B21,[1]数据导入!$A:$P,16,FALSE)))))</f>
        <v>25</v>
      </c>
    </row>
    <row r="22" spans="1:6">
      <c r="A22" s="3">
        <v>21</v>
      </c>
      <c r="B22" s="3" t="s">
        <v>34</v>
      </c>
      <c r="C22" s="3">
        <v>1</v>
      </c>
      <c r="D22" s="3">
        <v>5</v>
      </c>
      <c r="E22" s="3">
        <f>IF($C22=1,VLOOKUP($B22,[1]数据导入!$A:$P,6,FALSE),IF($C22=2,VLOOKUP($B22,[1]数据导入!$A:$P,9,FALSE),IF($C22=3,VLOOKUP($B22,[1]数据导入!$A:$P,12,FALSE),IF($C22=4,VLOOKUP($B22,[1]数据导入!$A:$P,15,FALSE)))))</f>
        <v>3</v>
      </c>
      <c r="F22" s="3" t="str">
        <f>IF($C22=1,VLOOKUP($B22,[1]数据导入!$A:$P,7,FALSE),IF($C22=2,VLOOKUP($B22,[1]数据导入!$A:$P,10,FALSE),IF($C22=3,VLOOKUP($B22,[1]数据导入!$A:$P,13,FALSE),IF($C22=4,VLOOKUP($B22,[1]数据导入!$A:$P,16,FALSE)))))</f>
        <v>101007</v>
      </c>
    </row>
    <row r="23" spans="1:6">
      <c r="A23" s="3">
        <v>22</v>
      </c>
      <c r="B23" s="3" t="s">
        <v>34</v>
      </c>
      <c r="C23" s="3">
        <v>2</v>
      </c>
      <c r="D23" s="3">
        <v>10</v>
      </c>
      <c r="E23" s="3">
        <f>IF($C23=1,VLOOKUP($B23,[1]数据导入!$A:$P,6,FALSE),IF($C23=2,VLOOKUP($B23,[1]数据导入!$A:$P,9,FALSE),IF($C23=3,VLOOKUP($B23,[1]数据导入!$A:$P,12,FALSE),IF($C23=4,VLOOKUP($B23,[1]数据导入!$A:$P,15,FALSE)))))</f>
        <v>2</v>
      </c>
      <c r="F23" s="3">
        <f>IF($C23=1,VLOOKUP($B23,[1]数据导入!$A:$P,7,FALSE),IF($C23=2,VLOOKUP($B23,[1]数据导入!$A:$P,10,FALSE),IF($C23=3,VLOOKUP($B23,[1]数据导入!$A:$P,13,FALSE),IF($C23=4,VLOOKUP($B23,[1]数据导入!$A:$P,16,FALSE)))))</f>
        <v>25</v>
      </c>
    </row>
    <row r="24" spans="1:6">
      <c r="A24" s="3">
        <v>23</v>
      </c>
      <c r="B24" s="3" t="s">
        <v>34</v>
      </c>
      <c r="C24" s="3">
        <v>3</v>
      </c>
      <c r="D24" s="3">
        <v>15</v>
      </c>
      <c r="E24" s="3">
        <f>IF($C24=1,VLOOKUP($B24,[1]数据导入!$A:$P,6,FALSE),IF($C24=2,VLOOKUP($B24,[1]数据导入!$A:$P,9,FALSE),IF($C24=3,VLOOKUP($B24,[1]数据导入!$A:$P,12,FALSE),IF($C24=4,VLOOKUP($B24,[1]数据导入!$A:$P,15,FALSE)))))</f>
        <v>1</v>
      </c>
      <c r="F24" s="3" t="str">
        <f>IF($C24=1,VLOOKUP($B24,[1]数据导入!$A:$P,7,FALSE),IF($C24=2,VLOOKUP($B24,[1]数据导入!$A:$P,10,FALSE),IF($C24=3,VLOOKUP($B24,[1]数据导入!$A:$P,13,FALSE),IF($C24=4,VLOOKUP($B24,[1]数据导入!$A:$P,16,FALSE)))))</f>
        <v>22,0,0,0,0</v>
      </c>
    </row>
    <row r="25" spans="1:6">
      <c r="A25" s="3">
        <v>24</v>
      </c>
      <c r="B25" s="3" t="s">
        <v>34</v>
      </c>
      <c r="C25" s="3">
        <v>4</v>
      </c>
      <c r="D25" s="3">
        <v>20</v>
      </c>
      <c r="E25" s="3">
        <f>IF($C25=1,VLOOKUP($B25,[1]数据导入!$A:$P,6,FALSE),IF($C25=2,VLOOKUP($B25,[1]数据导入!$A:$P,9,FALSE),IF($C25=3,VLOOKUP($B25,[1]数据导入!$A:$P,12,FALSE),IF($C25=4,VLOOKUP($B25,[1]数据导入!$A:$P,15,FALSE)))))</f>
        <v>4</v>
      </c>
      <c r="F25" s="3">
        <f>IF($C25=1,VLOOKUP($B25,[1]数据导入!$A:$P,7,FALSE),IF($C25=2,VLOOKUP($B25,[1]数据导入!$A:$P,10,FALSE),IF($C25=3,VLOOKUP($B25,[1]数据导入!$A:$P,13,FALSE),IF($C25=4,VLOOKUP($B25,[1]数据导入!$A:$P,16,FALSE)))))</f>
        <v>25</v>
      </c>
    </row>
    <row r="26" spans="1:6">
      <c r="A26" s="3">
        <v>25</v>
      </c>
      <c r="B26" s="3" t="s">
        <v>35</v>
      </c>
      <c r="C26" s="3">
        <v>1</v>
      </c>
      <c r="D26" s="3">
        <v>5</v>
      </c>
      <c r="E26" s="3">
        <f>IF($C26=1,VLOOKUP($B26,[1]数据导入!$A:$P,6,FALSE),IF($C26=2,VLOOKUP($B26,[1]数据导入!$A:$P,9,FALSE),IF($C26=3,VLOOKUP($B26,[1]数据导入!$A:$P,12,FALSE),IF($C26=4,VLOOKUP($B26,[1]数据导入!$A:$P,15,FALSE)))))</f>
        <v>3</v>
      </c>
      <c r="F26" s="3" t="str">
        <f>IF($C26=1,VLOOKUP($B26,[1]数据导入!$A:$P,7,FALSE),IF($C26=2,VLOOKUP($B26,[1]数据导入!$A:$P,10,FALSE),IF($C26=3,VLOOKUP($B26,[1]数据导入!$A:$P,13,FALSE),IF($C26=4,VLOOKUP($B26,[1]数据导入!$A:$P,16,FALSE)))))</f>
        <v>101008</v>
      </c>
    </row>
    <row r="27" spans="1:6">
      <c r="A27" s="3">
        <v>26</v>
      </c>
      <c r="B27" s="3" t="s">
        <v>35</v>
      </c>
      <c r="C27" s="3">
        <v>2</v>
      </c>
      <c r="D27" s="3">
        <v>10</v>
      </c>
      <c r="E27" s="3">
        <f>IF($C27=1,VLOOKUP($B27,[1]数据导入!$A:$P,6,FALSE),IF($C27=2,VLOOKUP($B27,[1]数据导入!$A:$P,9,FALSE),IF($C27=3,VLOOKUP($B27,[1]数据导入!$A:$P,12,FALSE),IF($C27=4,VLOOKUP($B27,[1]数据导入!$A:$P,15,FALSE)))))</f>
        <v>2</v>
      </c>
      <c r="F27" s="3">
        <f>IF($C27=1,VLOOKUP($B27,[1]数据导入!$A:$P,7,FALSE),IF($C27=2,VLOOKUP($B27,[1]数据导入!$A:$P,10,FALSE),IF($C27=3,VLOOKUP($B27,[1]数据导入!$A:$P,13,FALSE),IF($C27=4,VLOOKUP($B27,[1]数据导入!$A:$P,16,FALSE)))))</f>
        <v>25</v>
      </c>
    </row>
    <row r="28" spans="1:6">
      <c r="A28" s="3">
        <v>27</v>
      </c>
      <c r="B28" s="3" t="s">
        <v>35</v>
      </c>
      <c r="C28" s="3">
        <v>3</v>
      </c>
      <c r="D28" s="3">
        <v>15</v>
      </c>
      <c r="E28" s="3">
        <f>IF($C28=1,VLOOKUP($B28,[1]数据导入!$A:$P,6,FALSE),IF($C28=2,VLOOKUP($B28,[1]数据导入!$A:$P,9,FALSE),IF($C28=3,VLOOKUP($B28,[1]数据导入!$A:$P,12,FALSE),IF($C28=4,VLOOKUP($B28,[1]数据导入!$A:$P,15,FALSE)))))</f>
        <v>1</v>
      </c>
      <c r="F28" s="3" t="str">
        <f>IF($C28=1,VLOOKUP($B28,[1]数据导入!$A:$P,7,FALSE),IF($C28=2,VLOOKUP($B28,[1]数据导入!$A:$P,10,FALSE),IF($C28=3,VLOOKUP($B28,[1]数据导入!$A:$P,13,FALSE),IF($C28=4,VLOOKUP($B28,[1]数据导入!$A:$P,16,FALSE)))))</f>
        <v>26,0,0,0,0</v>
      </c>
    </row>
    <row r="29" spans="1:6">
      <c r="A29" s="3">
        <v>28</v>
      </c>
      <c r="B29" s="3" t="s">
        <v>35</v>
      </c>
      <c r="C29" s="3">
        <v>4</v>
      </c>
      <c r="D29" s="3">
        <v>20</v>
      </c>
      <c r="E29" s="3">
        <f>IF($C29=1,VLOOKUP($B29,[1]数据导入!$A:$P,6,FALSE),IF($C29=2,VLOOKUP($B29,[1]数据导入!$A:$P,9,FALSE),IF($C29=3,VLOOKUP($B29,[1]数据导入!$A:$P,12,FALSE),IF($C29=4,VLOOKUP($B29,[1]数据导入!$A:$P,15,FALSE)))))</f>
        <v>4</v>
      </c>
      <c r="F29" s="3">
        <f>IF($C29=1,VLOOKUP($B29,[1]数据导入!$A:$P,7,FALSE),IF($C29=2,VLOOKUP($B29,[1]数据导入!$A:$P,10,FALSE),IF($C29=3,VLOOKUP($B29,[1]数据导入!$A:$P,13,FALSE),IF($C29=4,VLOOKUP($B29,[1]数据导入!$A:$P,16,FALSE)))))</f>
        <v>25</v>
      </c>
    </row>
    <row r="30" spans="1:6">
      <c r="A30" s="3">
        <v>29</v>
      </c>
      <c r="B30" s="3" t="s">
        <v>36</v>
      </c>
      <c r="C30" s="3">
        <v>1</v>
      </c>
      <c r="D30" s="3">
        <v>5</v>
      </c>
      <c r="E30" s="3">
        <f>IF($C30=1,VLOOKUP($B30,[1]数据导入!$A:$P,6,FALSE),IF($C30=2,VLOOKUP($B30,[1]数据导入!$A:$P,9,FALSE),IF($C30=3,VLOOKUP($B30,[1]数据导入!$A:$P,12,FALSE),IF($C30=4,VLOOKUP($B30,[1]数据导入!$A:$P,15,FALSE)))))</f>
        <v>3</v>
      </c>
      <c r="F30" s="3" t="str">
        <f>IF($C30=1,VLOOKUP($B30,[1]数据导入!$A:$P,7,FALSE),IF($C30=2,VLOOKUP($B30,[1]数据导入!$A:$P,10,FALSE),IF($C30=3,VLOOKUP($B30,[1]数据导入!$A:$P,13,FALSE),IF($C30=4,VLOOKUP($B30,[1]数据导入!$A:$P,16,FALSE)))))</f>
        <v>101009</v>
      </c>
    </row>
    <row r="31" spans="1:6">
      <c r="A31" s="3">
        <v>30</v>
      </c>
      <c r="B31" s="3" t="s">
        <v>36</v>
      </c>
      <c r="C31" s="3">
        <v>2</v>
      </c>
      <c r="D31" s="3">
        <v>10</v>
      </c>
      <c r="E31" s="3">
        <f>IF($C31=1,VLOOKUP($B31,[1]数据导入!$A:$P,6,FALSE),IF($C31=2,VLOOKUP($B31,[1]数据导入!$A:$P,9,FALSE),IF($C31=3,VLOOKUP($B31,[1]数据导入!$A:$P,12,FALSE),IF($C31=4,VLOOKUP($B31,[1]数据导入!$A:$P,15,FALSE)))))</f>
        <v>2</v>
      </c>
      <c r="F31" s="3">
        <f>IF($C31=1,VLOOKUP($B31,[1]数据导入!$A:$P,7,FALSE),IF($C31=2,VLOOKUP($B31,[1]数据导入!$A:$P,10,FALSE),IF($C31=3,VLOOKUP($B31,[1]数据导入!$A:$P,13,FALSE),IF($C31=4,VLOOKUP($B31,[1]数据导入!$A:$P,16,FALSE)))))</f>
        <v>25</v>
      </c>
    </row>
    <row r="32" spans="1:6">
      <c r="A32" s="3">
        <v>31</v>
      </c>
      <c r="B32" s="3" t="s">
        <v>36</v>
      </c>
      <c r="C32" s="3">
        <v>3</v>
      </c>
      <c r="D32" s="3">
        <v>15</v>
      </c>
      <c r="E32" s="3">
        <f>IF($C32=1,VLOOKUP($B32,[1]数据导入!$A:$P,6,FALSE),IF($C32=2,VLOOKUP($B32,[1]数据导入!$A:$P,9,FALSE),IF($C32=3,VLOOKUP($B32,[1]数据导入!$A:$P,12,FALSE),IF($C32=4,VLOOKUP($B32,[1]数据导入!$A:$P,15,FALSE)))))</f>
        <v>1</v>
      </c>
      <c r="F32" s="3" t="str">
        <f>IF($C32=1,VLOOKUP($B32,[1]数据导入!$A:$P,7,FALSE),IF($C32=2,VLOOKUP($B32,[1]数据导入!$A:$P,10,FALSE),IF($C32=3,VLOOKUP($B32,[1]数据导入!$A:$P,13,FALSE),IF($C32=4,VLOOKUP($B32,[1]数据导入!$A:$P,16,FALSE)))))</f>
        <v>30,0,0,0,0</v>
      </c>
    </row>
    <row r="33" spans="1:6">
      <c r="A33" s="3">
        <v>32</v>
      </c>
      <c r="B33" s="3" t="s">
        <v>36</v>
      </c>
      <c r="C33" s="3">
        <v>4</v>
      </c>
      <c r="D33" s="3">
        <v>20</v>
      </c>
      <c r="E33" s="3">
        <f>IF($C33=1,VLOOKUP($B33,[1]数据导入!$A:$P,6,FALSE),IF($C33=2,VLOOKUP($B33,[1]数据导入!$A:$P,9,FALSE),IF($C33=3,VLOOKUP($B33,[1]数据导入!$A:$P,12,FALSE),IF($C33=4,VLOOKUP($B33,[1]数据导入!$A:$P,15,FALSE)))))</f>
        <v>4</v>
      </c>
      <c r="F33" s="3">
        <f>IF($C33=1,VLOOKUP($B33,[1]数据导入!$A:$P,7,FALSE),IF($C33=2,VLOOKUP($B33,[1]数据导入!$A:$P,10,FALSE),IF($C33=3,VLOOKUP($B33,[1]数据导入!$A:$P,13,FALSE),IF($C33=4,VLOOKUP($B33,[1]数据导入!$A:$P,16,FALSE)))))</f>
        <v>25</v>
      </c>
    </row>
    <row r="34" spans="1:6">
      <c r="A34" s="3">
        <v>33</v>
      </c>
      <c r="B34" s="3" t="s">
        <v>37</v>
      </c>
      <c r="C34" s="3">
        <v>1</v>
      </c>
      <c r="D34" s="3">
        <v>5</v>
      </c>
      <c r="E34" s="3">
        <f>IF($C34=1,VLOOKUP($B34,[1]数据导入!$A:$P,6,FALSE),IF($C34=2,VLOOKUP($B34,[1]数据导入!$A:$P,9,FALSE),IF($C34=3,VLOOKUP($B34,[1]数据导入!$A:$P,12,FALSE),IF($C34=4,VLOOKUP($B34,[1]数据导入!$A:$P,15,FALSE)))))</f>
        <v>3</v>
      </c>
      <c r="F34" s="3" t="str">
        <f>IF($C34=1,VLOOKUP($B34,[1]数据导入!$A:$P,7,FALSE),IF($C34=2,VLOOKUP($B34,[1]数据导入!$A:$P,10,FALSE),IF($C34=3,VLOOKUP($B34,[1]数据导入!$A:$P,13,FALSE),IF($C34=4,VLOOKUP($B34,[1]数据导入!$A:$P,16,FALSE)))))</f>
        <v>101010</v>
      </c>
    </row>
    <row r="35" spans="1:6">
      <c r="A35" s="3">
        <v>34</v>
      </c>
      <c r="B35" s="3" t="s">
        <v>37</v>
      </c>
      <c r="C35" s="3">
        <v>2</v>
      </c>
      <c r="D35" s="3">
        <v>10</v>
      </c>
      <c r="E35" s="3">
        <f>IF($C35=1,VLOOKUP($B35,[1]数据导入!$A:$P,6,FALSE),IF($C35=2,VLOOKUP($B35,[1]数据导入!$A:$P,9,FALSE),IF($C35=3,VLOOKUP($B35,[1]数据导入!$A:$P,12,FALSE),IF($C35=4,VLOOKUP($B35,[1]数据导入!$A:$P,15,FALSE)))))</f>
        <v>2</v>
      </c>
      <c r="F35" s="3">
        <f>IF($C35=1,VLOOKUP($B35,[1]数据导入!$A:$P,7,FALSE),IF($C35=2,VLOOKUP($B35,[1]数据导入!$A:$P,10,FALSE),IF($C35=3,VLOOKUP($B35,[1]数据导入!$A:$P,13,FALSE),IF($C35=4,VLOOKUP($B35,[1]数据导入!$A:$P,16,FALSE)))))</f>
        <v>25</v>
      </c>
    </row>
    <row r="36" spans="1:6">
      <c r="A36" s="3">
        <v>35</v>
      </c>
      <c r="B36" s="3" t="s">
        <v>37</v>
      </c>
      <c r="C36" s="3">
        <v>3</v>
      </c>
      <c r="D36" s="3">
        <v>15</v>
      </c>
      <c r="E36" s="3">
        <f>IF($C36=1,VLOOKUP($B36,[1]数据导入!$A:$P,6,FALSE),IF($C36=2,VLOOKUP($B36,[1]数据导入!$A:$P,9,FALSE),IF($C36=3,VLOOKUP($B36,[1]数据导入!$A:$P,12,FALSE),IF($C36=4,VLOOKUP($B36,[1]数据导入!$A:$P,15,FALSE)))))</f>
        <v>1</v>
      </c>
      <c r="F36" s="3" t="str">
        <f>IF($C36=1,VLOOKUP($B36,[1]数据导入!$A:$P,7,FALSE),IF($C36=2,VLOOKUP($B36,[1]数据导入!$A:$P,10,FALSE),IF($C36=3,VLOOKUP($B36,[1]数据导入!$A:$P,13,FALSE),IF($C36=4,VLOOKUP($B36,[1]数据导入!$A:$P,16,FALSE)))))</f>
        <v>33,0,0,0,0</v>
      </c>
    </row>
    <row r="37" spans="1:6">
      <c r="A37" s="3">
        <v>36</v>
      </c>
      <c r="B37" s="3" t="s">
        <v>37</v>
      </c>
      <c r="C37" s="3">
        <v>4</v>
      </c>
      <c r="D37" s="3">
        <v>20</v>
      </c>
      <c r="E37" s="3">
        <f>IF($C37=1,VLOOKUP($B37,[1]数据导入!$A:$P,6,FALSE),IF($C37=2,VLOOKUP($B37,[1]数据导入!$A:$P,9,FALSE),IF($C37=3,VLOOKUP($B37,[1]数据导入!$A:$P,12,FALSE),IF($C37=4,VLOOKUP($B37,[1]数据导入!$A:$P,15,FALSE)))))</f>
        <v>4</v>
      </c>
      <c r="F37" s="3">
        <f>IF($C37=1,VLOOKUP($B37,[1]数据导入!$A:$P,7,FALSE),IF($C37=2,VLOOKUP($B37,[1]数据导入!$A:$P,10,FALSE),IF($C37=3,VLOOKUP($B37,[1]数据导入!$A:$P,13,FALSE),IF($C37=4,VLOOKUP($B37,[1]数据导入!$A:$P,16,FALSE)))))</f>
        <v>25</v>
      </c>
    </row>
    <row r="38" spans="1:6">
      <c r="A38" s="3">
        <v>37</v>
      </c>
      <c r="B38" s="3" t="s">
        <v>38</v>
      </c>
      <c r="C38" s="3">
        <v>1</v>
      </c>
      <c r="D38" s="3">
        <v>5</v>
      </c>
      <c r="E38" s="3">
        <f>IF($C38=1,VLOOKUP($B38,[1]数据导入!$A:$P,6,FALSE),IF($C38=2,VLOOKUP($B38,[1]数据导入!$A:$P,9,FALSE),IF($C38=3,VLOOKUP($B38,[1]数据导入!$A:$P,12,FALSE),IF($C38=4,VLOOKUP($B38,[1]数据导入!$A:$P,15,FALSE)))))</f>
        <v>1</v>
      </c>
      <c r="F38" s="3" t="str">
        <f>IF($C38=1,VLOOKUP($B38,[1]数据导入!$A:$P,7,FALSE),IF($C38=2,VLOOKUP($B38,[1]数据导入!$A:$P,10,FALSE),IF($C38=3,VLOOKUP($B38,[1]数据导入!$A:$P,13,FALSE),IF($C38=4,VLOOKUP($B38,[1]数据导入!$A:$P,16,FALSE)))))</f>
        <v>30,0,0,0,0</v>
      </c>
    </row>
    <row r="39" spans="1:6">
      <c r="A39" s="3">
        <v>38</v>
      </c>
      <c r="B39" s="3" t="s">
        <v>38</v>
      </c>
      <c r="C39" s="3">
        <v>2</v>
      </c>
      <c r="D39" s="3">
        <v>10</v>
      </c>
      <c r="E39" s="3">
        <f>IF($C39=1,VLOOKUP($B39,[1]数据导入!$A:$P,6,FALSE),IF($C39=2,VLOOKUP($B39,[1]数据导入!$A:$P,9,FALSE),IF($C39=3,VLOOKUP($B39,[1]数据导入!$A:$P,12,FALSE),IF($C39=4,VLOOKUP($B39,[1]数据导入!$A:$P,15,FALSE)))))</f>
        <v>2</v>
      </c>
      <c r="F39" s="3">
        <f>IF($C39=1,VLOOKUP($B39,[1]数据导入!$A:$P,7,FALSE),IF($C39=2,VLOOKUP($B39,[1]数据导入!$A:$P,10,FALSE),IF($C39=3,VLOOKUP($B39,[1]数据导入!$A:$P,13,FALSE),IF($C39=4,VLOOKUP($B39,[1]数据导入!$A:$P,16,FALSE)))))</f>
        <v>25</v>
      </c>
    </row>
    <row r="40" spans="1:6">
      <c r="A40" s="3">
        <v>39</v>
      </c>
      <c r="B40" s="3" t="s">
        <v>38</v>
      </c>
      <c r="C40" s="3">
        <v>3</v>
      </c>
      <c r="D40" s="3">
        <v>15</v>
      </c>
      <c r="E40" s="3">
        <f>IF($C40=1,VLOOKUP($B40,[1]数据导入!$A:$P,6,FALSE),IF($C40=2,VLOOKUP($B40,[1]数据导入!$A:$P,9,FALSE),IF($C40=3,VLOOKUP($B40,[1]数据导入!$A:$P,12,FALSE),IF($C40=4,VLOOKUP($B40,[1]数据导入!$A:$P,15,FALSE)))))</f>
        <v>1</v>
      </c>
      <c r="F40" s="3" t="str">
        <f>IF($C40=1,VLOOKUP($B40,[1]数据导入!$A:$P,7,FALSE),IF($C40=2,VLOOKUP($B40,[1]数据导入!$A:$P,10,FALSE),IF($C40=3,VLOOKUP($B40,[1]数据导入!$A:$P,13,FALSE),IF($C40=4,VLOOKUP($B40,[1]数据导入!$A:$P,16,FALSE)))))</f>
        <v>30,0,0,0,0</v>
      </c>
    </row>
    <row r="41" spans="1:6">
      <c r="A41" s="3">
        <v>40</v>
      </c>
      <c r="B41" s="3" t="s">
        <v>38</v>
      </c>
      <c r="C41" s="3">
        <v>4</v>
      </c>
      <c r="D41" s="3">
        <v>20</v>
      </c>
      <c r="E41" s="3">
        <f>IF($C41=1,VLOOKUP($B41,[1]数据导入!$A:$P,6,FALSE),IF($C41=2,VLOOKUP($B41,[1]数据导入!$A:$P,9,FALSE),IF($C41=3,VLOOKUP($B41,[1]数据导入!$A:$P,12,FALSE),IF($C41=4,VLOOKUP($B41,[1]数据导入!$A:$P,15,FALSE)))))</f>
        <v>4</v>
      </c>
      <c r="F41" s="3">
        <f>IF($C41=1,VLOOKUP($B41,[1]数据导入!$A:$P,7,FALSE),IF($C41=2,VLOOKUP($B41,[1]数据导入!$A:$P,10,FALSE),IF($C41=3,VLOOKUP($B41,[1]数据导入!$A:$P,13,FALSE),IF($C41=4,VLOOKUP($B41,[1]数据导入!$A:$P,16,FALSE)))))</f>
        <v>25</v>
      </c>
    </row>
    <row r="42" spans="1:6">
      <c r="A42" s="3">
        <v>41</v>
      </c>
      <c r="B42" s="3">
        <v>102001</v>
      </c>
      <c r="C42" s="3">
        <v>1</v>
      </c>
      <c r="D42" s="3">
        <v>5</v>
      </c>
      <c r="E42" s="3">
        <f>IF($C42=1,VLOOKUP($B42,[1]数据导入!$A:$P,6,FALSE),IF($C42=2,VLOOKUP($B42,[1]数据导入!$A:$P,9,FALSE),IF($C42=3,VLOOKUP($B42,[1]数据导入!$A:$P,12,FALSE),IF($C42=4,VLOOKUP($B42,[1]数据导入!$A:$P,15,FALSE)))))</f>
        <v>3</v>
      </c>
      <c r="F42" s="3" t="str">
        <f>IF($C42=1,VLOOKUP($B42,[1]数据导入!$A:$P,7,FALSE),IF($C42=2,VLOOKUP($B42,[1]数据导入!$A:$P,10,FALSE),IF($C42=3,VLOOKUP($B42,[1]数据导入!$A:$P,13,FALSE),IF($C42=4,VLOOKUP($B42,[1]数据导入!$A:$P,16,FALSE)))))</f>
        <v>103001</v>
      </c>
    </row>
    <row r="43" spans="1:6">
      <c r="A43" s="3">
        <v>42</v>
      </c>
      <c r="B43" s="3">
        <v>102001</v>
      </c>
      <c r="C43" s="3">
        <v>2</v>
      </c>
      <c r="D43" s="3">
        <v>10</v>
      </c>
      <c r="E43" s="3">
        <f>IF($C43=1,VLOOKUP($B43,[1]数据导入!$A:$P,6,FALSE),IF($C43=2,VLOOKUP($B43,[1]数据导入!$A:$P,9,FALSE),IF($C43=3,VLOOKUP($B43,[1]数据导入!$A:$P,12,FALSE),IF($C43=4,VLOOKUP($B43,[1]数据导入!$A:$P,15,FALSE)))))</f>
        <v>2</v>
      </c>
      <c r="F43" s="3">
        <f>IF($C43=1,VLOOKUP($B43,[1]数据导入!$A:$P,7,FALSE),IF($C43=2,VLOOKUP($B43,[1]数据导入!$A:$P,10,FALSE),IF($C43=3,VLOOKUP($B43,[1]数据导入!$A:$P,13,FALSE),IF($C43=4,VLOOKUP($B43,[1]数据导入!$A:$P,16,FALSE)))))</f>
        <v>25</v>
      </c>
    </row>
    <row r="44" spans="1:6">
      <c r="A44" s="3">
        <v>43</v>
      </c>
      <c r="B44" s="3">
        <v>102001</v>
      </c>
      <c r="C44" s="3">
        <v>3</v>
      </c>
      <c r="D44" s="3">
        <v>15</v>
      </c>
      <c r="E44" s="3">
        <f>IF($C44=1,VLOOKUP($B44,[1]数据导入!$A:$P,6,FALSE),IF($C44=2,VLOOKUP($B44,[1]数据导入!$A:$P,9,FALSE),IF($C44=3,VLOOKUP($B44,[1]数据导入!$A:$P,12,FALSE),IF($C44=4,VLOOKUP($B44,[1]数据导入!$A:$P,15,FALSE)))))</f>
        <v>3</v>
      </c>
      <c r="F44" s="3">
        <f>IF($C44=1,VLOOKUP($B44,[1]数据导入!$A:$P,7,FALSE),IF($C44=2,VLOOKUP($B44,[1]数据导入!$A:$P,10,FALSE),IF($C44=3,VLOOKUP($B44,[1]数据导入!$A:$P,13,FALSE),IF($C44=4,VLOOKUP($B44,[1]数据导入!$A:$P,16,FALSE)))))</f>
        <v>102002</v>
      </c>
    </row>
    <row r="45" spans="1:6">
      <c r="A45" s="3">
        <v>44</v>
      </c>
      <c r="B45" s="3">
        <v>102001</v>
      </c>
      <c r="C45" s="3">
        <v>4</v>
      </c>
      <c r="D45" s="3">
        <v>20</v>
      </c>
      <c r="E45" s="3">
        <f>IF($C45=1,VLOOKUP($B45,[1]数据导入!$A:$P,6,FALSE),IF($C45=2,VLOOKUP($B45,[1]数据导入!$A:$P,9,FALSE),IF($C45=3,VLOOKUP($B45,[1]数据导入!$A:$P,12,FALSE),IF($C45=4,VLOOKUP($B45,[1]数据导入!$A:$P,15,FALSE)))))</f>
        <v>4</v>
      </c>
      <c r="F45" s="3">
        <f>IF($C45=1,VLOOKUP($B45,[1]数据导入!$A:$P,7,FALSE),IF($C45=2,VLOOKUP($B45,[1]数据导入!$A:$P,10,FALSE),IF($C45=3,VLOOKUP($B45,[1]数据导入!$A:$P,13,FALSE),IF($C45=4,VLOOKUP($B45,[1]数据导入!$A:$P,16,FALSE)))))</f>
        <v>25</v>
      </c>
    </row>
    <row r="46" spans="1:6">
      <c r="A46" s="3">
        <v>45</v>
      </c>
      <c r="B46" s="3">
        <v>102002</v>
      </c>
      <c r="C46" s="3">
        <v>1</v>
      </c>
      <c r="D46" s="3">
        <v>5</v>
      </c>
      <c r="E46" s="3">
        <f>IF($C46=1,VLOOKUP($B46,[1]数据导入!$A:$P,6,FALSE),IF($C46=2,VLOOKUP($B46,[1]数据导入!$A:$P,9,FALSE),IF($C46=3,VLOOKUP($B46,[1]数据导入!$A:$P,12,FALSE),IF($C46=4,VLOOKUP($B46,[1]数据导入!$A:$P,15,FALSE)))))</f>
        <v>3</v>
      </c>
      <c r="F46" s="3">
        <f>IF($C46=1,VLOOKUP($B46,[1]数据导入!$A:$P,7,FALSE),IF($C46=2,VLOOKUP($B46,[1]数据导入!$A:$P,10,FALSE),IF($C46=3,VLOOKUP($B46,[1]数据导入!$A:$P,13,FALSE),IF($C46=4,VLOOKUP($B46,[1]数据导入!$A:$P,16,FALSE)))))</f>
        <v>102003</v>
      </c>
    </row>
    <row r="47" spans="1:6">
      <c r="A47" s="3">
        <v>46</v>
      </c>
      <c r="B47" s="3">
        <v>102002</v>
      </c>
      <c r="C47" s="3">
        <v>2</v>
      </c>
      <c r="D47" s="3">
        <v>10</v>
      </c>
      <c r="E47" s="3">
        <f>IF($C47=1,VLOOKUP($B47,[1]数据导入!$A:$P,6,FALSE),IF($C47=2,VLOOKUP($B47,[1]数据导入!$A:$P,9,FALSE),IF($C47=3,VLOOKUP($B47,[1]数据导入!$A:$P,12,FALSE),IF($C47=4,VLOOKUP($B47,[1]数据导入!$A:$P,15,FALSE)))))</f>
        <v>2</v>
      </c>
      <c r="F47" s="3">
        <f>IF($C47=1,VLOOKUP($B47,[1]数据导入!$A:$P,7,FALSE),IF($C47=2,VLOOKUP($B47,[1]数据导入!$A:$P,10,FALSE),IF($C47=3,VLOOKUP($B47,[1]数据导入!$A:$P,13,FALSE),IF($C47=4,VLOOKUP($B47,[1]数据导入!$A:$P,16,FALSE)))))</f>
        <v>25</v>
      </c>
    </row>
    <row r="48" spans="1:6">
      <c r="A48" s="3">
        <v>47</v>
      </c>
      <c r="B48" s="3">
        <v>102002</v>
      </c>
      <c r="C48" s="3">
        <v>3</v>
      </c>
      <c r="D48" s="3">
        <v>15</v>
      </c>
      <c r="E48" s="3">
        <f>IF($C48=1,VLOOKUP($B48,[1]数据导入!$A:$P,6,FALSE),IF($C48=2,VLOOKUP($B48,[1]数据导入!$A:$P,9,FALSE),IF($C48=3,VLOOKUP($B48,[1]数据导入!$A:$P,12,FALSE),IF($C48=4,VLOOKUP($B48,[1]数据导入!$A:$P,15,FALSE)))))</f>
        <v>1</v>
      </c>
      <c r="F48" s="3" t="str">
        <f>IF($C48=1,VLOOKUP($B48,[1]数据导入!$A:$P,7,FALSE),IF($C48=2,VLOOKUP($B48,[1]数据导入!$A:$P,10,FALSE),IF($C48=3,VLOOKUP($B48,[1]数据导入!$A:$P,13,FALSE),IF($C48=4,VLOOKUP($B48,[1]数据导入!$A:$P,16,FALSE)))))</f>
        <v>0,0,0,0,9</v>
      </c>
    </row>
    <row r="49" spans="1:6">
      <c r="A49" s="3">
        <v>48</v>
      </c>
      <c r="B49" s="3">
        <v>102002</v>
      </c>
      <c r="C49" s="3">
        <v>4</v>
      </c>
      <c r="D49" s="3">
        <v>20</v>
      </c>
      <c r="E49" s="3">
        <f>IF($C49=1,VLOOKUP($B49,[1]数据导入!$A:$P,6,FALSE),IF($C49=2,VLOOKUP($B49,[1]数据导入!$A:$P,9,FALSE),IF($C49=3,VLOOKUP($B49,[1]数据导入!$A:$P,12,FALSE),IF($C49=4,VLOOKUP($B49,[1]数据导入!$A:$P,15,FALSE)))))</f>
        <v>4</v>
      </c>
      <c r="F49" s="3">
        <f>IF($C49=1,VLOOKUP($B49,[1]数据导入!$A:$P,7,FALSE),IF($C49=2,VLOOKUP($B49,[1]数据导入!$A:$P,10,FALSE),IF($C49=3,VLOOKUP($B49,[1]数据导入!$A:$P,13,FALSE),IF($C49=4,VLOOKUP($B49,[1]数据导入!$A:$P,16,FALSE)))))</f>
        <v>25</v>
      </c>
    </row>
    <row r="50" spans="1:6">
      <c r="A50" s="3">
        <v>49</v>
      </c>
      <c r="B50" s="3">
        <v>102003</v>
      </c>
      <c r="C50" s="3">
        <v>1</v>
      </c>
      <c r="D50" s="3">
        <v>5</v>
      </c>
      <c r="E50" s="3">
        <f>IF($C50=1,VLOOKUP($B50,[1]数据导入!$A:$P,6,FALSE),IF($C50=2,VLOOKUP($B50,[1]数据导入!$A:$P,9,FALSE),IF($C50=3,VLOOKUP($B50,[1]数据导入!$A:$P,12,FALSE),IF($C50=4,VLOOKUP($B50,[1]数据导入!$A:$P,15,FALSE)))))</f>
        <v>3</v>
      </c>
      <c r="F50" s="3">
        <f>IF($C50=1,VLOOKUP($B50,[1]数据导入!$A:$P,7,FALSE),IF($C50=2,VLOOKUP($B50,[1]数据导入!$A:$P,10,FALSE),IF($C50=3,VLOOKUP($B50,[1]数据导入!$A:$P,13,FALSE),IF($C50=4,VLOOKUP($B50,[1]数据导入!$A:$P,16,FALSE)))))</f>
        <v>102004</v>
      </c>
    </row>
    <row r="51" spans="1:6">
      <c r="A51" s="3">
        <v>50</v>
      </c>
      <c r="B51" s="3">
        <v>102003</v>
      </c>
      <c r="C51" s="3">
        <v>2</v>
      </c>
      <c r="D51" s="3">
        <v>10</v>
      </c>
      <c r="E51" s="3">
        <f>IF($C51=1,VLOOKUP($B51,[1]数据导入!$A:$P,6,FALSE),IF($C51=2,VLOOKUP($B51,[1]数据导入!$A:$P,9,FALSE),IF($C51=3,VLOOKUP($B51,[1]数据导入!$A:$P,12,FALSE),IF($C51=4,VLOOKUP($B51,[1]数据导入!$A:$P,15,FALSE)))))</f>
        <v>2</v>
      </c>
      <c r="F51" s="3">
        <f>IF($C51=1,VLOOKUP($B51,[1]数据导入!$A:$P,7,FALSE),IF($C51=2,VLOOKUP($B51,[1]数据导入!$A:$P,10,FALSE),IF($C51=3,VLOOKUP($B51,[1]数据导入!$A:$P,13,FALSE),IF($C51=4,VLOOKUP($B51,[1]数据导入!$A:$P,16,FALSE)))))</f>
        <v>25</v>
      </c>
    </row>
    <row r="52" spans="1:6">
      <c r="A52" s="3">
        <v>51</v>
      </c>
      <c r="B52" s="3">
        <v>102003</v>
      </c>
      <c r="C52" s="3">
        <v>3</v>
      </c>
      <c r="D52" s="3">
        <v>15</v>
      </c>
      <c r="E52" s="3">
        <f>IF($C52=1,VLOOKUP($B52,[1]数据导入!$A:$P,6,FALSE),IF($C52=2,VLOOKUP($B52,[1]数据导入!$A:$P,9,FALSE),IF($C52=3,VLOOKUP($B52,[1]数据导入!$A:$P,12,FALSE),IF($C52=4,VLOOKUP($B52,[1]数据导入!$A:$P,15,FALSE)))))</f>
        <v>1</v>
      </c>
      <c r="F52" s="3" t="str">
        <f>IF($C52=1,VLOOKUP($B52,[1]数据导入!$A:$P,7,FALSE),IF($C52=2,VLOOKUP($B52,[1]数据导入!$A:$P,10,FALSE),IF($C52=3,VLOOKUP($B52,[1]数据导入!$A:$P,13,FALSE),IF($C52=4,VLOOKUP($B52,[1]数据导入!$A:$P,16,FALSE)))))</f>
        <v>0,0,0,0,13</v>
      </c>
    </row>
    <row r="53" spans="1:6">
      <c r="A53" s="3">
        <v>52</v>
      </c>
      <c r="B53" s="3">
        <v>102003</v>
      </c>
      <c r="C53" s="3">
        <v>4</v>
      </c>
      <c r="D53" s="3">
        <v>20</v>
      </c>
      <c r="E53" s="3">
        <f>IF($C53=1,VLOOKUP($B53,[1]数据导入!$A:$P,6,FALSE),IF($C53=2,VLOOKUP($B53,[1]数据导入!$A:$P,9,FALSE),IF($C53=3,VLOOKUP($B53,[1]数据导入!$A:$P,12,FALSE),IF($C53=4,VLOOKUP($B53,[1]数据导入!$A:$P,15,FALSE)))))</f>
        <v>4</v>
      </c>
      <c r="F53" s="3">
        <f>IF($C53=1,VLOOKUP($B53,[1]数据导入!$A:$P,7,FALSE),IF($C53=2,VLOOKUP($B53,[1]数据导入!$A:$P,10,FALSE),IF($C53=3,VLOOKUP($B53,[1]数据导入!$A:$P,13,FALSE),IF($C53=4,VLOOKUP($B53,[1]数据导入!$A:$P,16,FALSE)))))</f>
        <v>25</v>
      </c>
    </row>
    <row r="54" spans="1:6">
      <c r="A54" s="3">
        <v>53</v>
      </c>
      <c r="B54" s="3">
        <v>102004</v>
      </c>
      <c r="C54" s="3">
        <v>1</v>
      </c>
      <c r="D54" s="3">
        <v>5</v>
      </c>
      <c r="E54" s="3">
        <f>IF($C54=1,VLOOKUP($B54,[1]数据导入!$A:$P,6,FALSE),IF($C54=2,VLOOKUP($B54,[1]数据导入!$A:$P,9,FALSE),IF($C54=3,VLOOKUP($B54,[1]数据导入!$A:$P,12,FALSE),IF($C54=4,VLOOKUP($B54,[1]数据导入!$A:$P,15,FALSE)))))</f>
        <v>3</v>
      </c>
      <c r="F54" s="3">
        <f>IF($C54=1,VLOOKUP($B54,[1]数据导入!$A:$P,7,FALSE),IF($C54=2,VLOOKUP($B54,[1]数据导入!$A:$P,10,FALSE),IF($C54=3,VLOOKUP($B54,[1]数据导入!$A:$P,13,FALSE),IF($C54=4,VLOOKUP($B54,[1]数据导入!$A:$P,16,FALSE)))))</f>
        <v>102005</v>
      </c>
    </row>
    <row r="55" spans="1:6">
      <c r="A55" s="3">
        <v>54</v>
      </c>
      <c r="B55" s="3">
        <v>102004</v>
      </c>
      <c r="C55" s="3">
        <v>2</v>
      </c>
      <c r="D55" s="3">
        <v>10</v>
      </c>
      <c r="E55" s="3">
        <f>IF($C55=1,VLOOKUP($B55,[1]数据导入!$A:$P,6,FALSE),IF($C55=2,VLOOKUP($B55,[1]数据导入!$A:$P,9,FALSE),IF($C55=3,VLOOKUP($B55,[1]数据导入!$A:$P,12,FALSE),IF($C55=4,VLOOKUP($B55,[1]数据导入!$A:$P,15,FALSE)))))</f>
        <v>2</v>
      </c>
      <c r="F55" s="3">
        <f>IF($C55=1,VLOOKUP($B55,[1]数据导入!$A:$P,7,FALSE),IF($C55=2,VLOOKUP($B55,[1]数据导入!$A:$P,10,FALSE),IF($C55=3,VLOOKUP($B55,[1]数据导入!$A:$P,13,FALSE),IF($C55=4,VLOOKUP($B55,[1]数据导入!$A:$P,16,FALSE)))))</f>
        <v>25</v>
      </c>
    </row>
    <row r="56" spans="1:6">
      <c r="A56" s="3">
        <v>55</v>
      </c>
      <c r="B56" s="3">
        <v>102004</v>
      </c>
      <c r="C56" s="3">
        <v>3</v>
      </c>
      <c r="D56" s="3">
        <v>15</v>
      </c>
      <c r="E56" s="3">
        <f>IF($C56=1,VLOOKUP($B56,[1]数据导入!$A:$P,6,FALSE),IF($C56=2,VLOOKUP($B56,[1]数据导入!$A:$P,9,FALSE),IF($C56=3,VLOOKUP($B56,[1]数据导入!$A:$P,12,FALSE),IF($C56=4,VLOOKUP($B56,[1]数据导入!$A:$P,15,FALSE)))))</f>
        <v>1</v>
      </c>
      <c r="F56" s="3" t="str">
        <f>IF($C56=1,VLOOKUP($B56,[1]数据导入!$A:$P,7,FALSE),IF($C56=2,VLOOKUP($B56,[1]数据导入!$A:$P,10,FALSE),IF($C56=3,VLOOKUP($B56,[1]数据导入!$A:$P,13,FALSE),IF($C56=4,VLOOKUP($B56,[1]数据导入!$A:$P,16,FALSE)))))</f>
        <v>0,0,0,0,18</v>
      </c>
    </row>
    <row r="57" spans="1:6">
      <c r="A57" s="3">
        <v>56</v>
      </c>
      <c r="B57" s="3">
        <v>102004</v>
      </c>
      <c r="C57" s="3">
        <v>4</v>
      </c>
      <c r="D57" s="3">
        <v>20</v>
      </c>
      <c r="E57" s="3">
        <f>IF($C57=1,VLOOKUP($B57,[1]数据导入!$A:$P,6,FALSE),IF($C57=2,VLOOKUP($B57,[1]数据导入!$A:$P,9,FALSE),IF($C57=3,VLOOKUP($B57,[1]数据导入!$A:$P,12,FALSE),IF($C57=4,VLOOKUP($B57,[1]数据导入!$A:$P,15,FALSE)))))</f>
        <v>4</v>
      </c>
      <c r="F57" s="3">
        <f>IF($C57=1,VLOOKUP($B57,[1]数据导入!$A:$P,7,FALSE),IF($C57=2,VLOOKUP($B57,[1]数据导入!$A:$P,10,FALSE),IF($C57=3,VLOOKUP($B57,[1]数据导入!$A:$P,13,FALSE),IF($C57=4,VLOOKUP($B57,[1]数据导入!$A:$P,16,FALSE)))))</f>
        <v>25</v>
      </c>
    </row>
    <row r="58" spans="1:6">
      <c r="A58" s="3">
        <v>57</v>
      </c>
      <c r="B58" s="3">
        <v>102005</v>
      </c>
      <c r="C58" s="3">
        <v>1</v>
      </c>
      <c r="D58" s="3">
        <v>5</v>
      </c>
      <c r="E58" s="3">
        <f>IF($C58=1,VLOOKUP($B58,[1]数据导入!$A:$P,6,FALSE),IF($C58=2,VLOOKUP($B58,[1]数据导入!$A:$P,9,FALSE),IF($C58=3,VLOOKUP($B58,[1]数据导入!$A:$P,12,FALSE),IF($C58=4,VLOOKUP($B58,[1]数据导入!$A:$P,15,FALSE)))))</f>
        <v>3</v>
      </c>
      <c r="F58" s="3">
        <f>IF($C58=1,VLOOKUP($B58,[1]数据导入!$A:$P,7,FALSE),IF($C58=2,VLOOKUP($B58,[1]数据导入!$A:$P,10,FALSE),IF($C58=3,VLOOKUP($B58,[1]数据导入!$A:$P,13,FALSE),IF($C58=4,VLOOKUP($B58,[1]数据导入!$A:$P,16,FALSE)))))</f>
        <v>102006</v>
      </c>
    </row>
    <row r="59" spans="1:6">
      <c r="A59" s="3">
        <v>58</v>
      </c>
      <c r="B59" s="3">
        <v>102005</v>
      </c>
      <c r="C59" s="3">
        <v>2</v>
      </c>
      <c r="D59" s="3">
        <v>10</v>
      </c>
      <c r="E59" s="3">
        <f>IF($C59=1,VLOOKUP($B59,[1]数据导入!$A:$P,6,FALSE),IF($C59=2,VLOOKUP($B59,[1]数据导入!$A:$P,9,FALSE),IF($C59=3,VLOOKUP($B59,[1]数据导入!$A:$P,12,FALSE),IF($C59=4,VLOOKUP($B59,[1]数据导入!$A:$P,15,FALSE)))))</f>
        <v>2</v>
      </c>
      <c r="F59" s="3">
        <f>IF($C59=1,VLOOKUP($B59,[1]数据导入!$A:$P,7,FALSE),IF($C59=2,VLOOKUP($B59,[1]数据导入!$A:$P,10,FALSE),IF($C59=3,VLOOKUP($B59,[1]数据导入!$A:$P,13,FALSE),IF($C59=4,VLOOKUP($B59,[1]数据导入!$A:$P,16,FALSE)))))</f>
        <v>25</v>
      </c>
    </row>
    <row r="60" spans="1:6">
      <c r="A60" s="3">
        <v>59</v>
      </c>
      <c r="B60" s="3">
        <v>102005</v>
      </c>
      <c r="C60" s="3">
        <v>3</v>
      </c>
      <c r="D60" s="3">
        <v>15</v>
      </c>
      <c r="E60" s="3">
        <f>IF($C60=1,VLOOKUP($B60,[1]数据导入!$A:$P,6,FALSE),IF($C60=2,VLOOKUP($B60,[1]数据导入!$A:$P,9,FALSE),IF($C60=3,VLOOKUP($B60,[1]数据导入!$A:$P,12,FALSE),IF($C60=4,VLOOKUP($B60,[1]数据导入!$A:$P,15,FALSE)))))</f>
        <v>1</v>
      </c>
      <c r="F60" s="3" t="str">
        <f>IF($C60=1,VLOOKUP($B60,[1]数据导入!$A:$P,7,FALSE),IF($C60=2,VLOOKUP($B60,[1]数据导入!$A:$P,10,FALSE),IF($C60=3,VLOOKUP($B60,[1]数据导入!$A:$P,13,FALSE),IF($C60=4,VLOOKUP($B60,[1]数据导入!$A:$P,16,FALSE)))))</f>
        <v>0,0,0,0,18</v>
      </c>
    </row>
    <row r="61" spans="1:6">
      <c r="A61" s="3">
        <v>60</v>
      </c>
      <c r="B61" s="3">
        <v>102005</v>
      </c>
      <c r="C61" s="3">
        <v>4</v>
      </c>
      <c r="D61" s="3">
        <v>20</v>
      </c>
      <c r="E61" s="3">
        <f>IF($C61=1,VLOOKUP($B61,[1]数据导入!$A:$P,6,FALSE),IF($C61=2,VLOOKUP($B61,[1]数据导入!$A:$P,9,FALSE),IF($C61=3,VLOOKUP($B61,[1]数据导入!$A:$P,12,FALSE),IF($C61=4,VLOOKUP($B61,[1]数据导入!$A:$P,15,FALSE)))))</f>
        <v>4</v>
      </c>
      <c r="F61" s="3">
        <f>IF($C61=1,VLOOKUP($B61,[1]数据导入!$A:$P,7,FALSE),IF($C61=2,VLOOKUP($B61,[1]数据导入!$A:$P,10,FALSE),IF($C61=3,VLOOKUP($B61,[1]数据导入!$A:$P,13,FALSE),IF($C61=4,VLOOKUP($B61,[1]数据导入!$A:$P,16,FALSE)))))</f>
        <v>25</v>
      </c>
    </row>
    <row r="62" spans="1:6">
      <c r="A62" s="3">
        <v>61</v>
      </c>
      <c r="B62" s="3">
        <v>102006</v>
      </c>
      <c r="C62" s="3">
        <v>1</v>
      </c>
      <c r="D62" s="3">
        <v>5</v>
      </c>
      <c r="E62" s="3">
        <f>IF($C62=1,VLOOKUP($B62,[1]数据导入!$A:$P,6,FALSE),IF($C62=2,VLOOKUP($B62,[1]数据导入!$A:$P,9,FALSE),IF($C62=3,VLOOKUP($B62,[1]数据导入!$A:$P,12,FALSE),IF($C62=4,VLOOKUP($B62,[1]数据导入!$A:$P,15,FALSE)))))</f>
        <v>3</v>
      </c>
      <c r="F62" s="3">
        <f>IF($C62=1,VLOOKUP($B62,[1]数据导入!$A:$P,7,FALSE),IF($C62=2,VLOOKUP($B62,[1]数据导入!$A:$P,10,FALSE),IF($C62=3,VLOOKUP($B62,[1]数据导入!$A:$P,13,FALSE),IF($C62=4,VLOOKUP($B62,[1]数据导入!$A:$P,16,FALSE)))))</f>
        <v>102007</v>
      </c>
    </row>
    <row r="63" spans="1:6">
      <c r="A63" s="3">
        <v>62</v>
      </c>
      <c r="B63" s="3">
        <v>102006</v>
      </c>
      <c r="C63" s="3">
        <v>2</v>
      </c>
      <c r="D63" s="3">
        <v>10</v>
      </c>
      <c r="E63" s="3">
        <f>IF($C63=1,VLOOKUP($B63,[1]数据导入!$A:$P,6,FALSE),IF($C63=2,VLOOKUP($B63,[1]数据导入!$A:$P,9,FALSE),IF($C63=3,VLOOKUP($B63,[1]数据导入!$A:$P,12,FALSE),IF($C63=4,VLOOKUP($B63,[1]数据导入!$A:$P,15,FALSE)))))</f>
        <v>2</v>
      </c>
      <c r="F63" s="3">
        <f>IF($C63=1,VLOOKUP($B63,[1]数据导入!$A:$P,7,FALSE),IF($C63=2,VLOOKUP($B63,[1]数据导入!$A:$P,10,FALSE),IF($C63=3,VLOOKUP($B63,[1]数据导入!$A:$P,13,FALSE),IF($C63=4,VLOOKUP($B63,[1]数据导入!$A:$P,16,FALSE)))))</f>
        <v>25</v>
      </c>
    </row>
    <row r="64" spans="1:6">
      <c r="A64" s="3">
        <v>63</v>
      </c>
      <c r="B64" s="3">
        <v>102006</v>
      </c>
      <c r="C64" s="3">
        <v>3</v>
      </c>
      <c r="D64" s="3">
        <v>15</v>
      </c>
      <c r="E64" s="3">
        <f>IF($C64=1,VLOOKUP($B64,[1]数据导入!$A:$P,6,FALSE),IF($C64=2,VLOOKUP($B64,[1]数据导入!$A:$P,9,FALSE),IF($C64=3,VLOOKUP($B64,[1]数据导入!$A:$P,12,FALSE),IF($C64=4,VLOOKUP($B64,[1]数据导入!$A:$P,15,FALSE)))))</f>
        <v>1</v>
      </c>
      <c r="F64" s="3" t="str">
        <f>IF($C64=1,VLOOKUP($B64,[1]数据导入!$A:$P,7,FALSE),IF($C64=2,VLOOKUP($B64,[1]数据导入!$A:$P,10,FALSE),IF($C64=3,VLOOKUP($B64,[1]数据导入!$A:$P,13,FALSE),IF($C64=4,VLOOKUP($B64,[1]数据导入!$A:$P,16,FALSE)))))</f>
        <v>0,0,0,0,22</v>
      </c>
    </row>
    <row r="65" spans="1:6">
      <c r="A65" s="3">
        <v>64</v>
      </c>
      <c r="B65" s="3">
        <v>102006</v>
      </c>
      <c r="C65" s="3">
        <v>4</v>
      </c>
      <c r="D65" s="3">
        <v>20</v>
      </c>
      <c r="E65" s="3">
        <f>IF($C65=1,VLOOKUP($B65,[1]数据导入!$A:$P,6,FALSE),IF($C65=2,VLOOKUP($B65,[1]数据导入!$A:$P,9,FALSE),IF($C65=3,VLOOKUP($B65,[1]数据导入!$A:$P,12,FALSE),IF($C65=4,VLOOKUP($B65,[1]数据导入!$A:$P,15,FALSE)))))</f>
        <v>4</v>
      </c>
      <c r="F65" s="3">
        <f>IF($C65=1,VLOOKUP($B65,[1]数据导入!$A:$P,7,FALSE),IF($C65=2,VLOOKUP($B65,[1]数据导入!$A:$P,10,FALSE),IF($C65=3,VLOOKUP($B65,[1]数据导入!$A:$P,13,FALSE),IF($C65=4,VLOOKUP($B65,[1]数据导入!$A:$P,16,FALSE)))))</f>
        <v>25</v>
      </c>
    </row>
    <row r="66" spans="1:6">
      <c r="A66" s="3">
        <v>65</v>
      </c>
      <c r="B66" s="3">
        <v>102007</v>
      </c>
      <c r="C66" s="3">
        <v>1</v>
      </c>
      <c r="D66" s="3">
        <v>5</v>
      </c>
      <c r="E66" s="3">
        <f>IF($C66=1,VLOOKUP($B66,[1]数据导入!$A:$P,6,FALSE),IF($C66=2,VLOOKUP($B66,[1]数据导入!$A:$P,9,FALSE),IF($C66=3,VLOOKUP($B66,[1]数据导入!$A:$P,12,FALSE),IF($C66=4,VLOOKUP($B66,[1]数据导入!$A:$P,15,FALSE)))))</f>
        <v>3</v>
      </c>
      <c r="F66" s="3">
        <f>IF($C66=1,VLOOKUP($B66,[1]数据导入!$A:$P,7,FALSE),IF($C66=2,VLOOKUP($B66,[1]数据导入!$A:$P,10,FALSE),IF($C66=3,VLOOKUP($B66,[1]数据导入!$A:$P,13,FALSE),IF($C66=4,VLOOKUP($B66,[1]数据导入!$A:$P,16,FALSE)))))</f>
        <v>102008</v>
      </c>
    </row>
    <row r="67" spans="1:6">
      <c r="A67" s="3">
        <v>66</v>
      </c>
      <c r="B67" s="3">
        <v>102007</v>
      </c>
      <c r="C67" s="3">
        <v>2</v>
      </c>
      <c r="D67" s="3">
        <v>10</v>
      </c>
      <c r="E67" s="3">
        <f>IF($C67=1,VLOOKUP($B67,[1]数据导入!$A:$P,6,FALSE),IF($C67=2,VLOOKUP($B67,[1]数据导入!$A:$P,9,FALSE),IF($C67=3,VLOOKUP($B67,[1]数据导入!$A:$P,12,FALSE),IF($C67=4,VLOOKUP($B67,[1]数据导入!$A:$P,15,FALSE)))))</f>
        <v>2</v>
      </c>
      <c r="F67" s="3">
        <f>IF($C67=1,VLOOKUP($B67,[1]数据导入!$A:$P,7,FALSE),IF($C67=2,VLOOKUP($B67,[1]数据导入!$A:$P,10,FALSE),IF($C67=3,VLOOKUP($B67,[1]数据导入!$A:$P,13,FALSE),IF($C67=4,VLOOKUP($B67,[1]数据导入!$A:$P,16,FALSE)))))</f>
        <v>25</v>
      </c>
    </row>
    <row r="68" spans="1:6">
      <c r="A68" s="3">
        <v>67</v>
      </c>
      <c r="B68" s="3">
        <v>102007</v>
      </c>
      <c r="C68" s="3">
        <v>3</v>
      </c>
      <c r="D68" s="3">
        <v>15</v>
      </c>
      <c r="E68" s="3">
        <f>IF($C68=1,VLOOKUP($B68,[1]数据导入!$A:$P,6,FALSE),IF($C68=2,VLOOKUP($B68,[1]数据导入!$A:$P,9,FALSE),IF($C68=3,VLOOKUP($B68,[1]数据导入!$A:$P,12,FALSE),IF($C68=4,VLOOKUP($B68,[1]数据导入!$A:$P,15,FALSE)))))</f>
        <v>1</v>
      </c>
      <c r="F68" s="3" t="str">
        <f>IF($C68=1,VLOOKUP($B68,[1]数据导入!$A:$P,7,FALSE),IF($C68=2,VLOOKUP($B68,[1]数据导入!$A:$P,10,FALSE),IF($C68=3,VLOOKUP($B68,[1]数据导入!$A:$P,13,FALSE),IF($C68=4,VLOOKUP($B68,[1]数据导入!$A:$P,16,FALSE)))))</f>
        <v>0,0,0,0,26</v>
      </c>
    </row>
    <row r="69" spans="1:6">
      <c r="A69" s="3">
        <v>68</v>
      </c>
      <c r="B69" s="3">
        <v>102007</v>
      </c>
      <c r="C69" s="3">
        <v>4</v>
      </c>
      <c r="D69" s="3">
        <v>20</v>
      </c>
      <c r="E69" s="3">
        <f>IF($C69=1,VLOOKUP($B69,[1]数据导入!$A:$P,6,FALSE),IF($C69=2,VLOOKUP($B69,[1]数据导入!$A:$P,9,FALSE),IF($C69=3,VLOOKUP($B69,[1]数据导入!$A:$P,12,FALSE),IF($C69=4,VLOOKUP($B69,[1]数据导入!$A:$P,15,FALSE)))))</f>
        <v>4</v>
      </c>
      <c r="F69" s="3">
        <f>IF($C69=1,VLOOKUP($B69,[1]数据导入!$A:$P,7,FALSE),IF($C69=2,VLOOKUP($B69,[1]数据导入!$A:$P,10,FALSE),IF($C69=3,VLOOKUP($B69,[1]数据导入!$A:$P,13,FALSE),IF($C69=4,VLOOKUP($B69,[1]数据导入!$A:$P,16,FALSE)))))</f>
        <v>25</v>
      </c>
    </row>
    <row r="70" spans="1:6">
      <c r="A70" s="3">
        <v>69</v>
      </c>
      <c r="B70" s="3">
        <v>102008</v>
      </c>
      <c r="C70" s="3">
        <v>1</v>
      </c>
      <c r="D70" s="3">
        <v>5</v>
      </c>
      <c r="E70" s="3">
        <f>IF($C70=1,VLOOKUP($B70,[1]数据导入!$A:$P,6,FALSE),IF($C70=2,VLOOKUP($B70,[1]数据导入!$A:$P,9,FALSE),IF($C70=3,VLOOKUP($B70,[1]数据导入!$A:$P,12,FALSE),IF($C70=4,VLOOKUP($B70,[1]数据导入!$A:$P,15,FALSE)))))</f>
        <v>3</v>
      </c>
      <c r="F70" s="3">
        <f>IF($C70=1,VLOOKUP($B70,[1]数据导入!$A:$P,7,FALSE),IF($C70=2,VLOOKUP($B70,[1]数据导入!$A:$P,10,FALSE),IF($C70=3,VLOOKUP($B70,[1]数据导入!$A:$P,13,FALSE),IF($C70=4,VLOOKUP($B70,[1]数据导入!$A:$P,16,FALSE)))))</f>
        <v>102009</v>
      </c>
    </row>
    <row r="71" spans="1:6">
      <c r="A71" s="3">
        <v>70</v>
      </c>
      <c r="B71" s="3">
        <v>102008</v>
      </c>
      <c r="C71" s="3">
        <v>2</v>
      </c>
      <c r="D71" s="3">
        <v>10</v>
      </c>
      <c r="E71" s="3">
        <f>IF($C71=1,VLOOKUP($B71,[1]数据导入!$A:$P,6,FALSE),IF($C71=2,VLOOKUP($B71,[1]数据导入!$A:$P,9,FALSE),IF($C71=3,VLOOKUP($B71,[1]数据导入!$A:$P,12,FALSE),IF($C71=4,VLOOKUP($B71,[1]数据导入!$A:$P,15,FALSE)))))</f>
        <v>2</v>
      </c>
      <c r="F71" s="3">
        <f>IF($C71=1,VLOOKUP($B71,[1]数据导入!$A:$P,7,FALSE),IF($C71=2,VLOOKUP($B71,[1]数据导入!$A:$P,10,FALSE),IF($C71=3,VLOOKUP($B71,[1]数据导入!$A:$P,13,FALSE),IF($C71=4,VLOOKUP($B71,[1]数据导入!$A:$P,16,FALSE)))))</f>
        <v>25</v>
      </c>
    </row>
    <row r="72" spans="1:6">
      <c r="A72" s="3">
        <v>71</v>
      </c>
      <c r="B72" s="3">
        <v>102008</v>
      </c>
      <c r="C72" s="3">
        <v>3</v>
      </c>
      <c r="D72" s="3">
        <v>15</v>
      </c>
      <c r="E72" s="3">
        <f>IF($C72=1,VLOOKUP($B72,[1]数据导入!$A:$P,6,FALSE),IF($C72=2,VLOOKUP($B72,[1]数据导入!$A:$P,9,FALSE),IF($C72=3,VLOOKUP($B72,[1]数据导入!$A:$P,12,FALSE),IF($C72=4,VLOOKUP($B72,[1]数据导入!$A:$P,15,FALSE)))))</f>
        <v>1</v>
      </c>
      <c r="F72" s="3" t="str">
        <f>IF($C72=1,VLOOKUP($B72,[1]数据导入!$A:$P,7,FALSE),IF($C72=2,VLOOKUP($B72,[1]数据导入!$A:$P,10,FALSE),IF($C72=3,VLOOKUP($B72,[1]数据导入!$A:$P,13,FALSE),IF($C72=4,VLOOKUP($B72,[1]数据导入!$A:$P,16,FALSE)))))</f>
        <v>0,0,0,0,30</v>
      </c>
    </row>
    <row r="73" spans="1:6">
      <c r="A73" s="3">
        <v>72</v>
      </c>
      <c r="B73" s="3">
        <v>102008</v>
      </c>
      <c r="C73" s="3">
        <v>4</v>
      </c>
      <c r="D73" s="3">
        <v>20</v>
      </c>
      <c r="E73" s="3">
        <f>IF($C73=1,VLOOKUP($B73,[1]数据导入!$A:$P,6,FALSE),IF($C73=2,VLOOKUP($B73,[1]数据导入!$A:$P,9,FALSE),IF($C73=3,VLOOKUP($B73,[1]数据导入!$A:$P,12,FALSE),IF($C73=4,VLOOKUP($B73,[1]数据导入!$A:$P,15,FALSE)))))</f>
        <v>4</v>
      </c>
      <c r="F73" s="3">
        <f>IF($C73=1,VLOOKUP($B73,[1]数据导入!$A:$P,7,FALSE),IF($C73=2,VLOOKUP($B73,[1]数据导入!$A:$P,10,FALSE),IF($C73=3,VLOOKUP($B73,[1]数据导入!$A:$P,13,FALSE),IF($C73=4,VLOOKUP($B73,[1]数据导入!$A:$P,16,FALSE)))))</f>
        <v>25</v>
      </c>
    </row>
    <row r="74" spans="1:6">
      <c r="A74" s="3">
        <v>73</v>
      </c>
      <c r="B74" s="3">
        <v>102009</v>
      </c>
      <c r="C74" s="3">
        <v>1</v>
      </c>
      <c r="D74" s="3">
        <v>5</v>
      </c>
      <c r="E74" s="3">
        <f>IF($C74=1,VLOOKUP($B74,[1]数据导入!$A:$P,6,FALSE),IF($C74=2,VLOOKUP($B74,[1]数据导入!$A:$P,9,FALSE),IF($C74=3,VLOOKUP($B74,[1]数据导入!$A:$P,12,FALSE),IF($C74=4,VLOOKUP($B74,[1]数据导入!$A:$P,15,FALSE)))))</f>
        <v>3</v>
      </c>
      <c r="F74" s="3">
        <f>IF($C74=1,VLOOKUP($B74,[1]数据导入!$A:$P,7,FALSE),IF($C74=2,VLOOKUP($B74,[1]数据导入!$A:$P,10,FALSE),IF($C74=3,VLOOKUP($B74,[1]数据导入!$A:$P,13,FALSE),IF($C74=4,VLOOKUP($B74,[1]数据导入!$A:$P,16,FALSE)))))</f>
        <v>102010</v>
      </c>
    </row>
    <row r="75" spans="1:6">
      <c r="A75" s="3">
        <v>74</v>
      </c>
      <c r="B75" s="3">
        <v>102009</v>
      </c>
      <c r="C75" s="3">
        <v>2</v>
      </c>
      <c r="D75" s="3">
        <v>10</v>
      </c>
      <c r="E75" s="3">
        <f>IF($C75=1,VLOOKUP($B75,[1]数据导入!$A:$P,6,FALSE),IF($C75=2,VLOOKUP($B75,[1]数据导入!$A:$P,9,FALSE),IF($C75=3,VLOOKUP($B75,[1]数据导入!$A:$P,12,FALSE),IF($C75=4,VLOOKUP($B75,[1]数据导入!$A:$P,15,FALSE)))))</f>
        <v>2</v>
      </c>
      <c r="F75" s="3">
        <f>IF($C75=1,VLOOKUP($B75,[1]数据导入!$A:$P,7,FALSE),IF($C75=2,VLOOKUP($B75,[1]数据导入!$A:$P,10,FALSE),IF($C75=3,VLOOKUP($B75,[1]数据导入!$A:$P,13,FALSE),IF($C75=4,VLOOKUP($B75,[1]数据导入!$A:$P,16,FALSE)))))</f>
        <v>25</v>
      </c>
    </row>
    <row r="76" spans="1:6">
      <c r="A76" s="3">
        <v>75</v>
      </c>
      <c r="B76" s="3">
        <v>102009</v>
      </c>
      <c r="C76" s="3">
        <v>3</v>
      </c>
      <c r="D76" s="3">
        <v>15</v>
      </c>
      <c r="E76" s="3">
        <f>IF($C76=1,VLOOKUP($B76,[1]数据导入!$A:$P,6,FALSE),IF($C76=2,VLOOKUP($B76,[1]数据导入!$A:$P,9,FALSE),IF($C76=3,VLOOKUP($B76,[1]数据导入!$A:$P,12,FALSE),IF($C76=4,VLOOKUP($B76,[1]数据导入!$A:$P,15,FALSE)))))</f>
        <v>1</v>
      </c>
      <c r="F76" s="3" t="str">
        <f>IF($C76=1,VLOOKUP($B76,[1]数据导入!$A:$P,7,FALSE),IF($C76=2,VLOOKUP($B76,[1]数据导入!$A:$P,10,FALSE),IF($C76=3,VLOOKUP($B76,[1]数据导入!$A:$P,13,FALSE),IF($C76=4,VLOOKUP($B76,[1]数据导入!$A:$P,16,FALSE)))))</f>
        <v>0,0,0,0,33</v>
      </c>
    </row>
    <row r="77" spans="1:6">
      <c r="A77" s="3">
        <v>76</v>
      </c>
      <c r="B77" s="3">
        <v>102009</v>
      </c>
      <c r="C77" s="3">
        <v>4</v>
      </c>
      <c r="D77" s="3">
        <v>20</v>
      </c>
      <c r="E77" s="3">
        <f>IF($C77=1,VLOOKUP($B77,[1]数据导入!$A:$P,6,FALSE),IF($C77=2,VLOOKUP($B77,[1]数据导入!$A:$P,9,FALSE),IF($C77=3,VLOOKUP($B77,[1]数据导入!$A:$P,12,FALSE),IF($C77=4,VLOOKUP($B77,[1]数据导入!$A:$P,15,FALSE)))))</f>
        <v>4</v>
      </c>
      <c r="F77" s="3">
        <f>IF($C77=1,VLOOKUP($B77,[1]数据导入!$A:$P,7,FALSE),IF($C77=2,VLOOKUP($B77,[1]数据导入!$A:$P,10,FALSE),IF($C77=3,VLOOKUP($B77,[1]数据导入!$A:$P,13,FALSE),IF($C77=4,VLOOKUP($B77,[1]数据导入!$A:$P,16,FALSE)))))</f>
        <v>25</v>
      </c>
    </row>
    <row r="78" spans="1:6">
      <c r="A78" s="3">
        <v>77</v>
      </c>
      <c r="B78" s="3">
        <v>102010</v>
      </c>
      <c r="C78" s="3">
        <v>1</v>
      </c>
      <c r="D78" s="3">
        <v>5</v>
      </c>
      <c r="E78" s="3">
        <f>IF($C78=1,VLOOKUP($B78,[1]数据导入!$A:$P,6,FALSE),IF($C78=2,VLOOKUP($B78,[1]数据导入!$A:$P,9,FALSE),IF($C78=3,VLOOKUP($B78,[1]数据导入!$A:$P,12,FALSE),IF($C78=4,VLOOKUP($B78,[1]数据导入!$A:$P,15,FALSE)))))</f>
        <v>3</v>
      </c>
      <c r="F78" s="3">
        <f>IF($C78=1,VLOOKUP($B78,[1]数据导入!$A:$P,7,FALSE),IF($C78=2,VLOOKUP($B78,[1]数据导入!$A:$P,10,FALSE),IF($C78=3,VLOOKUP($B78,[1]数据导入!$A:$P,13,FALSE),IF($C78=4,VLOOKUP($B78,[1]数据导入!$A:$P,16,FALSE)))))</f>
        <v>102011</v>
      </c>
    </row>
    <row r="79" spans="1:6">
      <c r="A79" s="3">
        <v>78</v>
      </c>
      <c r="B79" s="3">
        <v>102010</v>
      </c>
      <c r="C79" s="3">
        <v>2</v>
      </c>
      <c r="D79" s="3">
        <v>10</v>
      </c>
      <c r="E79" s="3">
        <f>IF($C79=1,VLOOKUP($B79,[1]数据导入!$A:$P,6,FALSE),IF($C79=2,VLOOKUP($B79,[1]数据导入!$A:$P,9,FALSE),IF($C79=3,VLOOKUP($B79,[1]数据导入!$A:$P,12,FALSE),IF($C79=4,VLOOKUP($B79,[1]数据导入!$A:$P,15,FALSE)))))</f>
        <v>2</v>
      </c>
      <c r="F79" s="3">
        <f>IF($C79=1,VLOOKUP($B79,[1]数据导入!$A:$P,7,FALSE),IF($C79=2,VLOOKUP($B79,[1]数据导入!$A:$P,10,FALSE),IF($C79=3,VLOOKUP($B79,[1]数据导入!$A:$P,13,FALSE),IF($C79=4,VLOOKUP($B79,[1]数据导入!$A:$P,16,FALSE)))))</f>
        <v>25</v>
      </c>
    </row>
    <row r="80" spans="1:6">
      <c r="A80" s="3">
        <v>79</v>
      </c>
      <c r="B80" s="3">
        <v>102010</v>
      </c>
      <c r="C80" s="3">
        <v>3</v>
      </c>
      <c r="D80" s="3">
        <v>15</v>
      </c>
      <c r="E80" s="3">
        <f>IF($C80=1,VLOOKUP($B80,[1]数据导入!$A:$P,6,FALSE),IF($C80=2,VLOOKUP($B80,[1]数据导入!$A:$P,9,FALSE),IF($C80=3,VLOOKUP($B80,[1]数据导入!$A:$P,12,FALSE),IF($C80=4,VLOOKUP($B80,[1]数据导入!$A:$P,15,FALSE)))))</f>
        <v>1</v>
      </c>
      <c r="F80" s="3" t="str">
        <f>IF($C80=1,VLOOKUP($B80,[1]数据导入!$A:$P,7,FALSE),IF($C80=2,VLOOKUP($B80,[1]数据导入!$A:$P,10,FALSE),IF($C80=3,VLOOKUP($B80,[1]数据导入!$A:$P,13,FALSE),IF($C80=4,VLOOKUP($B80,[1]数据导入!$A:$P,16,FALSE)))))</f>
        <v>0,0,0,0,30</v>
      </c>
    </row>
    <row r="81" spans="1:6">
      <c r="A81" s="3">
        <v>80</v>
      </c>
      <c r="B81" s="3">
        <v>102010</v>
      </c>
      <c r="C81" s="3">
        <v>4</v>
      </c>
      <c r="D81" s="3">
        <v>20</v>
      </c>
      <c r="E81" s="3">
        <f>IF($C81=1,VLOOKUP($B81,[1]数据导入!$A:$P,6,FALSE),IF($C81=2,VLOOKUP($B81,[1]数据导入!$A:$P,9,FALSE),IF($C81=3,VLOOKUP($B81,[1]数据导入!$A:$P,12,FALSE),IF($C81=4,VLOOKUP($B81,[1]数据导入!$A:$P,15,FALSE)))))</f>
        <v>4</v>
      </c>
      <c r="F81" s="3">
        <f>IF($C81=1,VLOOKUP($B81,[1]数据导入!$A:$P,7,FALSE),IF($C81=2,VLOOKUP($B81,[1]数据导入!$A:$P,10,FALSE),IF($C81=3,VLOOKUP($B81,[1]数据导入!$A:$P,13,FALSE),IF($C81=4,VLOOKUP($B81,[1]数据导入!$A:$P,16,FALSE)))))</f>
        <v>25</v>
      </c>
    </row>
    <row r="82" spans="1:6">
      <c r="A82" s="3">
        <v>81</v>
      </c>
      <c r="B82" s="3">
        <v>102011</v>
      </c>
      <c r="C82" s="3">
        <v>1</v>
      </c>
      <c r="D82" s="3">
        <v>5</v>
      </c>
      <c r="E82" s="3">
        <f>IF($C82=1,VLOOKUP($B82,[1]数据导入!$A:$P,6,FALSE),IF($C82=2,VLOOKUP($B82,[1]数据导入!$A:$P,9,FALSE),IF($C82=3,VLOOKUP($B82,[1]数据导入!$A:$P,12,FALSE),IF($C82=4,VLOOKUP($B82,[1]数据导入!$A:$P,15,FALSE)))))</f>
        <v>3</v>
      </c>
      <c r="F82" s="3">
        <f>IF($C82=1,VLOOKUP($B82,[1]数据导入!$A:$P,7,FALSE),IF($C82=2,VLOOKUP($B82,[1]数据导入!$A:$P,10,FALSE),IF($C82=3,VLOOKUP($B82,[1]数据导入!$A:$P,13,FALSE),IF($C82=4,VLOOKUP($B82,[1]数据导入!$A:$P,16,FALSE)))))</f>
        <v>102012</v>
      </c>
    </row>
    <row r="83" spans="1:6">
      <c r="A83" s="3">
        <v>82</v>
      </c>
      <c r="B83" s="3">
        <v>102011</v>
      </c>
      <c r="C83" s="3">
        <v>2</v>
      </c>
      <c r="D83" s="3">
        <v>10</v>
      </c>
      <c r="E83" s="3">
        <f>IF($C83=1,VLOOKUP($B83,[1]数据导入!$A:$P,6,FALSE),IF($C83=2,VLOOKUP($B83,[1]数据导入!$A:$P,9,FALSE),IF($C83=3,VLOOKUP($B83,[1]数据导入!$A:$P,12,FALSE),IF($C83=4,VLOOKUP($B83,[1]数据导入!$A:$P,15,FALSE)))))</f>
        <v>2</v>
      </c>
      <c r="F83" s="3">
        <f>IF($C83=1,VLOOKUP($B83,[1]数据导入!$A:$P,7,FALSE),IF($C83=2,VLOOKUP($B83,[1]数据导入!$A:$P,10,FALSE),IF($C83=3,VLOOKUP($B83,[1]数据导入!$A:$P,13,FALSE),IF($C83=4,VLOOKUP($B83,[1]数据导入!$A:$P,16,FALSE)))))</f>
        <v>25</v>
      </c>
    </row>
    <row r="84" spans="1:6">
      <c r="A84" s="3">
        <v>83</v>
      </c>
      <c r="B84" s="3">
        <v>102011</v>
      </c>
      <c r="C84" s="3">
        <v>3</v>
      </c>
      <c r="D84" s="3">
        <v>15</v>
      </c>
      <c r="E84" s="3">
        <f>IF($C84=1,VLOOKUP($B84,[1]数据导入!$A:$P,6,FALSE),IF($C84=2,VLOOKUP($B84,[1]数据导入!$A:$P,9,FALSE),IF($C84=3,VLOOKUP($B84,[1]数据导入!$A:$P,12,FALSE),IF($C84=4,VLOOKUP($B84,[1]数据导入!$A:$P,15,FALSE)))))</f>
        <v>1</v>
      </c>
      <c r="F84" s="3" t="str">
        <f>IF($C84=1,VLOOKUP($B84,[1]数据导入!$A:$P,7,FALSE),IF($C84=2,VLOOKUP($B84,[1]数据导入!$A:$P,10,FALSE),IF($C84=3,VLOOKUP($B84,[1]数据导入!$A:$P,13,FALSE),IF($C84=4,VLOOKUP($B84,[1]数据导入!$A:$P,16,FALSE)))))</f>
        <v>0,0,0,0,33</v>
      </c>
    </row>
    <row r="85" spans="1:6">
      <c r="A85" s="3">
        <v>84</v>
      </c>
      <c r="B85" s="3">
        <v>102011</v>
      </c>
      <c r="C85" s="3">
        <v>4</v>
      </c>
      <c r="D85" s="3">
        <v>20</v>
      </c>
      <c r="E85" s="3">
        <f>IF($C85=1,VLOOKUP($B85,[1]数据导入!$A:$P,6,FALSE),IF($C85=2,VLOOKUP($B85,[1]数据导入!$A:$P,9,FALSE),IF($C85=3,VLOOKUP($B85,[1]数据导入!$A:$P,12,FALSE),IF($C85=4,VLOOKUP($B85,[1]数据导入!$A:$P,15,FALSE)))))</f>
        <v>4</v>
      </c>
      <c r="F85" s="3">
        <f>IF($C85=1,VLOOKUP($B85,[1]数据导入!$A:$P,7,FALSE),IF($C85=2,VLOOKUP($B85,[1]数据导入!$A:$P,10,FALSE),IF($C85=3,VLOOKUP($B85,[1]数据导入!$A:$P,13,FALSE),IF($C85=4,VLOOKUP($B85,[1]数据导入!$A:$P,16,FALSE)))))</f>
        <v>25</v>
      </c>
    </row>
    <row r="86" spans="1:6">
      <c r="A86" s="3">
        <v>85</v>
      </c>
      <c r="B86" s="3">
        <v>102012</v>
      </c>
      <c r="C86" s="3">
        <v>1</v>
      </c>
      <c r="D86" s="3">
        <v>5</v>
      </c>
      <c r="E86" s="3">
        <f>IF($C86=1,VLOOKUP($B86,[1]数据导入!$A:$P,6,FALSE),IF($C86=2,VLOOKUP($B86,[1]数据导入!$A:$P,9,FALSE),IF($C86=3,VLOOKUP($B86,[1]数据导入!$A:$P,12,FALSE),IF($C86=4,VLOOKUP($B86,[1]数据导入!$A:$P,15,FALSE)))))</f>
        <v>3</v>
      </c>
      <c r="F86" s="3">
        <f>IF($C86=1,VLOOKUP($B86,[1]数据导入!$A:$P,7,FALSE),IF($C86=2,VLOOKUP($B86,[1]数据导入!$A:$P,10,FALSE),IF($C86=3,VLOOKUP($B86,[1]数据导入!$A:$P,13,FALSE),IF($C86=4,VLOOKUP($B86,[1]数据导入!$A:$P,16,FALSE)))))</f>
        <v>102013</v>
      </c>
    </row>
    <row r="87" spans="1:6">
      <c r="A87" s="3">
        <v>86</v>
      </c>
      <c r="B87" s="3">
        <v>102012</v>
      </c>
      <c r="C87" s="3">
        <v>2</v>
      </c>
      <c r="D87" s="3">
        <v>10</v>
      </c>
      <c r="E87" s="3">
        <f>IF($C87=1,VLOOKUP($B87,[1]数据导入!$A:$P,6,FALSE),IF($C87=2,VLOOKUP($B87,[1]数据导入!$A:$P,9,FALSE),IF($C87=3,VLOOKUP($B87,[1]数据导入!$A:$P,12,FALSE),IF($C87=4,VLOOKUP($B87,[1]数据导入!$A:$P,15,FALSE)))))</f>
        <v>2</v>
      </c>
      <c r="F87" s="3">
        <f>IF($C87=1,VLOOKUP($B87,[1]数据导入!$A:$P,7,FALSE),IF($C87=2,VLOOKUP($B87,[1]数据导入!$A:$P,10,FALSE),IF($C87=3,VLOOKUP($B87,[1]数据导入!$A:$P,13,FALSE),IF($C87=4,VLOOKUP($B87,[1]数据导入!$A:$P,16,FALSE)))))</f>
        <v>25</v>
      </c>
    </row>
    <row r="88" spans="1:6">
      <c r="A88" s="3">
        <v>87</v>
      </c>
      <c r="B88" s="3">
        <v>102012</v>
      </c>
      <c r="C88" s="3">
        <v>3</v>
      </c>
      <c r="D88" s="3">
        <v>15</v>
      </c>
      <c r="E88" s="3">
        <f>IF($C88=1,VLOOKUP($B88,[1]数据导入!$A:$P,6,FALSE),IF($C88=2,VLOOKUP($B88,[1]数据导入!$A:$P,9,FALSE),IF($C88=3,VLOOKUP($B88,[1]数据导入!$A:$P,12,FALSE),IF($C88=4,VLOOKUP($B88,[1]数据导入!$A:$P,15,FALSE)))))</f>
        <v>1</v>
      </c>
      <c r="F88" s="3" t="str">
        <f>IF($C88=1,VLOOKUP($B88,[1]数据导入!$A:$P,7,FALSE),IF($C88=2,VLOOKUP($B88,[1]数据导入!$A:$P,10,FALSE),IF($C88=3,VLOOKUP($B88,[1]数据导入!$A:$P,13,FALSE),IF($C88=4,VLOOKUP($B88,[1]数据导入!$A:$P,16,FALSE)))))</f>
        <v>0,0,0,0,36</v>
      </c>
    </row>
    <row r="89" spans="1:6">
      <c r="A89" s="3">
        <v>88</v>
      </c>
      <c r="B89" s="3">
        <v>102012</v>
      </c>
      <c r="C89" s="3">
        <v>4</v>
      </c>
      <c r="D89" s="3">
        <v>20</v>
      </c>
      <c r="E89" s="3">
        <f>IF($C89=1,VLOOKUP($B89,[1]数据导入!$A:$P,6,FALSE),IF($C89=2,VLOOKUP($B89,[1]数据导入!$A:$P,9,FALSE),IF($C89=3,VLOOKUP($B89,[1]数据导入!$A:$P,12,FALSE),IF($C89=4,VLOOKUP($B89,[1]数据导入!$A:$P,15,FALSE)))))</f>
        <v>4</v>
      </c>
      <c r="F89" s="3">
        <f>IF($C89=1,VLOOKUP($B89,[1]数据导入!$A:$P,7,FALSE),IF($C89=2,VLOOKUP($B89,[1]数据导入!$A:$P,10,FALSE),IF($C89=3,VLOOKUP($B89,[1]数据导入!$A:$P,13,FALSE),IF($C89=4,VLOOKUP($B89,[1]数据导入!$A:$P,16,FALSE)))))</f>
        <v>25</v>
      </c>
    </row>
    <row r="90" spans="1:6">
      <c r="A90" s="3">
        <v>89</v>
      </c>
      <c r="B90" s="3">
        <v>102013</v>
      </c>
      <c r="C90" s="3">
        <v>1</v>
      </c>
      <c r="D90" s="3">
        <v>5</v>
      </c>
      <c r="E90" s="3">
        <f>IF($C90=1,VLOOKUP($B90,[1]数据导入!$A:$P,6,FALSE),IF($C90=2,VLOOKUP($B90,[1]数据导入!$A:$P,9,FALSE),IF($C90=3,VLOOKUP($B90,[1]数据导入!$A:$P,12,FALSE),IF($C90=4,VLOOKUP($B90,[1]数据导入!$A:$P,15,FALSE)))))</f>
        <v>3</v>
      </c>
      <c r="F90" s="3">
        <f>IF($C90=1,VLOOKUP($B90,[1]数据导入!$A:$P,7,FALSE),IF($C90=2,VLOOKUP($B90,[1]数据导入!$A:$P,10,FALSE),IF($C90=3,VLOOKUP($B90,[1]数据导入!$A:$P,13,FALSE),IF($C90=4,VLOOKUP($B90,[1]数据导入!$A:$P,16,FALSE)))))</f>
        <v>102014</v>
      </c>
    </row>
    <row r="91" spans="1:6">
      <c r="A91" s="3">
        <v>90</v>
      </c>
      <c r="B91" s="3">
        <v>102013</v>
      </c>
      <c r="C91" s="3">
        <v>2</v>
      </c>
      <c r="D91" s="3">
        <v>10</v>
      </c>
      <c r="E91" s="3">
        <f>IF($C91=1,VLOOKUP($B91,[1]数据导入!$A:$P,6,FALSE),IF($C91=2,VLOOKUP($B91,[1]数据导入!$A:$P,9,FALSE),IF($C91=3,VLOOKUP($B91,[1]数据导入!$A:$P,12,FALSE),IF($C91=4,VLOOKUP($B91,[1]数据导入!$A:$P,15,FALSE)))))</f>
        <v>2</v>
      </c>
      <c r="F91" s="3">
        <f>IF($C91=1,VLOOKUP($B91,[1]数据导入!$A:$P,7,FALSE),IF($C91=2,VLOOKUP($B91,[1]数据导入!$A:$P,10,FALSE),IF($C91=3,VLOOKUP($B91,[1]数据导入!$A:$P,13,FALSE),IF($C91=4,VLOOKUP($B91,[1]数据导入!$A:$P,16,FALSE)))))</f>
        <v>25</v>
      </c>
    </row>
    <row r="92" spans="1:6">
      <c r="A92" s="3">
        <v>91</v>
      </c>
      <c r="B92" s="3">
        <v>102013</v>
      </c>
      <c r="C92" s="3">
        <v>3</v>
      </c>
      <c r="D92" s="3">
        <v>15</v>
      </c>
      <c r="E92" s="3">
        <f>IF($C92=1,VLOOKUP($B92,[1]数据导入!$A:$P,6,FALSE),IF($C92=2,VLOOKUP($B92,[1]数据导入!$A:$P,9,FALSE),IF($C92=3,VLOOKUP($B92,[1]数据导入!$A:$P,12,FALSE),IF($C92=4,VLOOKUP($B92,[1]数据导入!$A:$P,15,FALSE)))))</f>
        <v>1</v>
      </c>
      <c r="F92" s="3" t="str">
        <f>IF($C92=1,VLOOKUP($B92,[1]数据导入!$A:$P,7,FALSE),IF($C92=2,VLOOKUP($B92,[1]数据导入!$A:$P,10,FALSE),IF($C92=3,VLOOKUP($B92,[1]数据导入!$A:$P,13,FALSE),IF($C92=4,VLOOKUP($B92,[1]数据导入!$A:$P,16,FALSE)))))</f>
        <v>0,0,0,0,39</v>
      </c>
    </row>
    <row r="93" spans="1:6">
      <c r="A93" s="3">
        <v>92</v>
      </c>
      <c r="B93" s="3">
        <v>102013</v>
      </c>
      <c r="C93" s="3">
        <v>4</v>
      </c>
      <c r="D93" s="3">
        <v>20</v>
      </c>
      <c r="E93" s="3">
        <f>IF($C93=1,VLOOKUP($B93,[1]数据导入!$A:$P,6,FALSE),IF($C93=2,VLOOKUP($B93,[1]数据导入!$A:$P,9,FALSE),IF($C93=3,VLOOKUP($B93,[1]数据导入!$A:$P,12,FALSE),IF($C93=4,VLOOKUP($B93,[1]数据导入!$A:$P,15,FALSE)))))</f>
        <v>4</v>
      </c>
      <c r="F93" s="3">
        <f>IF($C93=1,VLOOKUP($B93,[1]数据导入!$A:$P,7,FALSE),IF($C93=2,VLOOKUP($B93,[1]数据导入!$A:$P,10,FALSE),IF($C93=3,VLOOKUP($B93,[1]数据导入!$A:$P,13,FALSE),IF($C93=4,VLOOKUP($B93,[1]数据导入!$A:$P,16,FALSE)))))</f>
        <v>25</v>
      </c>
    </row>
    <row r="94" spans="1:6">
      <c r="A94" s="3">
        <v>93</v>
      </c>
      <c r="B94" s="3">
        <v>102014</v>
      </c>
      <c r="C94" s="3">
        <v>1</v>
      </c>
      <c r="D94" s="3">
        <v>5</v>
      </c>
      <c r="E94" s="3">
        <f>IF($C94=1,VLOOKUP($B94,[1]数据导入!$A:$P,6,FALSE),IF($C94=2,VLOOKUP($B94,[1]数据导入!$A:$P,9,FALSE),IF($C94=3,VLOOKUP($B94,[1]数据导入!$A:$P,12,FALSE),IF($C94=4,VLOOKUP($B94,[1]数据导入!$A:$P,15,FALSE)))))</f>
        <v>3</v>
      </c>
      <c r="F94" s="3">
        <f>IF($C94=1,VLOOKUP($B94,[1]数据导入!$A:$P,7,FALSE),IF($C94=2,VLOOKUP($B94,[1]数据导入!$A:$P,10,FALSE),IF($C94=3,VLOOKUP($B94,[1]数据导入!$A:$P,13,FALSE),IF($C94=4,VLOOKUP($B94,[1]数据导入!$A:$P,16,FALSE)))))</f>
        <v>102015</v>
      </c>
    </row>
    <row r="95" spans="1:6">
      <c r="A95" s="3">
        <v>94</v>
      </c>
      <c r="B95" s="3">
        <v>102014</v>
      </c>
      <c r="C95" s="3">
        <v>2</v>
      </c>
      <c r="D95" s="3">
        <v>10</v>
      </c>
      <c r="E95" s="3">
        <f>IF($C95=1,VLOOKUP($B95,[1]数据导入!$A:$P,6,FALSE),IF($C95=2,VLOOKUP($B95,[1]数据导入!$A:$P,9,FALSE),IF($C95=3,VLOOKUP($B95,[1]数据导入!$A:$P,12,FALSE),IF($C95=4,VLOOKUP($B95,[1]数据导入!$A:$P,15,FALSE)))))</f>
        <v>2</v>
      </c>
      <c r="F95" s="3">
        <f>IF($C95=1,VLOOKUP($B95,[1]数据导入!$A:$P,7,FALSE),IF($C95=2,VLOOKUP($B95,[1]数据导入!$A:$P,10,FALSE),IF($C95=3,VLOOKUP($B95,[1]数据导入!$A:$P,13,FALSE),IF($C95=4,VLOOKUP($B95,[1]数据导入!$A:$P,16,FALSE)))))</f>
        <v>25</v>
      </c>
    </row>
    <row r="96" spans="1:6">
      <c r="A96" s="3">
        <v>95</v>
      </c>
      <c r="B96" s="3">
        <v>102014</v>
      </c>
      <c r="C96" s="3">
        <v>3</v>
      </c>
      <c r="D96" s="3">
        <v>15</v>
      </c>
      <c r="E96" s="3">
        <f>IF($C96=1,VLOOKUP($B96,[1]数据导入!$A:$P,6,FALSE),IF($C96=2,VLOOKUP($B96,[1]数据导入!$A:$P,9,FALSE),IF($C96=3,VLOOKUP($B96,[1]数据导入!$A:$P,12,FALSE),IF($C96=4,VLOOKUP($B96,[1]数据导入!$A:$P,15,FALSE)))))</f>
        <v>1</v>
      </c>
      <c r="F96" s="3" t="str">
        <f>IF($C96=1,VLOOKUP($B96,[1]数据导入!$A:$P,7,FALSE),IF($C96=2,VLOOKUP($B96,[1]数据导入!$A:$P,10,FALSE),IF($C96=3,VLOOKUP($B96,[1]数据导入!$A:$P,13,FALSE),IF($C96=4,VLOOKUP($B96,[1]数据导入!$A:$P,16,FALSE)))))</f>
        <v>0,0,0,0,42</v>
      </c>
    </row>
    <row r="97" spans="1:6">
      <c r="A97" s="3">
        <v>96</v>
      </c>
      <c r="B97" s="3">
        <v>102014</v>
      </c>
      <c r="C97" s="3">
        <v>4</v>
      </c>
      <c r="D97" s="3">
        <v>20</v>
      </c>
      <c r="E97" s="3">
        <f>IF($C97=1,VLOOKUP($B97,[1]数据导入!$A:$P,6,FALSE),IF($C97=2,VLOOKUP($B97,[1]数据导入!$A:$P,9,FALSE),IF($C97=3,VLOOKUP($B97,[1]数据导入!$A:$P,12,FALSE),IF($C97=4,VLOOKUP($B97,[1]数据导入!$A:$P,15,FALSE)))))</f>
        <v>4</v>
      </c>
      <c r="F97" s="3">
        <f>IF($C97=1,VLOOKUP($B97,[1]数据导入!$A:$P,7,FALSE),IF($C97=2,VLOOKUP($B97,[1]数据导入!$A:$P,10,FALSE),IF($C97=3,VLOOKUP($B97,[1]数据导入!$A:$P,13,FALSE),IF($C97=4,VLOOKUP($B97,[1]数据导入!$A:$P,16,FALSE)))))</f>
        <v>25</v>
      </c>
    </row>
    <row r="98" spans="1:6">
      <c r="A98" s="3">
        <v>97</v>
      </c>
      <c r="B98" s="3">
        <v>102015</v>
      </c>
      <c r="C98" s="3">
        <v>1</v>
      </c>
      <c r="D98" s="3">
        <v>5</v>
      </c>
      <c r="E98" s="3">
        <f>IF($C98=1,VLOOKUP($B98,[1]数据导入!$A:$P,6,FALSE),IF($C98=2,VLOOKUP($B98,[1]数据导入!$A:$P,9,FALSE),IF($C98=3,VLOOKUP($B98,[1]数据导入!$A:$P,12,FALSE),IF($C98=4,VLOOKUP($B98,[1]数据导入!$A:$P,15,FALSE)))))</f>
        <v>3</v>
      </c>
      <c r="F98" s="3">
        <f>IF($C98=1,VLOOKUP($B98,[1]数据导入!$A:$P,7,FALSE),IF($C98=2,VLOOKUP($B98,[1]数据导入!$A:$P,10,FALSE),IF($C98=3,VLOOKUP($B98,[1]数据导入!$A:$P,13,FALSE),IF($C98=4,VLOOKUP($B98,[1]数据导入!$A:$P,16,FALSE)))))</f>
        <v>102016</v>
      </c>
    </row>
    <row r="99" spans="1:6">
      <c r="A99" s="3">
        <v>98</v>
      </c>
      <c r="B99" s="3">
        <v>102015</v>
      </c>
      <c r="C99" s="3">
        <v>2</v>
      </c>
      <c r="D99" s="3">
        <v>10</v>
      </c>
      <c r="E99" s="3">
        <f>IF($C99=1,VLOOKUP($B99,[1]数据导入!$A:$P,6,FALSE),IF($C99=2,VLOOKUP($B99,[1]数据导入!$A:$P,9,FALSE),IF($C99=3,VLOOKUP($B99,[1]数据导入!$A:$P,12,FALSE),IF($C99=4,VLOOKUP($B99,[1]数据导入!$A:$P,15,FALSE)))))</f>
        <v>2</v>
      </c>
      <c r="F99" s="3">
        <f>IF($C99=1,VLOOKUP($B99,[1]数据导入!$A:$P,7,FALSE),IF($C99=2,VLOOKUP($B99,[1]数据导入!$A:$P,10,FALSE),IF($C99=3,VLOOKUP($B99,[1]数据导入!$A:$P,13,FALSE),IF($C99=4,VLOOKUP($B99,[1]数据导入!$A:$P,16,FALSE)))))</f>
        <v>25</v>
      </c>
    </row>
    <row r="100" spans="1:6">
      <c r="A100" s="3">
        <v>99</v>
      </c>
      <c r="B100" s="3">
        <v>102015</v>
      </c>
      <c r="C100" s="3">
        <v>3</v>
      </c>
      <c r="D100" s="3">
        <v>15</v>
      </c>
      <c r="E100" s="3">
        <f>IF($C100=1,VLOOKUP($B100,[1]数据导入!$A:$P,6,FALSE),IF($C100=2,VLOOKUP($B100,[1]数据导入!$A:$P,9,FALSE),IF($C100=3,VLOOKUP($B100,[1]数据导入!$A:$P,12,FALSE),IF($C100=4,VLOOKUP($B100,[1]数据导入!$A:$P,15,FALSE)))))</f>
        <v>1</v>
      </c>
      <c r="F100" s="3" t="str">
        <f>IF($C100=1,VLOOKUP($B100,[1]数据导入!$A:$P,7,FALSE),IF($C100=2,VLOOKUP($B100,[1]数据导入!$A:$P,10,FALSE),IF($C100=3,VLOOKUP($B100,[1]数据导入!$A:$P,13,FALSE),IF($C100=4,VLOOKUP($B100,[1]数据导入!$A:$P,16,FALSE)))))</f>
        <v>0,0,0,0,45</v>
      </c>
    </row>
    <row r="101" spans="1:6">
      <c r="A101" s="3">
        <v>100</v>
      </c>
      <c r="B101" s="3">
        <v>102015</v>
      </c>
      <c r="C101" s="3">
        <v>4</v>
      </c>
      <c r="D101" s="3">
        <v>20</v>
      </c>
      <c r="E101" s="3">
        <f>IF($C101=1,VLOOKUP($B101,[1]数据导入!$A:$P,6,FALSE),IF($C101=2,VLOOKUP($B101,[1]数据导入!$A:$P,9,FALSE),IF($C101=3,VLOOKUP($B101,[1]数据导入!$A:$P,12,FALSE),IF($C101=4,VLOOKUP($B101,[1]数据导入!$A:$P,15,FALSE)))))</f>
        <v>4</v>
      </c>
      <c r="F101" s="3">
        <f>IF($C101=1,VLOOKUP($B101,[1]数据导入!$A:$P,7,FALSE),IF($C101=2,VLOOKUP($B101,[1]数据导入!$A:$P,10,FALSE),IF($C101=3,VLOOKUP($B101,[1]数据导入!$A:$P,13,FALSE),IF($C101=4,VLOOKUP($B101,[1]数据导入!$A:$P,16,FALSE)))))</f>
        <v>25</v>
      </c>
    </row>
    <row r="102" spans="1:6">
      <c r="A102" s="3">
        <v>101</v>
      </c>
      <c r="B102" s="3">
        <v>102016</v>
      </c>
      <c r="C102" s="3">
        <v>1</v>
      </c>
      <c r="D102" s="3">
        <v>5</v>
      </c>
      <c r="E102" s="3">
        <f>IF($C102=1,VLOOKUP($B102,[1]数据导入!$A:$P,6,FALSE),IF($C102=2,VLOOKUP($B102,[1]数据导入!$A:$P,9,FALSE),IF($C102=3,VLOOKUP($B102,[1]数据导入!$A:$P,12,FALSE),IF($C102=4,VLOOKUP($B102,[1]数据导入!$A:$P,15,FALSE)))))</f>
        <v>3</v>
      </c>
      <c r="F102" s="3">
        <f>IF($C102=1,VLOOKUP($B102,[1]数据导入!$A:$P,7,FALSE),IF($C102=2,VLOOKUP($B102,[1]数据导入!$A:$P,10,FALSE),IF($C102=3,VLOOKUP($B102,[1]数据导入!$A:$P,13,FALSE),IF($C102=4,VLOOKUP($B102,[1]数据导入!$A:$P,16,FALSE)))))</f>
        <v>102017</v>
      </c>
    </row>
    <row r="103" spans="1:6">
      <c r="A103" s="3">
        <v>102</v>
      </c>
      <c r="B103" s="3">
        <v>102016</v>
      </c>
      <c r="C103" s="3">
        <v>2</v>
      </c>
      <c r="D103" s="3">
        <v>10</v>
      </c>
      <c r="E103" s="3">
        <f>IF($C103=1,VLOOKUP($B103,[1]数据导入!$A:$P,6,FALSE),IF($C103=2,VLOOKUP($B103,[1]数据导入!$A:$P,9,FALSE),IF($C103=3,VLOOKUP($B103,[1]数据导入!$A:$P,12,FALSE),IF($C103=4,VLOOKUP($B103,[1]数据导入!$A:$P,15,FALSE)))))</f>
        <v>2</v>
      </c>
      <c r="F103" s="3">
        <f>IF($C103=1,VLOOKUP($B103,[1]数据导入!$A:$P,7,FALSE),IF($C103=2,VLOOKUP($B103,[1]数据导入!$A:$P,10,FALSE),IF($C103=3,VLOOKUP($B103,[1]数据导入!$A:$P,13,FALSE),IF($C103=4,VLOOKUP($B103,[1]数据导入!$A:$P,16,FALSE)))))</f>
        <v>25</v>
      </c>
    </row>
    <row r="104" spans="1:6">
      <c r="A104" s="3">
        <v>103</v>
      </c>
      <c r="B104" s="3">
        <v>102016</v>
      </c>
      <c r="C104" s="3">
        <v>3</v>
      </c>
      <c r="D104" s="3">
        <v>15</v>
      </c>
      <c r="E104" s="3">
        <f>IF($C104=1,VLOOKUP($B104,[1]数据导入!$A:$P,6,FALSE),IF($C104=2,VLOOKUP($B104,[1]数据导入!$A:$P,9,FALSE),IF($C104=3,VLOOKUP($B104,[1]数据导入!$A:$P,12,FALSE),IF($C104=4,VLOOKUP($B104,[1]数据导入!$A:$P,15,FALSE)))))</f>
        <v>1</v>
      </c>
      <c r="F104" s="3" t="str">
        <f>IF($C104=1,VLOOKUP($B104,[1]数据导入!$A:$P,7,FALSE),IF($C104=2,VLOOKUP($B104,[1]数据导入!$A:$P,10,FALSE),IF($C104=3,VLOOKUP($B104,[1]数据导入!$A:$P,13,FALSE),IF($C104=4,VLOOKUP($B104,[1]数据导入!$A:$P,16,FALSE)))))</f>
        <v>0,0,0,0,48</v>
      </c>
    </row>
    <row r="105" spans="1:6">
      <c r="A105" s="3">
        <v>104</v>
      </c>
      <c r="B105" s="3">
        <v>102016</v>
      </c>
      <c r="C105" s="3">
        <v>4</v>
      </c>
      <c r="D105" s="3">
        <v>20</v>
      </c>
      <c r="E105" s="3">
        <f>IF($C105=1,VLOOKUP($B105,[1]数据导入!$A:$P,6,FALSE),IF($C105=2,VLOOKUP($B105,[1]数据导入!$A:$P,9,FALSE),IF($C105=3,VLOOKUP($B105,[1]数据导入!$A:$P,12,FALSE),IF($C105=4,VLOOKUP($B105,[1]数据导入!$A:$P,15,FALSE)))))</f>
        <v>4</v>
      </c>
      <c r="F105" s="3">
        <f>IF($C105=1,VLOOKUP($B105,[1]数据导入!$A:$P,7,FALSE),IF($C105=2,VLOOKUP($B105,[1]数据导入!$A:$P,10,FALSE),IF($C105=3,VLOOKUP($B105,[1]数据导入!$A:$P,13,FALSE),IF($C105=4,VLOOKUP($B105,[1]数据导入!$A:$P,16,FALSE)))))</f>
        <v>25</v>
      </c>
    </row>
    <row r="106" spans="1:6">
      <c r="A106" s="3">
        <v>105</v>
      </c>
      <c r="B106" s="3">
        <v>102017</v>
      </c>
      <c r="C106" s="3">
        <v>1</v>
      </c>
      <c r="D106" s="3">
        <v>5</v>
      </c>
      <c r="E106" s="3">
        <f>IF($C106=1,VLOOKUP($B106,[1]数据导入!$A:$P,6,FALSE),IF($C106=2,VLOOKUP($B106,[1]数据导入!$A:$P,9,FALSE),IF($C106=3,VLOOKUP($B106,[1]数据导入!$A:$P,12,FALSE),IF($C106=4,VLOOKUP($B106,[1]数据导入!$A:$P,15,FALSE)))))</f>
        <v>3</v>
      </c>
      <c r="F106" s="3">
        <f>IF($C106=1,VLOOKUP($B106,[1]数据导入!$A:$P,7,FALSE),IF($C106=2,VLOOKUP($B106,[1]数据导入!$A:$P,10,FALSE),IF($C106=3,VLOOKUP($B106,[1]数据导入!$A:$P,13,FALSE),IF($C106=4,VLOOKUP($B106,[1]数据导入!$A:$P,16,FALSE)))))</f>
        <v>102018</v>
      </c>
    </row>
    <row r="107" spans="1:6">
      <c r="A107" s="3">
        <v>106</v>
      </c>
      <c r="B107" s="3">
        <v>102017</v>
      </c>
      <c r="C107" s="3">
        <v>2</v>
      </c>
      <c r="D107" s="3">
        <v>10</v>
      </c>
      <c r="E107" s="3">
        <f>IF($C107=1,VLOOKUP($B107,[1]数据导入!$A:$P,6,FALSE),IF($C107=2,VLOOKUP($B107,[1]数据导入!$A:$P,9,FALSE),IF($C107=3,VLOOKUP($B107,[1]数据导入!$A:$P,12,FALSE),IF($C107=4,VLOOKUP($B107,[1]数据导入!$A:$P,15,FALSE)))))</f>
        <v>2</v>
      </c>
      <c r="F107" s="3">
        <f>IF($C107=1,VLOOKUP($B107,[1]数据导入!$A:$P,7,FALSE),IF($C107=2,VLOOKUP($B107,[1]数据导入!$A:$P,10,FALSE),IF($C107=3,VLOOKUP($B107,[1]数据导入!$A:$P,13,FALSE),IF($C107=4,VLOOKUP($B107,[1]数据导入!$A:$P,16,FALSE)))))</f>
        <v>25</v>
      </c>
    </row>
    <row r="108" spans="1:6">
      <c r="A108" s="3">
        <v>107</v>
      </c>
      <c r="B108" s="3">
        <v>102017</v>
      </c>
      <c r="C108" s="3">
        <v>3</v>
      </c>
      <c r="D108" s="3">
        <v>15</v>
      </c>
      <c r="E108" s="3">
        <f>IF($C108=1,VLOOKUP($B108,[1]数据导入!$A:$P,6,FALSE),IF($C108=2,VLOOKUP($B108,[1]数据导入!$A:$P,9,FALSE),IF($C108=3,VLOOKUP($B108,[1]数据导入!$A:$P,12,FALSE),IF($C108=4,VLOOKUP($B108,[1]数据导入!$A:$P,15,FALSE)))))</f>
        <v>1</v>
      </c>
      <c r="F108" s="3" t="str">
        <f>IF($C108=1,VLOOKUP($B108,[1]数据导入!$A:$P,7,FALSE),IF($C108=2,VLOOKUP($B108,[1]数据导入!$A:$P,10,FALSE),IF($C108=3,VLOOKUP($B108,[1]数据导入!$A:$P,13,FALSE),IF($C108=4,VLOOKUP($B108,[1]数据导入!$A:$P,16,FALSE)))))</f>
        <v>0,0,0,0,51</v>
      </c>
    </row>
    <row r="109" spans="1:6">
      <c r="A109" s="3">
        <v>108</v>
      </c>
      <c r="B109" s="3">
        <v>102017</v>
      </c>
      <c r="C109" s="3">
        <v>4</v>
      </c>
      <c r="D109" s="3">
        <v>20</v>
      </c>
      <c r="E109" s="3">
        <f>IF($C109=1,VLOOKUP($B109,[1]数据导入!$A:$P,6,FALSE),IF($C109=2,VLOOKUP($B109,[1]数据导入!$A:$P,9,FALSE),IF($C109=3,VLOOKUP($B109,[1]数据导入!$A:$P,12,FALSE),IF($C109=4,VLOOKUP($B109,[1]数据导入!$A:$P,15,FALSE)))))</f>
        <v>4</v>
      </c>
      <c r="F109" s="3">
        <f>IF($C109=1,VLOOKUP($B109,[1]数据导入!$A:$P,7,FALSE),IF($C109=2,VLOOKUP($B109,[1]数据导入!$A:$P,10,FALSE),IF($C109=3,VLOOKUP($B109,[1]数据导入!$A:$P,13,FALSE),IF($C109=4,VLOOKUP($B109,[1]数据导入!$A:$P,16,FALSE)))))</f>
        <v>25</v>
      </c>
    </row>
    <row r="110" spans="1:6">
      <c r="A110" s="3">
        <v>109</v>
      </c>
      <c r="B110" s="3">
        <v>102018</v>
      </c>
      <c r="C110" s="3">
        <v>1</v>
      </c>
      <c r="D110" s="3">
        <v>5</v>
      </c>
      <c r="E110" s="3">
        <f>IF($C110=1,VLOOKUP($B110,[1]数据导入!$A:$P,6,FALSE),IF($C110=2,VLOOKUP($B110,[1]数据导入!$A:$P,9,FALSE),IF($C110=3,VLOOKUP($B110,[1]数据导入!$A:$P,12,FALSE),IF($C110=4,VLOOKUP($B110,[1]数据导入!$A:$P,15,FALSE)))))</f>
        <v>3</v>
      </c>
      <c r="F110" s="3">
        <f>IF($C110=1,VLOOKUP($B110,[1]数据导入!$A:$P,7,FALSE),IF($C110=2,VLOOKUP($B110,[1]数据导入!$A:$P,10,FALSE),IF($C110=3,VLOOKUP($B110,[1]数据导入!$A:$P,13,FALSE),IF($C110=4,VLOOKUP($B110,[1]数据导入!$A:$P,16,FALSE)))))</f>
        <v>102019</v>
      </c>
    </row>
    <row r="111" spans="1:6">
      <c r="A111" s="3">
        <v>110</v>
      </c>
      <c r="B111" s="3">
        <v>102018</v>
      </c>
      <c r="C111" s="3">
        <v>2</v>
      </c>
      <c r="D111" s="3">
        <v>10</v>
      </c>
      <c r="E111" s="3">
        <f>IF($C111=1,VLOOKUP($B111,[1]数据导入!$A:$P,6,FALSE),IF($C111=2,VLOOKUP($B111,[1]数据导入!$A:$P,9,FALSE),IF($C111=3,VLOOKUP($B111,[1]数据导入!$A:$P,12,FALSE),IF($C111=4,VLOOKUP($B111,[1]数据导入!$A:$P,15,FALSE)))))</f>
        <v>2</v>
      </c>
      <c r="F111" s="3">
        <f>IF($C111=1,VLOOKUP($B111,[1]数据导入!$A:$P,7,FALSE),IF($C111=2,VLOOKUP($B111,[1]数据导入!$A:$P,10,FALSE),IF($C111=3,VLOOKUP($B111,[1]数据导入!$A:$P,13,FALSE),IF($C111=4,VLOOKUP($B111,[1]数据导入!$A:$P,16,FALSE)))))</f>
        <v>25</v>
      </c>
    </row>
    <row r="112" spans="1:6">
      <c r="A112" s="3">
        <v>111</v>
      </c>
      <c r="B112" s="3">
        <v>102018</v>
      </c>
      <c r="C112" s="3">
        <v>3</v>
      </c>
      <c r="D112" s="3">
        <v>15</v>
      </c>
      <c r="E112" s="3">
        <f>IF($C112=1,VLOOKUP($B112,[1]数据导入!$A:$P,6,FALSE),IF($C112=2,VLOOKUP($B112,[1]数据导入!$A:$P,9,FALSE),IF($C112=3,VLOOKUP($B112,[1]数据导入!$A:$P,12,FALSE),IF($C112=4,VLOOKUP($B112,[1]数据导入!$A:$P,15,FALSE)))))</f>
        <v>1</v>
      </c>
      <c r="F112" s="3" t="str">
        <f>IF($C112=1,VLOOKUP($B112,[1]数据导入!$A:$P,7,FALSE),IF($C112=2,VLOOKUP($B112,[1]数据导入!$A:$P,10,FALSE),IF($C112=3,VLOOKUP($B112,[1]数据导入!$A:$P,13,FALSE),IF($C112=4,VLOOKUP($B112,[1]数据导入!$A:$P,16,FALSE)))))</f>
        <v>0,0,0,0,54</v>
      </c>
    </row>
    <row r="113" spans="1:6">
      <c r="A113" s="3">
        <v>112</v>
      </c>
      <c r="B113" s="3">
        <v>102018</v>
      </c>
      <c r="C113" s="3">
        <v>4</v>
      </c>
      <c r="D113" s="3">
        <v>20</v>
      </c>
      <c r="E113" s="3">
        <f>IF($C113=1,VLOOKUP($B113,[1]数据导入!$A:$P,6,FALSE),IF($C113=2,VLOOKUP($B113,[1]数据导入!$A:$P,9,FALSE),IF($C113=3,VLOOKUP($B113,[1]数据导入!$A:$P,12,FALSE),IF($C113=4,VLOOKUP($B113,[1]数据导入!$A:$P,15,FALSE)))))</f>
        <v>4</v>
      </c>
      <c r="F113" s="3">
        <f>IF($C113=1,VLOOKUP($B113,[1]数据导入!$A:$P,7,FALSE),IF($C113=2,VLOOKUP($B113,[1]数据导入!$A:$P,10,FALSE),IF($C113=3,VLOOKUP($B113,[1]数据导入!$A:$P,13,FALSE),IF($C113=4,VLOOKUP($B113,[1]数据导入!$A:$P,16,FALSE)))))</f>
        <v>25</v>
      </c>
    </row>
    <row r="114" spans="1:6">
      <c r="A114" s="3">
        <v>113</v>
      </c>
      <c r="B114" s="3">
        <v>102019</v>
      </c>
      <c r="C114" s="3">
        <v>1</v>
      </c>
      <c r="D114" s="3">
        <v>5</v>
      </c>
      <c r="E114" s="3">
        <f>IF($C114=1,VLOOKUP($B114,[1]数据导入!$A:$P,6,FALSE),IF($C114=2,VLOOKUP($B114,[1]数据导入!$A:$P,9,FALSE),IF($C114=3,VLOOKUP($B114,[1]数据导入!$A:$P,12,FALSE),IF($C114=4,VLOOKUP($B114,[1]数据导入!$A:$P,15,FALSE)))))</f>
        <v>3</v>
      </c>
      <c r="F114" s="3">
        <f>IF($C114=1,VLOOKUP($B114,[1]数据导入!$A:$P,7,FALSE),IF($C114=2,VLOOKUP($B114,[1]数据导入!$A:$P,10,FALSE),IF($C114=3,VLOOKUP($B114,[1]数据导入!$A:$P,13,FALSE),IF($C114=4,VLOOKUP($B114,[1]数据导入!$A:$P,16,FALSE)))))</f>
        <v>102020</v>
      </c>
    </row>
    <row r="115" spans="1:6">
      <c r="A115" s="3">
        <v>114</v>
      </c>
      <c r="B115" s="3">
        <v>102019</v>
      </c>
      <c r="C115" s="3">
        <v>2</v>
      </c>
      <c r="D115" s="3">
        <v>10</v>
      </c>
      <c r="E115" s="3">
        <f>IF($C115=1,VLOOKUP($B115,[1]数据导入!$A:$P,6,FALSE),IF($C115=2,VLOOKUP($B115,[1]数据导入!$A:$P,9,FALSE),IF($C115=3,VLOOKUP($B115,[1]数据导入!$A:$P,12,FALSE),IF($C115=4,VLOOKUP($B115,[1]数据导入!$A:$P,15,FALSE)))))</f>
        <v>2</v>
      </c>
      <c r="F115" s="3">
        <f>IF($C115=1,VLOOKUP($B115,[1]数据导入!$A:$P,7,FALSE),IF($C115=2,VLOOKUP($B115,[1]数据导入!$A:$P,10,FALSE),IF($C115=3,VLOOKUP($B115,[1]数据导入!$A:$P,13,FALSE),IF($C115=4,VLOOKUP($B115,[1]数据导入!$A:$P,16,FALSE)))))</f>
        <v>25</v>
      </c>
    </row>
    <row r="116" spans="1:6">
      <c r="A116" s="3">
        <v>115</v>
      </c>
      <c r="B116" s="3">
        <v>102019</v>
      </c>
      <c r="C116" s="3">
        <v>3</v>
      </c>
      <c r="D116" s="3">
        <v>15</v>
      </c>
      <c r="E116" s="3">
        <f>IF($C116=1,VLOOKUP($B116,[1]数据导入!$A:$P,6,FALSE),IF($C116=2,VLOOKUP($B116,[1]数据导入!$A:$P,9,FALSE),IF($C116=3,VLOOKUP($B116,[1]数据导入!$A:$P,12,FALSE),IF($C116=4,VLOOKUP($B116,[1]数据导入!$A:$P,15,FALSE)))))</f>
        <v>1</v>
      </c>
      <c r="F116" s="3" t="str">
        <f>IF($C116=1,VLOOKUP($B116,[1]数据导入!$A:$P,7,FALSE),IF($C116=2,VLOOKUP($B116,[1]数据导入!$A:$P,10,FALSE),IF($C116=3,VLOOKUP($B116,[1]数据导入!$A:$P,13,FALSE),IF($C116=4,VLOOKUP($B116,[1]数据导入!$A:$P,16,FALSE)))))</f>
        <v>0,0,0,0,57</v>
      </c>
    </row>
    <row r="117" spans="1:6">
      <c r="A117" s="3">
        <v>116</v>
      </c>
      <c r="B117" s="3">
        <v>102019</v>
      </c>
      <c r="C117" s="3">
        <v>4</v>
      </c>
      <c r="D117" s="3">
        <v>20</v>
      </c>
      <c r="E117" s="3">
        <f>IF($C117=1,VLOOKUP($B117,[1]数据导入!$A:$P,6,FALSE),IF($C117=2,VLOOKUP($B117,[1]数据导入!$A:$P,9,FALSE),IF($C117=3,VLOOKUP($B117,[1]数据导入!$A:$P,12,FALSE),IF($C117=4,VLOOKUP($B117,[1]数据导入!$A:$P,15,FALSE)))))</f>
        <v>4</v>
      </c>
      <c r="F117" s="3">
        <f>IF($C117=1,VLOOKUP($B117,[1]数据导入!$A:$P,7,FALSE),IF($C117=2,VLOOKUP($B117,[1]数据导入!$A:$P,10,FALSE),IF($C117=3,VLOOKUP($B117,[1]数据导入!$A:$P,13,FALSE),IF($C117=4,VLOOKUP($B117,[1]数据导入!$A:$P,16,FALSE)))))</f>
        <v>25</v>
      </c>
    </row>
    <row r="118" spans="1:6">
      <c r="A118" s="3">
        <v>117</v>
      </c>
      <c r="B118" s="3">
        <v>102020</v>
      </c>
      <c r="C118" s="3">
        <v>1</v>
      </c>
      <c r="D118" s="3">
        <v>5</v>
      </c>
      <c r="E118" s="3">
        <f>IF($C118=1,VLOOKUP($B118,[1]数据导入!$A:$P,6,FALSE),IF($C118=2,VLOOKUP($B118,[1]数据导入!$A:$P,9,FALSE),IF($C118=3,VLOOKUP($B118,[1]数据导入!$A:$P,12,FALSE),IF($C118=4,VLOOKUP($B118,[1]数据导入!$A:$P,15,FALSE)))))</f>
        <v>1</v>
      </c>
      <c r="F118" s="3" t="str">
        <f>IF($C118=1,VLOOKUP($B118,[1]数据导入!$A:$P,7,FALSE),IF($C118=2,VLOOKUP($B118,[1]数据导入!$A:$P,10,FALSE),IF($C118=3,VLOOKUP($B118,[1]数据导入!$A:$P,13,FALSE),IF($C118=4,VLOOKUP($B118,[1]数据导入!$A:$P,16,FALSE)))))</f>
        <v>0,0,0,0,60</v>
      </c>
    </row>
    <row r="119" spans="1:6">
      <c r="A119" s="3">
        <v>118</v>
      </c>
      <c r="B119" s="3">
        <v>102020</v>
      </c>
      <c r="C119" s="3">
        <v>2</v>
      </c>
      <c r="D119" s="3">
        <v>10</v>
      </c>
      <c r="E119" s="3">
        <f>IF($C119=1,VLOOKUP($B119,[1]数据导入!$A:$P,6,FALSE),IF($C119=2,VLOOKUP($B119,[1]数据导入!$A:$P,9,FALSE),IF($C119=3,VLOOKUP($B119,[1]数据导入!$A:$P,12,FALSE),IF($C119=4,VLOOKUP($B119,[1]数据导入!$A:$P,15,FALSE)))))</f>
        <v>2</v>
      </c>
      <c r="F119" s="3">
        <f>IF($C119=1,VLOOKUP($B119,[1]数据导入!$A:$P,7,FALSE),IF($C119=2,VLOOKUP($B119,[1]数据导入!$A:$P,10,FALSE),IF($C119=3,VLOOKUP($B119,[1]数据导入!$A:$P,13,FALSE),IF($C119=4,VLOOKUP($B119,[1]数据导入!$A:$P,16,FALSE)))))</f>
        <v>25</v>
      </c>
    </row>
    <row r="120" spans="1:6">
      <c r="A120" s="3">
        <v>119</v>
      </c>
      <c r="B120" s="3">
        <v>102020</v>
      </c>
      <c r="C120" s="3">
        <v>3</v>
      </c>
      <c r="D120" s="3">
        <v>15</v>
      </c>
      <c r="E120" s="3">
        <f>IF($C120=1,VLOOKUP($B120,[1]数据导入!$A:$P,6,FALSE),IF($C120=2,VLOOKUP($B120,[1]数据导入!$A:$P,9,FALSE),IF($C120=3,VLOOKUP($B120,[1]数据导入!$A:$P,12,FALSE),IF($C120=4,VLOOKUP($B120,[1]数据导入!$A:$P,15,FALSE)))))</f>
        <v>1</v>
      </c>
      <c r="F120" s="3" t="str">
        <f>IF($C120=1,VLOOKUP($B120,[1]数据导入!$A:$P,7,FALSE),IF($C120=2,VLOOKUP($B120,[1]数据导入!$A:$P,10,FALSE),IF($C120=3,VLOOKUP($B120,[1]数据导入!$A:$P,13,FALSE),IF($C120=4,VLOOKUP($B120,[1]数据导入!$A:$P,16,FALSE)))))</f>
        <v>0,0,0,0,60</v>
      </c>
    </row>
    <row r="121" spans="1:6">
      <c r="A121" s="3">
        <v>120</v>
      </c>
      <c r="B121" s="3">
        <v>102020</v>
      </c>
      <c r="C121" s="3">
        <v>4</v>
      </c>
      <c r="D121" s="3">
        <v>20</v>
      </c>
      <c r="E121" s="3">
        <f>IF($C121=1,VLOOKUP($B121,[1]数据导入!$A:$P,6,FALSE),IF($C121=2,VLOOKUP($B121,[1]数据导入!$A:$P,9,FALSE),IF($C121=3,VLOOKUP($B121,[1]数据导入!$A:$P,12,FALSE),IF($C121=4,VLOOKUP($B121,[1]数据导入!$A:$P,15,FALSE)))))</f>
        <v>4</v>
      </c>
      <c r="F121" s="3">
        <f>IF($C121=1,VLOOKUP($B121,[1]数据导入!$A:$P,7,FALSE),IF($C121=2,VLOOKUP($B121,[1]数据导入!$A:$P,10,FALSE),IF($C121=3,VLOOKUP($B121,[1]数据导入!$A:$P,13,FALSE),IF($C121=4,VLOOKUP($B121,[1]数据导入!$A:$P,16,FALSE)))))</f>
        <v>25</v>
      </c>
    </row>
    <row r="122" spans="1:6">
      <c r="A122" s="3">
        <v>121</v>
      </c>
      <c r="B122" s="3" t="s">
        <v>39</v>
      </c>
      <c r="C122" s="3">
        <v>1</v>
      </c>
      <c r="D122" s="3">
        <v>5</v>
      </c>
      <c r="E122" s="3">
        <f>IF($C122=1,VLOOKUP($B122,[1]数据导入!$A:$P,6,FALSE),IF($C122=2,VLOOKUP($B122,[1]数据导入!$A:$P,9,FALSE),IF($C122=3,VLOOKUP($B122,[1]数据导入!$A:$P,12,FALSE),IF($C122=4,VLOOKUP($B122,[1]数据导入!$A:$P,15,FALSE)))))</f>
        <v>3</v>
      </c>
      <c r="F122" s="3" t="str">
        <f>IF($C122=1,VLOOKUP($B122,[1]数据导入!$A:$P,7,FALSE),IF($C122=2,VLOOKUP($B122,[1]数据导入!$A:$P,10,FALSE),IF($C122=3,VLOOKUP($B122,[1]数据导入!$A:$P,13,FALSE),IF($C122=4,VLOOKUP($B122,[1]数据导入!$A:$P,16,FALSE)))))</f>
        <v>104001</v>
      </c>
    </row>
    <row r="123" spans="1:6">
      <c r="A123" s="3">
        <v>122</v>
      </c>
      <c r="B123" s="3" t="s">
        <v>39</v>
      </c>
      <c r="C123" s="3">
        <v>2</v>
      </c>
      <c r="D123" s="3">
        <v>10</v>
      </c>
      <c r="E123" s="3">
        <f>IF($C123=1,VLOOKUP($B123,[1]数据导入!$A:$P,6,FALSE),IF($C123=2,VLOOKUP($B123,[1]数据导入!$A:$P,9,FALSE),IF($C123=3,VLOOKUP($B123,[1]数据导入!$A:$P,12,FALSE),IF($C123=4,VLOOKUP($B123,[1]数据导入!$A:$P,15,FALSE)))))</f>
        <v>2</v>
      </c>
      <c r="F123" s="3">
        <f>IF($C123=1,VLOOKUP($B123,[1]数据导入!$A:$P,7,FALSE),IF($C123=2,VLOOKUP($B123,[1]数据导入!$A:$P,10,FALSE),IF($C123=3,VLOOKUP($B123,[1]数据导入!$A:$P,13,FALSE),IF($C123=4,VLOOKUP($B123,[1]数据导入!$A:$P,16,FALSE)))))</f>
        <v>25</v>
      </c>
    </row>
    <row r="124" spans="1:6">
      <c r="A124" s="3">
        <v>123</v>
      </c>
      <c r="B124" s="3" t="s">
        <v>39</v>
      </c>
      <c r="C124" s="3">
        <v>3</v>
      </c>
      <c r="D124" s="3">
        <v>15</v>
      </c>
      <c r="E124" s="3">
        <f>IF($C124=1,VLOOKUP($B124,[1]数据导入!$A:$P,6,FALSE),IF($C124=2,VLOOKUP($B124,[1]数据导入!$A:$P,9,FALSE),IF($C124=3,VLOOKUP($B124,[1]数据导入!$A:$P,12,FALSE),IF($C124=4,VLOOKUP($B124,[1]数据导入!$A:$P,15,FALSE)))))</f>
        <v>3</v>
      </c>
      <c r="F124" s="3" t="str">
        <f>IF($C124=1,VLOOKUP($B124,[1]数据导入!$A:$P,7,FALSE),IF($C124=2,VLOOKUP($B124,[1]数据导入!$A:$P,10,FALSE),IF($C124=3,VLOOKUP($B124,[1]数据导入!$A:$P,13,FALSE),IF($C124=4,VLOOKUP($B124,[1]数据导入!$A:$P,16,FALSE)))))</f>
        <v>103002</v>
      </c>
    </row>
    <row r="125" spans="1:6">
      <c r="A125" s="3">
        <v>124</v>
      </c>
      <c r="B125" s="3" t="s">
        <v>39</v>
      </c>
      <c r="C125" s="3">
        <v>4</v>
      </c>
      <c r="D125" s="3">
        <v>20</v>
      </c>
      <c r="E125" s="3">
        <f>IF($C125=1,VLOOKUP($B125,[1]数据导入!$A:$P,6,FALSE),IF($C125=2,VLOOKUP($B125,[1]数据导入!$A:$P,9,FALSE),IF($C125=3,VLOOKUP($B125,[1]数据导入!$A:$P,12,FALSE),IF($C125=4,VLOOKUP($B125,[1]数据导入!$A:$P,15,FALSE)))))</f>
        <v>4</v>
      </c>
      <c r="F125" s="3">
        <f>IF($C125=1,VLOOKUP($B125,[1]数据导入!$A:$P,7,FALSE),IF($C125=2,VLOOKUP($B125,[1]数据导入!$A:$P,10,FALSE),IF($C125=3,VLOOKUP($B125,[1]数据导入!$A:$P,13,FALSE),IF($C125=4,VLOOKUP($B125,[1]数据导入!$A:$P,16,FALSE)))))</f>
        <v>25</v>
      </c>
    </row>
    <row r="126" spans="1:6">
      <c r="A126" s="3">
        <v>125</v>
      </c>
      <c r="B126" s="3" t="s">
        <v>40</v>
      </c>
      <c r="C126" s="3">
        <v>1</v>
      </c>
      <c r="D126" s="3">
        <v>5</v>
      </c>
      <c r="E126" s="3">
        <f>IF($C126=1,VLOOKUP($B126,[1]数据导入!$A:$P,6,FALSE),IF($C126=2,VLOOKUP($B126,[1]数据导入!$A:$P,9,FALSE),IF($C126=3,VLOOKUP($B126,[1]数据导入!$A:$P,12,FALSE),IF($C126=4,VLOOKUP($B126,[1]数据导入!$A:$P,15,FALSE)))))</f>
        <v>3</v>
      </c>
      <c r="F126" s="3" t="str">
        <f>IF($C126=1,VLOOKUP($B126,[1]数据导入!$A:$P,7,FALSE),IF($C126=2,VLOOKUP($B126,[1]数据导入!$A:$P,10,FALSE),IF($C126=3,VLOOKUP($B126,[1]数据导入!$A:$P,13,FALSE),IF($C126=4,VLOOKUP($B126,[1]数据导入!$A:$P,16,FALSE)))))</f>
        <v>103003</v>
      </c>
    </row>
    <row r="127" spans="1:6">
      <c r="A127" s="3">
        <v>126</v>
      </c>
      <c r="B127" s="3" t="s">
        <v>40</v>
      </c>
      <c r="C127" s="3">
        <v>2</v>
      </c>
      <c r="D127" s="3">
        <v>10</v>
      </c>
      <c r="E127" s="3">
        <f>IF($C127=1,VLOOKUP($B127,[1]数据导入!$A:$P,6,FALSE),IF($C127=2,VLOOKUP($B127,[1]数据导入!$A:$P,9,FALSE),IF($C127=3,VLOOKUP($B127,[1]数据导入!$A:$P,12,FALSE),IF($C127=4,VLOOKUP($B127,[1]数据导入!$A:$P,15,FALSE)))))</f>
        <v>2</v>
      </c>
      <c r="F127" s="3">
        <f>IF($C127=1,VLOOKUP($B127,[1]数据导入!$A:$P,7,FALSE),IF($C127=2,VLOOKUP($B127,[1]数据导入!$A:$P,10,FALSE),IF($C127=3,VLOOKUP($B127,[1]数据导入!$A:$P,13,FALSE),IF($C127=4,VLOOKUP($B127,[1]数据导入!$A:$P,16,FALSE)))))</f>
        <v>25</v>
      </c>
    </row>
    <row r="128" spans="1:6">
      <c r="A128" s="3">
        <v>127</v>
      </c>
      <c r="B128" s="3" t="s">
        <v>40</v>
      </c>
      <c r="C128" s="3">
        <v>3</v>
      </c>
      <c r="D128" s="3">
        <v>15</v>
      </c>
      <c r="E128" s="3">
        <f>IF($C128=1,VLOOKUP($B128,[1]数据导入!$A:$P,6,FALSE),IF($C128=2,VLOOKUP($B128,[1]数据导入!$A:$P,9,FALSE),IF($C128=3,VLOOKUP($B128,[1]数据导入!$A:$P,12,FALSE),IF($C128=4,VLOOKUP($B128,[1]数据导入!$A:$P,15,FALSE)))))</f>
        <v>1</v>
      </c>
      <c r="F128" s="3" t="str">
        <f>IF($C128=1,VLOOKUP($B128,[1]数据导入!$A:$P,7,FALSE),IF($C128=2,VLOOKUP($B128,[1]数据导入!$A:$P,10,FALSE),IF($C128=3,VLOOKUP($B128,[1]数据导入!$A:$P,13,FALSE),IF($C128=4,VLOOKUP($B128,[1]数据导入!$A:$P,16,FALSE)))))</f>
        <v>0,0,9,0,0</v>
      </c>
    </row>
    <row r="129" spans="1:6">
      <c r="A129" s="3">
        <v>128</v>
      </c>
      <c r="B129" s="3" t="s">
        <v>40</v>
      </c>
      <c r="C129" s="3">
        <v>4</v>
      </c>
      <c r="D129" s="3">
        <v>20</v>
      </c>
      <c r="E129" s="3">
        <f>IF($C129=1,VLOOKUP($B129,[1]数据导入!$A:$P,6,FALSE),IF($C129=2,VLOOKUP($B129,[1]数据导入!$A:$P,9,FALSE),IF($C129=3,VLOOKUP($B129,[1]数据导入!$A:$P,12,FALSE),IF($C129=4,VLOOKUP($B129,[1]数据导入!$A:$P,15,FALSE)))))</f>
        <v>4</v>
      </c>
      <c r="F129" s="3">
        <f>IF($C129=1,VLOOKUP($B129,[1]数据导入!$A:$P,7,FALSE),IF($C129=2,VLOOKUP($B129,[1]数据导入!$A:$P,10,FALSE),IF($C129=3,VLOOKUP($B129,[1]数据导入!$A:$P,13,FALSE),IF($C129=4,VLOOKUP($B129,[1]数据导入!$A:$P,16,FALSE)))))</f>
        <v>25</v>
      </c>
    </row>
    <row r="130" spans="1:6">
      <c r="A130" s="3">
        <v>129</v>
      </c>
      <c r="B130" s="3" t="s">
        <v>41</v>
      </c>
      <c r="C130" s="3">
        <v>1</v>
      </c>
      <c r="D130" s="3">
        <v>5</v>
      </c>
      <c r="E130" s="3">
        <f>IF($C130=1,VLOOKUP($B130,[1]数据导入!$A:$P,6,FALSE),IF($C130=2,VLOOKUP($B130,[1]数据导入!$A:$P,9,FALSE),IF($C130=3,VLOOKUP($B130,[1]数据导入!$A:$P,12,FALSE),IF($C130=4,VLOOKUP($B130,[1]数据导入!$A:$P,15,FALSE)))))</f>
        <v>3</v>
      </c>
      <c r="F130" s="3" t="str">
        <f>IF($C130=1,VLOOKUP($B130,[1]数据导入!$A:$P,7,FALSE),IF($C130=2,VLOOKUP($B130,[1]数据导入!$A:$P,10,FALSE),IF($C130=3,VLOOKUP($B130,[1]数据导入!$A:$P,13,FALSE),IF($C130=4,VLOOKUP($B130,[1]数据导入!$A:$P,16,FALSE)))))</f>
        <v>103004</v>
      </c>
    </row>
    <row r="131" spans="1:6">
      <c r="A131" s="3">
        <v>130</v>
      </c>
      <c r="B131" s="3" t="s">
        <v>41</v>
      </c>
      <c r="C131" s="3">
        <v>2</v>
      </c>
      <c r="D131" s="3">
        <v>10</v>
      </c>
      <c r="E131" s="3">
        <f>IF($C131=1,VLOOKUP($B131,[1]数据导入!$A:$P,6,FALSE),IF($C131=2,VLOOKUP($B131,[1]数据导入!$A:$P,9,FALSE),IF($C131=3,VLOOKUP($B131,[1]数据导入!$A:$P,12,FALSE),IF($C131=4,VLOOKUP($B131,[1]数据导入!$A:$P,15,FALSE)))))</f>
        <v>2</v>
      </c>
      <c r="F131" s="3">
        <f>IF($C131=1,VLOOKUP($B131,[1]数据导入!$A:$P,7,FALSE),IF($C131=2,VLOOKUP($B131,[1]数据导入!$A:$P,10,FALSE),IF($C131=3,VLOOKUP($B131,[1]数据导入!$A:$P,13,FALSE),IF($C131=4,VLOOKUP($B131,[1]数据导入!$A:$P,16,FALSE)))))</f>
        <v>25</v>
      </c>
    </row>
    <row r="132" spans="1:6">
      <c r="A132" s="3">
        <v>131</v>
      </c>
      <c r="B132" s="3" t="s">
        <v>41</v>
      </c>
      <c r="C132" s="3">
        <v>3</v>
      </c>
      <c r="D132" s="3">
        <v>15</v>
      </c>
      <c r="E132" s="3">
        <f>IF($C132=1,VLOOKUP($B132,[1]数据导入!$A:$P,6,FALSE),IF($C132=2,VLOOKUP($B132,[1]数据导入!$A:$P,9,FALSE),IF($C132=3,VLOOKUP($B132,[1]数据导入!$A:$P,12,FALSE),IF($C132=4,VLOOKUP($B132,[1]数据导入!$A:$P,15,FALSE)))))</f>
        <v>1</v>
      </c>
      <c r="F132" s="3" t="str">
        <f>IF($C132=1,VLOOKUP($B132,[1]数据导入!$A:$P,7,FALSE),IF($C132=2,VLOOKUP($B132,[1]数据导入!$A:$P,10,FALSE),IF($C132=3,VLOOKUP($B132,[1]数据导入!$A:$P,13,FALSE),IF($C132=4,VLOOKUP($B132,[1]数据导入!$A:$P,16,FALSE)))))</f>
        <v>0,0,13,0,0</v>
      </c>
    </row>
    <row r="133" spans="1:6">
      <c r="A133" s="3">
        <v>132</v>
      </c>
      <c r="B133" s="3" t="s">
        <v>41</v>
      </c>
      <c r="C133" s="3">
        <v>4</v>
      </c>
      <c r="D133" s="3">
        <v>20</v>
      </c>
      <c r="E133" s="3">
        <f>IF($C133=1,VLOOKUP($B133,[1]数据导入!$A:$P,6,FALSE),IF($C133=2,VLOOKUP($B133,[1]数据导入!$A:$P,9,FALSE),IF($C133=3,VLOOKUP($B133,[1]数据导入!$A:$P,12,FALSE),IF($C133=4,VLOOKUP($B133,[1]数据导入!$A:$P,15,FALSE)))))</f>
        <v>4</v>
      </c>
      <c r="F133" s="3">
        <f>IF($C133=1,VLOOKUP($B133,[1]数据导入!$A:$P,7,FALSE),IF($C133=2,VLOOKUP($B133,[1]数据导入!$A:$P,10,FALSE),IF($C133=3,VLOOKUP($B133,[1]数据导入!$A:$P,13,FALSE),IF($C133=4,VLOOKUP($B133,[1]数据导入!$A:$P,16,FALSE)))))</f>
        <v>25</v>
      </c>
    </row>
    <row r="134" spans="1:6">
      <c r="A134" s="3">
        <v>133</v>
      </c>
      <c r="B134" s="3" t="s">
        <v>42</v>
      </c>
      <c r="C134" s="3">
        <v>1</v>
      </c>
      <c r="D134" s="3">
        <v>5</v>
      </c>
      <c r="E134" s="3">
        <f>IF($C134=1,VLOOKUP($B134,[1]数据导入!$A:$P,6,FALSE),IF($C134=2,VLOOKUP($B134,[1]数据导入!$A:$P,9,FALSE),IF($C134=3,VLOOKUP($B134,[1]数据导入!$A:$P,12,FALSE),IF($C134=4,VLOOKUP($B134,[1]数据导入!$A:$P,15,FALSE)))))</f>
        <v>3</v>
      </c>
      <c r="F134" s="3" t="str">
        <f>IF($C134=1,VLOOKUP($B134,[1]数据导入!$A:$P,7,FALSE),IF($C134=2,VLOOKUP($B134,[1]数据导入!$A:$P,10,FALSE),IF($C134=3,VLOOKUP($B134,[1]数据导入!$A:$P,13,FALSE),IF($C134=4,VLOOKUP($B134,[1]数据导入!$A:$P,16,FALSE)))))</f>
        <v>103005</v>
      </c>
    </row>
    <row r="135" spans="1:6">
      <c r="A135" s="3">
        <v>134</v>
      </c>
      <c r="B135" s="3" t="s">
        <v>42</v>
      </c>
      <c r="C135" s="3">
        <v>2</v>
      </c>
      <c r="D135" s="3">
        <v>10</v>
      </c>
      <c r="E135" s="3">
        <f>IF($C135=1,VLOOKUP($B135,[1]数据导入!$A:$P,6,FALSE),IF($C135=2,VLOOKUP($B135,[1]数据导入!$A:$P,9,FALSE),IF($C135=3,VLOOKUP($B135,[1]数据导入!$A:$P,12,FALSE),IF($C135=4,VLOOKUP($B135,[1]数据导入!$A:$P,15,FALSE)))))</f>
        <v>2</v>
      </c>
      <c r="F135" s="3">
        <f>IF($C135=1,VLOOKUP($B135,[1]数据导入!$A:$P,7,FALSE),IF($C135=2,VLOOKUP($B135,[1]数据导入!$A:$P,10,FALSE),IF($C135=3,VLOOKUP($B135,[1]数据导入!$A:$P,13,FALSE),IF($C135=4,VLOOKUP($B135,[1]数据导入!$A:$P,16,FALSE)))))</f>
        <v>25</v>
      </c>
    </row>
    <row r="136" spans="1:6">
      <c r="A136" s="3">
        <v>135</v>
      </c>
      <c r="B136" s="3" t="s">
        <v>42</v>
      </c>
      <c r="C136" s="3">
        <v>3</v>
      </c>
      <c r="D136" s="3">
        <v>15</v>
      </c>
      <c r="E136" s="3">
        <f>IF($C136=1,VLOOKUP($B136,[1]数据导入!$A:$P,6,FALSE),IF($C136=2,VLOOKUP($B136,[1]数据导入!$A:$P,9,FALSE),IF($C136=3,VLOOKUP($B136,[1]数据导入!$A:$P,12,FALSE),IF($C136=4,VLOOKUP($B136,[1]数据导入!$A:$P,15,FALSE)))))</f>
        <v>1</v>
      </c>
      <c r="F136" s="3" t="str">
        <f>IF($C136=1,VLOOKUP($B136,[1]数据导入!$A:$P,7,FALSE),IF($C136=2,VLOOKUP($B136,[1]数据导入!$A:$P,10,FALSE),IF($C136=3,VLOOKUP($B136,[1]数据导入!$A:$P,13,FALSE),IF($C136=4,VLOOKUP($B136,[1]数据导入!$A:$P,16,FALSE)))))</f>
        <v>0,0,18,0,0</v>
      </c>
    </row>
    <row r="137" spans="1:6">
      <c r="A137" s="3">
        <v>136</v>
      </c>
      <c r="B137" s="3" t="s">
        <v>42</v>
      </c>
      <c r="C137" s="3">
        <v>4</v>
      </c>
      <c r="D137" s="3">
        <v>20</v>
      </c>
      <c r="E137" s="3">
        <f>IF($C137=1,VLOOKUP($B137,[1]数据导入!$A:$P,6,FALSE),IF($C137=2,VLOOKUP($B137,[1]数据导入!$A:$P,9,FALSE),IF($C137=3,VLOOKUP($B137,[1]数据导入!$A:$P,12,FALSE),IF($C137=4,VLOOKUP($B137,[1]数据导入!$A:$P,15,FALSE)))))</f>
        <v>4</v>
      </c>
      <c r="F137" s="3">
        <f>IF($C137=1,VLOOKUP($B137,[1]数据导入!$A:$P,7,FALSE),IF($C137=2,VLOOKUP($B137,[1]数据导入!$A:$P,10,FALSE),IF($C137=3,VLOOKUP($B137,[1]数据导入!$A:$P,13,FALSE),IF($C137=4,VLOOKUP($B137,[1]数据导入!$A:$P,16,FALSE)))))</f>
        <v>25</v>
      </c>
    </row>
    <row r="138" spans="1:6">
      <c r="A138" s="3">
        <v>137</v>
      </c>
      <c r="B138" s="3" t="s">
        <v>43</v>
      </c>
      <c r="C138" s="3">
        <v>1</v>
      </c>
      <c r="D138" s="3">
        <v>5</v>
      </c>
      <c r="E138" s="3">
        <f>IF($C138=1,VLOOKUP($B138,[1]数据导入!$A:$P,6,FALSE),IF($C138=2,VLOOKUP($B138,[1]数据导入!$A:$P,9,FALSE),IF($C138=3,VLOOKUP($B138,[1]数据导入!$A:$P,12,FALSE),IF($C138=4,VLOOKUP($B138,[1]数据导入!$A:$P,15,FALSE)))))</f>
        <v>3</v>
      </c>
      <c r="F138" s="3" t="str">
        <f>IF($C138=1,VLOOKUP($B138,[1]数据导入!$A:$P,7,FALSE),IF($C138=2,VLOOKUP($B138,[1]数据导入!$A:$P,10,FALSE),IF($C138=3,VLOOKUP($B138,[1]数据导入!$A:$P,13,FALSE),IF($C138=4,VLOOKUP($B138,[1]数据导入!$A:$P,16,FALSE)))))</f>
        <v>103006</v>
      </c>
    </row>
    <row r="139" spans="1:6">
      <c r="A139" s="3">
        <v>138</v>
      </c>
      <c r="B139" s="3" t="s">
        <v>43</v>
      </c>
      <c r="C139" s="3">
        <v>2</v>
      </c>
      <c r="D139" s="3">
        <v>10</v>
      </c>
      <c r="E139" s="3">
        <f>IF($C139=1,VLOOKUP($B139,[1]数据导入!$A:$P,6,FALSE),IF($C139=2,VLOOKUP($B139,[1]数据导入!$A:$P,9,FALSE),IF($C139=3,VLOOKUP($B139,[1]数据导入!$A:$P,12,FALSE),IF($C139=4,VLOOKUP($B139,[1]数据导入!$A:$P,15,FALSE)))))</f>
        <v>2</v>
      </c>
      <c r="F139" s="3">
        <f>IF($C139=1,VLOOKUP($B139,[1]数据导入!$A:$P,7,FALSE),IF($C139=2,VLOOKUP($B139,[1]数据导入!$A:$P,10,FALSE),IF($C139=3,VLOOKUP($B139,[1]数据导入!$A:$P,13,FALSE),IF($C139=4,VLOOKUP($B139,[1]数据导入!$A:$P,16,FALSE)))))</f>
        <v>25</v>
      </c>
    </row>
    <row r="140" spans="1:6">
      <c r="A140" s="3">
        <v>139</v>
      </c>
      <c r="B140" s="3" t="s">
        <v>43</v>
      </c>
      <c r="C140" s="3">
        <v>3</v>
      </c>
      <c r="D140" s="3">
        <v>15</v>
      </c>
      <c r="E140" s="3">
        <f>IF($C140=1,VLOOKUP($B140,[1]数据导入!$A:$P,6,FALSE),IF($C140=2,VLOOKUP($B140,[1]数据导入!$A:$P,9,FALSE),IF($C140=3,VLOOKUP($B140,[1]数据导入!$A:$P,12,FALSE),IF($C140=4,VLOOKUP($B140,[1]数据导入!$A:$P,15,FALSE)))))</f>
        <v>1</v>
      </c>
      <c r="F140" s="3" t="str">
        <f>IF($C140=1,VLOOKUP($B140,[1]数据导入!$A:$P,7,FALSE),IF($C140=2,VLOOKUP($B140,[1]数据导入!$A:$P,10,FALSE),IF($C140=3,VLOOKUP($B140,[1]数据导入!$A:$P,13,FALSE),IF($C140=4,VLOOKUP($B140,[1]数据导入!$A:$P,16,FALSE)))))</f>
        <v>0,0,18,0,0</v>
      </c>
    </row>
    <row r="141" spans="1:6">
      <c r="A141" s="3">
        <v>140</v>
      </c>
      <c r="B141" s="3" t="s">
        <v>43</v>
      </c>
      <c r="C141" s="3">
        <v>4</v>
      </c>
      <c r="D141" s="3">
        <v>20</v>
      </c>
      <c r="E141" s="3">
        <f>IF($C141=1,VLOOKUP($B141,[1]数据导入!$A:$P,6,FALSE),IF($C141=2,VLOOKUP($B141,[1]数据导入!$A:$P,9,FALSE),IF($C141=3,VLOOKUP($B141,[1]数据导入!$A:$P,12,FALSE),IF($C141=4,VLOOKUP($B141,[1]数据导入!$A:$P,15,FALSE)))))</f>
        <v>4</v>
      </c>
      <c r="F141" s="3">
        <f>IF($C141=1,VLOOKUP($B141,[1]数据导入!$A:$P,7,FALSE),IF($C141=2,VLOOKUP($B141,[1]数据导入!$A:$P,10,FALSE),IF($C141=3,VLOOKUP($B141,[1]数据导入!$A:$P,13,FALSE),IF($C141=4,VLOOKUP($B141,[1]数据导入!$A:$P,16,FALSE)))))</f>
        <v>25</v>
      </c>
    </row>
    <row r="142" spans="1:6">
      <c r="A142" s="3">
        <v>141</v>
      </c>
      <c r="B142" s="3" t="s">
        <v>44</v>
      </c>
      <c r="C142" s="3">
        <v>1</v>
      </c>
      <c r="D142" s="3">
        <v>5</v>
      </c>
      <c r="E142" s="3">
        <f>IF($C142=1,VLOOKUP($B142,[1]数据导入!$A:$P,6,FALSE),IF($C142=2,VLOOKUP($B142,[1]数据导入!$A:$P,9,FALSE),IF($C142=3,VLOOKUP($B142,[1]数据导入!$A:$P,12,FALSE),IF($C142=4,VLOOKUP($B142,[1]数据导入!$A:$P,15,FALSE)))))</f>
        <v>3</v>
      </c>
      <c r="F142" s="3" t="str">
        <f>IF($C142=1,VLOOKUP($B142,[1]数据导入!$A:$P,7,FALSE),IF($C142=2,VLOOKUP($B142,[1]数据导入!$A:$P,10,FALSE),IF($C142=3,VLOOKUP($B142,[1]数据导入!$A:$P,13,FALSE),IF($C142=4,VLOOKUP($B142,[1]数据导入!$A:$P,16,FALSE)))))</f>
        <v>103007</v>
      </c>
    </row>
    <row r="143" spans="1:6">
      <c r="A143" s="3">
        <v>142</v>
      </c>
      <c r="B143" s="3" t="s">
        <v>44</v>
      </c>
      <c r="C143" s="3">
        <v>2</v>
      </c>
      <c r="D143" s="3">
        <v>10</v>
      </c>
      <c r="E143" s="3">
        <f>IF($C143=1,VLOOKUP($B143,[1]数据导入!$A:$P,6,FALSE),IF($C143=2,VLOOKUP($B143,[1]数据导入!$A:$P,9,FALSE),IF($C143=3,VLOOKUP($B143,[1]数据导入!$A:$P,12,FALSE),IF($C143=4,VLOOKUP($B143,[1]数据导入!$A:$P,15,FALSE)))))</f>
        <v>2</v>
      </c>
      <c r="F143" s="3">
        <f>IF($C143=1,VLOOKUP($B143,[1]数据导入!$A:$P,7,FALSE),IF($C143=2,VLOOKUP($B143,[1]数据导入!$A:$P,10,FALSE),IF($C143=3,VLOOKUP($B143,[1]数据导入!$A:$P,13,FALSE),IF($C143=4,VLOOKUP($B143,[1]数据导入!$A:$P,16,FALSE)))))</f>
        <v>25</v>
      </c>
    </row>
    <row r="144" spans="1:6">
      <c r="A144" s="3">
        <v>143</v>
      </c>
      <c r="B144" s="3" t="s">
        <v>44</v>
      </c>
      <c r="C144" s="3">
        <v>3</v>
      </c>
      <c r="D144" s="3">
        <v>15</v>
      </c>
      <c r="E144" s="3">
        <f>IF($C144=1,VLOOKUP($B144,[1]数据导入!$A:$P,6,FALSE),IF($C144=2,VLOOKUP($B144,[1]数据导入!$A:$P,9,FALSE),IF($C144=3,VLOOKUP($B144,[1]数据导入!$A:$P,12,FALSE),IF($C144=4,VLOOKUP($B144,[1]数据导入!$A:$P,15,FALSE)))))</f>
        <v>1</v>
      </c>
      <c r="F144" s="3" t="str">
        <f>IF($C144=1,VLOOKUP($B144,[1]数据导入!$A:$P,7,FALSE),IF($C144=2,VLOOKUP($B144,[1]数据导入!$A:$P,10,FALSE),IF($C144=3,VLOOKUP($B144,[1]数据导入!$A:$P,13,FALSE),IF($C144=4,VLOOKUP($B144,[1]数据导入!$A:$P,16,FALSE)))))</f>
        <v>0,0,22,0,0</v>
      </c>
    </row>
    <row r="145" spans="1:6">
      <c r="A145" s="3">
        <v>144</v>
      </c>
      <c r="B145" s="3" t="s">
        <v>44</v>
      </c>
      <c r="C145" s="3">
        <v>4</v>
      </c>
      <c r="D145" s="3">
        <v>20</v>
      </c>
      <c r="E145" s="3">
        <f>IF($C145=1,VLOOKUP($B145,[1]数据导入!$A:$P,6,FALSE),IF($C145=2,VLOOKUP($B145,[1]数据导入!$A:$P,9,FALSE),IF($C145=3,VLOOKUP($B145,[1]数据导入!$A:$P,12,FALSE),IF($C145=4,VLOOKUP($B145,[1]数据导入!$A:$P,15,FALSE)))))</f>
        <v>4</v>
      </c>
      <c r="F145" s="3">
        <f>IF($C145=1,VLOOKUP($B145,[1]数据导入!$A:$P,7,FALSE),IF($C145=2,VLOOKUP($B145,[1]数据导入!$A:$P,10,FALSE),IF($C145=3,VLOOKUP($B145,[1]数据导入!$A:$P,13,FALSE),IF($C145=4,VLOOKUP($B145,[1]数据导入!$A:$P,16,FALSE)))))</f>
        <v>25</v>
      </c>
    </row>
    <row r="146" spans="1:6">
      <c r="A146" s="3">
        <v>145</v>
      </c>
      <c r="B146" s="3" t="s">
        <v>45</v>
      </c>
      <c r="C146" s="3">
        <v>1</v>
      </c>
      <c r="D146" s="3">
        <v>5</v>
      </c>
      <c r="E146" s="3">
        <f>IF($C146=1,VLOOKUP($B146,[1]数据导入!$A:$P,6,FALSE),IF($C146=2,VLOOKUP($B146,[1]数据导入!$A:$P,9,FALSE),IF($C146=3,VLOOKUP($B146,[1]数据导入!$A:$P,12,FALSE),IF($C146=4,VLOOKUP($B146,[1]数据导入!$A:$P,15,FALSE)))))</f>
        <v>3</v>
      </c>
      <c r="F146" s="3" t="str">
        <f>IF($C146=1,VLOOKUP($B146,[1]数据导入!$A:$P,7,FALSE),IF($C146=2,VLOOKUP($B146,[1]数据导入!$A:$P,10,FALSE),IF($C146=3,VLOOKUP($B146,[1]数据导入!$A:$P,13,FALSE),IF($C146=4,VLOOKUP($B146,[1]数据导入!$A:$P,16,FALSE)))))</f>
        <v>103008</v>
      </c>
    </row>
    <row r="147" spans="1:6">
      <c r="A147" s="3">
        <v>146</v>
      </c>
      <c r="B147" s="3" t="s">
        <v>45</v>
      </c>
      <c r="C147" s="3">
        <v>2</v>
      </c>
      <c r="D147" s="3">
        <v>10</v>
      </c>
      <c r="E147" s="3">
        <f>IF($C147=1,VLOOKUP($B147,[1]数据导入!$A:$P,6,FALSE),IF($C147=2,VLOOKUP($B147,[1]数据导入!$A:$P,9,FALSE),IF($C147=3,VLOOKUP($B147,[1]数据导入!$A:$P,12,FALSE),IF($C147=4,VLOOKUP($B147,[1]数据导入!$A:$P,15,FALSE)))))</f>
        <v>2</v>
      </c>
      <c r="F147" s="3">
        <f>IF($C147=1,VLOOKUP($B147,[1]数据导入!$A:$P,7,FALSE),IF($C147=2,VLOOKUP($B147,[1]数据导入!$A:$P,10,FALSE),IF($C147=3,VLOOKUP($B147,[1]数据导入!$A:$P,13,FALSE),IF($C147=4,VLOOKUP($B147,[1]数据导入!$A:$P,16,FALSE)))))</f>
        <v>25</v>
      </c>
    </row>
    <row r="148" spans="1:6">
      <c r="A148" s="3">
        <v>147</v>
      </c>
      <c r="B148" s="3" t="s">
        <v>45</v>
      </c>
      <c r="C148" s="3">
        <v>3</v>
      </c>
      <c r="D148" s="3">
        <v>15</v>
      </c>
      <c r="E148" s="3">
        <f>IF($C148=1,VLOOKUP($B148,[1]数据导入!$A:$P,6,FALSE),IF($C148=2,VLOOKUP($B148,[1]数据导入!$A:$P,9,FALSE),IF($C148=3,VLOOKUP($B148,[1]数据导入!$A:$P,12,FALSE),IF($C148=4,VLOOKUP($B148,[1]数据导入!$A:$P,15,FALSE)))))</f>
        <v>1</v>
      </c>
      <c r="F148" s="3" t="str">
        <f>IF($C148=1,VLOOKUP($B148,[1]数据导入!$A:$P,7,FALSE),IF($C148=2,VLOOKUP($B148,[1]数据导入!$A:$P,10,FALSE),IF($C148=3,VLOOKUP($B148,[1]数据导入!$A:$P,13,FALSE),IF($C148=4,VLOOKUP($B148,[1]数据导入!$A:$P,16,FALSE)))))</f>
        <v>0,0,26,0,0</v>
      </c>
    </row>
    <row r="149" spans="1:6">
      <c r="A149" s="3">
        <v>148</v>
      </c>
      <c r="B149" s="3" t="s">
        <v>45</v>
      </c>
      <c r="C149" s="3">
        <v>4</v>
      </c>
      <c r="D149" s="3">
        <v>20</v>
      </c>
      <c r="E149" s="3">
        <f>IF($C149=1,VLOOKUP($B149,[1]数据导入!$A:$P,6,FALSE),IF($C149=2,VLOOKUP($B149,[1]数据导入!$A:$P,9,FALSE),IF($C149=3,VLOOKUP($B149,[1]数据导入!$A:$P,12,FALSE),IF($C149=4,VLOOKUP($B149,[1]数据导入!$A:$P,15,FALSE)))))</f>
        <v>4</v>
      </c>
      <c r="F149" s="3">
        <f>IF($C149=1,VLOOKUP($B149,[1]数据导入!$A:$P,7,FALSE),IF($C149=2,VLOOKUP($B149,[1]数据导入!$A:$P,10,FALSE),IF($C149=3,VLOOKUP($B149,[1]数据导入!$A:$P,13,FALSE),IF($C149=4,VLOOKUP($B149,[1]数据导入!$A:$P,16,FALSE)))))</f>
        <v>25</v>
      </c>
    </row>
    <row r="150" spans="1:6">
      <c r="A150" s="3">
        <v>149</v>
      </c>
      <c r="B150" s="3" t="s">
        <v>46</v>
      </c>
      <c r="C150" s="3">
        <v>1</v>
      </c>
      <c r="D150" s="3">
        <v>5</v>
      </c>
      <c r="E150" s="3">
        <f>IF($C150=1,VLOOKUP($B150,[1]数据导入!$A:$P,6,FALSE),IF($C150=2,VLOOKUP($B150,[1]数据导入!$A:$P,9,FALSE),IF($C150=3,VLOOKUP($B150,[1]数据导入!$A:$P,12,FALSE),IF($C150=4,VLOOKUP($B150,[1]数据导入!$A:$P,15,FALSE)))))</f>
        <v>3</v>
      </c>
      <c r="F150" s="3" t="str">
        <f>IF($C150=1,VLOOKUP($B150,[1]数据导入!$A:$P,7,FALSE),IF($C150=2,VLOOKUP($B150,[1]数据导入!$A:$P,10,FALSE),IF($C150=3,VLOOKUP($B150,[1]数据导入!$A:$P,13,FALSE),IF($C150=4,VLOOKUP($B150,[1]数据导入!$A:$P,16,FALSE)))))</f>
        <v>103009</v>
      </c>
    </row>
    <row r="151" spans="1:6">
      <c r="A151" s="3">
        <v>150</v>
      </c>
      <c r="B151" s="3" t="s">
        <v>46</v>
      </c>
      <c r="C151" s="3">
        <v>2</v>
      </c>
      <c r="D151" s="3">
        <v>10</v>
      </c>
      <c r="E151" s="3">
        <f>IF($C151=1,VLOOKUP($B151,[1]数据导入!$A:$P,6,FALSE),IF($C151=2,VLOOKUP($B151,[1]数据导入!$A:$P,9,FALSE),IF($C151=3,VLOOKUP($B151,[1]数据导入!$A:$P,12,FALSE),IF($C151=4,VLOOKUP($B151,[1]数据导入!$A:$P,15,FALSE)))))</f>
        <v>2</v>
      </c>
      <c r="F151" s="3">
        <f>IF($C151=1,VLOOKUP($B151,[1]数据导入!$A:$P,7,FALSE),IF($C151=2,VLOOKUP($B151,[1]数据导入!$A:$P,10,FALSE),IF($C151=3,VLOOKUP($B151,[1]数据导入!$A:$P,13,FALSE),IF($C151=4,VLOOKUP($B151,[1]数据导入!$A:$P,16,FALSE)))))</f>
        <v>25</v>
      </c>
    </row>
    <row r="152" spans="1:6">
      <c r="A152" s="3">
        <v>151</v>
      </c>
      <c r="B152" s="3" t="s">
        <v>46</v>
      </c>
      <c r="C152" s="3">
        <v>3</v>
      </c>
      <c r="D152" s="3">
        <v>15</v>
      </c>
      <c r="E152" s="3">
        <f>IF($C152=1,VLOOKUP($B152,[1]数据导入!$A:$P,6,FALSE),IF($C152=2,VLOOKUP($B152,[1]数据导入!$A:$P,9,FALSE),IF($C152=3,VLOOKUP($B152,[1]数据导入!$A:$P,12,FALSE),IF($C152=4,VLOOKUP($B152,[1]数据导入!$A:$P,15,FALSE)))))</f>
        <v>1</v>
      </c>
      <c r="F152" s="3" t="str">
        <f>IF($C152=1,VLOOKUP($B152,[1]数据导入!$A:$P,7,FALSE),IF($C152=2,VLOOKUP($B152,[1]数据导入!$A:$P,10,FALSE),IF($C152=3,VLOOKUP($B152,[1]数据导入!$A:$P,13,FALSE),IF($C152=4,VLOOKUP($B152,[1]数据导入!$A:$P,16,FALSE)))))</f>
        <v>0,0,30,0,0</v>
      </c>
    </row>
    <row r="153" spans="1:6">
      <c r="A153" s="3">
        <v>152</v>
      </c>
      <c r="B153" s="3" t="s">
        <v>46</v>
      </c>
      <c r="C153" s="3">
        <v>4</v>
      </c>
      <c r="D153" s="3">
        <v>20</v>
      </c>
      <c r="E153" s="3">
        <f>IF($C153=1,VLOOKUP($B153,[1]数据导入!$A:$P,6,FALSE),IF($C153=2,VLOOKUP($B153,[1]数据导入!$A:$P,9,FALSE),IF($C153=3,VLOOKUP($B153,[1]数据导入!$A:$P,12,FALSE),IF($C153=4,VLOOKUP($B153,[1]数据导入!$A:$P,15,FALSE)))))</f>
        <v>4</v>
      </c>
      <c r="F153" s="3">
        <f>IF($C153=1,VLOOKUP($B153,[1]数据导入!$A:$P,7,FALSE),IF($C153=2,VLOOKUP($B153,[1]数据导入!$A:$P,10,FALSE),IF($C153=3,VLOOKUP($B153,[1]数据导入!$A:$P,13,FALSE),IF($C153=4,VLOOKUP($B153,[1]数据导入!$A:$P,16,FALSE)))))</f>
        <v>25</v>
      </c>
    </row>
    <row r="154" spans="1:6">
      <c r="A154" s="3">
        <v>153</v>
      </c>
      <c r="B154" s="3" t="s">
        <v>47</v>
      </c>
      <c r="C154" s="3">
        <v>1</v>
      </c>
      <c r="D154" s="3">
        <v>5</v>
      </c>
      <c r="E154" s="3">
        <f>IF($C154=1,VLOOKUP($B154,[1]数据导入!$A:$P,6,FALSE),IF($C154=2,VLOOKUP($B154,[1]数据导入!$A:$P,9,FALSE),IF($C154=3,VLOOKUP($B154,[1]数据导入!$A:$P,12,FALSE),IF($C154=4,VLOOKUP($B154,[1]数据导入!$A:$P,15,FALSE)))))</f>
        <v>3</v>
      </c>
      <c r="F154" s="3" t="str">
        <f>IF($C154=1,VLOOKUP($B154,[1]数据导入!$A:$P,7,FALSE),IF($C154=2,VLOOKUP($B154,[1]数据导入!$A:$P,10,FALSE),IF($C154=3,VLOOKUP($B154,[1]数据导入!$A:$P,13,FALSE),IF($C154=4,VLOOKUP($B154,[1]数据导入!$A:$P,16,FALSE)))))</f>
        <v>103010</v>
      </c>
    </row>
    <row r="155" spans="1:6">
      <c r="A155" s="3">
        <v>154</v>
      </c>
      <c r="B155" s="3" t="s">
        <v>47</v>
      </c>
      <c r="C155" s="3">
        <v>2</v>
      </c>
      <c r="D155" s="3">
        <v>10</v>
      </c>
      <c r="E155" s="3">
        <f>IF($C155=1,VLOOKUP($B155,[1]数据导入!$A:$P,6,FALSE),IF($C155=2,VLOOKUP($B155,[1]数据导入!$A:$P,9,FALSE),IF($C155=3,VLOOKUP($B155,[1]数据导入!$A:$P,12,FALSE),IF($C155=4,VLOOKUP($B155,[1]数据导入!$A:$P,15,FALSE)))))</f>
        <v>2</v>
      </c>
      <c r="F155" s="3">
        <f>IF($C155=1,VLOOKUP($B155,[1]数据导入!$A:$P,7,FALSE),IF($C155=2,VLOOKUP($B155,[1]数据导入!$A:$P,10,FALSE),IF($C155=3,VLOOKUP($B155,[1]数据导入!$A:$P,13,FALSE),IF($C155=4,VLOOKUP($B155,[1]数据导入!$A:$P,16,FALSE)))))</f>
        <v>25</v>
      </c>
    </row>
    <row r="156" spans="1:6">
      <c r="A156" s="3">
        <v>155</v>
      </c>
      <c r="B156" s="3" t="s">
        <v>47</v>
      </c>
      <c r="C156" s="3">
        <v>3</v>
      </c>
      <c r="D156" s="3">
        <v>15</v>
      </c>
      <c r="E156" s="3">
        <f>IF($C156=1,VLOOKUP($B156,[1]数据导入!$A:$P,6,FALSE),IF($C156=2,VLOOKUP($B156,[1]数据导入!$A:$P,9,FALSE),IF($C156=3,VLOOKUP($B156,[1]数据导入!$A:$P,12,FALSE),IF($C156=4,VLOOKUP($B156,[1]数据导入!$A:$P,15,FALSE)))))</f>
        <v>1</v>
      </c>
      <c r="F156" s="3" t="str">
        <f>IF($C156=1,VLOOKUP($B156,[1]数据导入!$A:$P,7,FALSE),IF($C156=2,VLOOKUP($B156,[1]数据导入!$A:$P,10,FALSE),IF($C156=3,VLOOKUP($B156,[1]数据导入!$A:$P,13,FALSE),IF($C156=4,VLOOKUP($B156,[1]数据导入!$A:$P,16,FALSE)))))</f>
        <v>0,0,33,0,0</v>
      </c>
    </row>
    <row r="157" spans="1:6">
      <c r="A157" s="3">
        <v>156</v>
      </c>
      <c r="B157" s="3" t="s">
        <v>47</v>
      </c>
      <c r="C157" s="3">
        <v>4</v>
      </c>
      <c r="D157" s="3">
        <v>20</v>
      </c>
      <c r="E157" s="3">
        <f>IF($C157=1,VLOOKUP($B157,[1]数据导入!$A:$P,6,FALSE),IF($C157=2,VLOOKUP($B157,[1]数据导入!$A:$P,9,FALSE),IF($C157=3,VLOOKUP($B157,[1]数据导入!$A:$P,12,FALSE),IF($C157=4,VLOOKUP($B157,[1]数据导入!$A:$P,15,FALSE)))))</f>
        <v>4</v>
      </c>
      <c r="F157" s="3">
        <f>IF($C157=1,VLOOKUP($B157,[1]数据导入!$A:$P,7,FALSE),IF($C157=2,VLOOKUP($B157,[1]数据导入!$A:$P,10,FALSE),IF($C157=3,VLOOKUP($B157,[1]数据导入!$A:$P,13,FALSE),IF($C157=4,VLOOKUP($B157,[1]数据导入!$A:$P,16,FALSE)))))</f>
        <v>25</v>
      </c>
    </row>
    <row r="158" spans="1:6">
      <c r="A158" s="3">
        <v>157</v>
      </c>
      <c r="B158" s="3" t="s">
        <v>48</v>
      </c>
      <c r="C158" s="3">
        <v>1</v>
      </c>
      <c r="D158" s="3">
        <v>5</v>
      </c>
      <c r="E158" s="3">
        <f>IF($C158=1,VLOOKUP($B158,[1]数据导入!$A:$P,6,FALSE),IF($C158=2,VLOOKUP($B158,[1]数据导入!$A:$P,9,FALSE),IF($C158=3,VLOOKUP($B158,[1]数据导入!$A:$P,12,FALSE),IF($C158=4,VLOOKUP($B158,[1]数据导入!$A:$P,15,FALSE)))))</f>
        <v>1</v>
      </c>
      <c r="F158" s="3" t="str">
        <f>IF($C158=1,VLOOKUP($B158,[1]数据导入!$A:$P,7,FALSE),IF($C158=2,VLOOKUP($B158,[1]数据导入!$A:$P,10,FALSE),IF($C158=3,VLOOKUP($B158,[1]数据导入!$A:$P,13,FALSE),IF($C158=4,VLOOKUP($B158,[1]数据导入!$A:$P,16,FALSE)))))</f>
        <v>0,0,30,0,0</v>
      </c>
    </row>
    <row r="159" spans="1:6">
      <c r="A159" s="3">
        <v>158</v>
      </c>
      <c r="B159" s="3" t="s">
        <v>48</v>
      </c>
      <c r="C159" s="3">
        <v>2</v>
      </c>
      <c r="D159" s="3">
        <v>10</v>
      </c>
      <c r="E159" s="3">
        <f>IF($C159=1,VLOOKUP($B159,[1]数据导入!$A:$P,6,FALSE),IF($C159=2,VLOOKUP($B159,[1]数据导入!$A:$P,9,FALSE),IF($C159=3,VLOOKUP($B159,[1]数据导入!$A:$P,12,FALSE),IF($C159=4,VLOOKUP($B159,[1]数据导入!$A:$P,15,FALSE)))))</f>
        <v>2</v>
      </c>
      <c r="F159" s="3">
        <f>IF($C159=1,VLOOKUP($B159,[1]数据导入!$A:$P,7,FALSE),IF($C159=2,VLOOKUP($B159,[1]数据导入!$A:$P,10,FALSE),IF($C159=3,VLOOKUP($B159,[1]数据导入!$A:$P,13,FALSE),IF($C159=4,VLOOKUP($B159,[1]数据导入!$A:$P,16,FALSE)))))</f>
        <v>25</v>
      </c>
    </row>
    <row r="160" spans="1:6">
      <c r="A160" s="3">
        <v>159</v>
      </c>
      <c r="B160" s="3" t="s">
        <v>48</v>
      </c>
      <c r="C160" s="3">
        <v>3</v>
      </c>
      <c r="D160" s="3">
        <v>15</v>
      </c>
      <c r="E160" s="3">
        <f>IF($C160=1,VLOOKUP($B160,[1]数据导入!$A:$P,6,FALSE),IF($C160=2,VLOOKUP($B160,[1]数据导入!$A:$P,9,FALSE),IF($C160=3,VLOOKUP($B160,[1]数据导入!$A:$P,12,FALSE),IF($C160=4,VLOOKUP($B160,[1]数据导入!$A:$P,15,FALSE)))))</f>
        <v>1</v>
      </c>
      <c r="F160" s="3" t="str">
        <f>IF($C160=1,VLOOKUP($B160,[1]数据导入!$A:$P,7,FALSE),IF($C160=2,VLOOKUP($B160,[1]数据导入!$A:$P,10,FALSE),IF($C160=3,VLOOKUP($B160,[1]数据导入!$A:$P,13,FALSE),IF($C160=4,VLOOKUP($B160,[1]数据导入!$A:$P,16,FALSE)))))</f>
        <v>0,0,30,0,0</v>
      </c>
    </row>
    <row r="161" spans="1:6">
      <c r="A161" s="3">
        <v>160</v>
      </c>
      <c r="B161" s="3" t="s">
        <v>48</v>
      </c>
      <c r="C161" s="3">
        <v>4</v>
      </c>
      <c r="D161" s="3">
        <v>20</v>
      </c>
      <c r="E161" s="3">
        <f>IF($C161=1,VLOOKUP($B161,[1]数据导入!$A:$P,6,FALSE),IF($C161=2,VLOOKUP($B161,[1]数据导入!$A:$P,9,FALSE),IF($C161=3,VLOOKUP($B161,[1]数据导入!$A:$P,12,FALSE),IF($C161=4,VLOOKUP($B161,[1]数据导入!$A:$P,15,FALSE)))))</f>
        <v>4</v>
      </c>
      <c r="F161" s="3">
        <f>IF($C161=1,VLOOKUP($B161,[1]数据导入!$A:$P,7,FALSE),IF($C161=2,VLOOKUP($B161,[1]数据导入!$A:$P,10,FALSE),IF($C161=3,VLOOKUP($B161,[1]数据导入!$A:$P,13,FALSE),IF($C161=4,VLOOKUP($B161,[1]数据导入!$A:$P,16,FALSE)))))</f>
        <v>25</v>
      </c>
    </row>
    <row r="162" spans="1:6">
      <c r="A162" s="3">
        <v>161</v>
      </c>
      <c r="B162" s="3" t="s">
        <v>49</v>
      </c>
      <c r="C162" s="3">
        <v>1</v>
      </c>
      <c r="D162" s="3">
        <v>5</v>
      </c>
      <c r="E162" s="3">
        <f>IF($C162=1,VLOOKUP($B162,[1]数据导入!$A:$P,6,FALSE),IF($C162=2,VLOOKUP($B162,[1]数据导入!$A:$P,9,FALSE),IF($C162=3,VLOOKUP($B162,[1]数据导入!$A:$P,12,FALSE),IF($C162=4,VLOOKUP($B162,[1]数据导入!$A:$P,15,FALSE)))))</f>
        <v>3</v>
      </c>
      <c r="F162" s="3" t="str">
        <f>IF($C162=1,VLOOKUP($B162,[1]数据导入!$A:$P,7,FALSE),IF($C162=2,VLOOKUP($B162,[1]数据导入!$A:$P,10,FALSE),IF($C162=3,VLOOKUP($B162,[1]数据导入!$A:$P,13,FALSE),IF($C162=4,VLOOKUP($B162,[1]数据导入!$A:$P,16,FALSE)))))</f>
        <v>105001</v>
      </c>
    </row>
    <row r="163" spans="1:6">
      <c r="A163" s="3">
        <v>162</v>
      </c>
      <c r="B163" s="3" t="s">
        <v>49</v>
      </c>
      <c r="C163" s="3">
        <v>2</v>
      </c>
      <c r="D163" s="3">
        <v>10</v>
      </c>
      <c r="E163" s="3">
        <f>IF($C163=1,VLOOKUP($B163,[1]数据导入!$A:$P,6,FALSE),IF($C163=2,VLOOKUP($B163,[1]数据导入!$A:$P,9,FALSE),IF($C163=3,VLOOKUP($B163,[1]数据导入!$A:$P,12,FALSE),IF($C163=4,VLOOKUP($B163,[1]数据导入!$A:$P,15,FALSE)))))</f>
        <v>2</v>
      </c>
      <c r="F163" s="3">
        <f>IF($C163=1,VLOOKUP($B163,[1]数据导入!$A:$P,7,FALSE),IF($C163=2,VLOOKUP($B163,[1]数据导入!$A:$P,10,FALSE),IF($C163=3,VLOOKUP($B163,[1]数据导入!$A:$P,13,FALSE),IF($C163=4,VLOOKUP($B163,[1]数据导入!$A:$P,16,FALSE)))))</f>
        <v>25</v>
      </c>
    </row>
    <row r="164" spans="1:6">
      <c r="A164" s="3">
        <v>163</v>
      </c>
      <c r="B164" s="3" t="s">
        <v>49</v>
      </c>
      <c r="C164" s="3">
        <v>3</v>
      </c>
      <c r="D164" s="3">
        <v>15</v>
      </c>
      <c r="E164" s="3">
        <f>IF($C164=1,VLOOKUP($B164,[1]数据导入!$A:$P,6,FALSE),IF($C164=2,VLOOKUP($B164,[1]数据导入!$A:$P,9,FALSE),IF($C164=3,VLOOKUP($B164,[1]数据导入!$A:$P,12,FALSE),IF($C164=4,VLOOKUP($B164,[1]数据导入!$A:$P,15,FALSE)))))</f>
        <v>3</v>
      </c>
      <c r="F164" s="3" t="str">
        <f>IF($C164=1,VLOOKUP($B164,[1]数据导入!$A:$P,7,FALSE),IF($C164=2,VLOOKUP($B164,[1]数据导入!$A:$P,10,FALSE),IF($C164=3,VLOOKUP($B164,[1]数据导入!$A:$P,13,FALSE),IF($C164=4,VLOOKUP($B164,[1]数据导入!$A:$P,16,FALSE)))))</f>
        <v>104002</v>
      </c>
    </row>
    <row r="165" spans="1:6">
      <c r="A165" s="3">
        <v>164</v>
      </c>
      <c r="B165" s="3" t="s">
        <v>49</v>
      </c>
      <c r="C165" s="3">
        <v>4</v>
      </c>
      <c r="D165" s="3">
        <v>20</v>
      </c>
      <c r="E165" s="3">
        <f>IF($C165=1,VLOOKUP($B165,[1]数据导入!$A:$P,6,FALSE),IF($C165=2,VLOOKUP($B165,[1]数据导入!$A:$P,9,FALSE),IF($C165=3,VLOOKUP($B165,[1]数据导入!$A:$P,12,FALSE),IF($C165=4,VLOOKUP($B165,[1]数据导入!$A:$P,15,FALSE)))))</f>
        <v>4</v>
      </c>
      <c r="F165" s="3">
        <f>IF($C165=1,VLOOKUP($B165,[1]数据导入!$A:$P,7,FALSE),IF($C165=2,VLOOKUP($B165,[1]数据导入!$A:$P,10,FALSE),IF($C165=3,VLOOKUP($B165,[1]数据导入!$A:$P,13,FALSE),IF($C165=4,VLOOKUP($B165,[1]数据导入!$A:$P,16,FALSE)))))</f>
        <v>25</v>
      </c>
    </row>
    <row r="166" spans="1:6">
      <c r="A166" s="3">
        <v>165</v>
      </c>
      <c r="B166" s="3" t="s">
        <v>50</v>
      </c>
      <c r="C166" s="3">
        <v>1</v>
      </c>
      <c r="D166" s="3">
        <v>5</v>
      </c>
      <c r="E166" s="3">
        <f>IF($C166=1,VLOOKUP($B166,[1]数据导入!$A:$P,6,FALSE),IF($C166=2,VLOOKUP($B166,[1]数据导入!$A:$P,9,FALSE),IF($C166=3,VLOOKUP($B166,[1]数据导入!$A:$P,12,FALSE),IF($C166=4,VLOOKUP($B166,[1]数据导入!$A:$P,15,FALSE)))))</f>
        <v>3</v>
      </c>
      <c r="F166" s="3" t="str">
        <f>IF($C166=1,VLOOKUP($B166,[1]数据导入!$A:$P,7,FALSE),IF($C166=2,VLOOKUP($B166,[1]数据导入!$A:$P,10,FALSE),IF($C166=3,VLOOKUP($B166,[1]数据导入!$A:$P,13,FALSE),IF($C166=4,VLOOKUP($B166,[1]数据导入!$A:$P,16,FALSE)))))</f>
        <v>104003</v>
      </c>
    </row>
    <row r="167" spans="1:6">
      <c r="A167" s="3">
        <v>166</v>
      </c>
      <c r="B167" s="3" t="s">
        <v>50</v>
      </c>
      <c r="C167" s="3">
        <v>2</v>
      </c>
      <c r="D167" s="3">
        <v>10</v>
      </c>
      <c r="E167" s="3">
        <f>IF($C167=1,VLOOKUP($B167,[1]数据导入!$A:$P,6,FALSE),IF($C167=2,VLOOKUP($B167,[1]数据导入!$A:$P,9,FALSE),IF($C167=3,VLOOKUP($B167,[1]数据导入!$A:$P,12,FALSE),IF($C167=4,VLOOKUP($B167,[1]数据导入!$A:$P,15,FALSE)))))</f>
        <v>2</v>
      </c>
      <c r="F167" s="3">
        <f>IF($C167=1,VLOOKUP($B167,[1]数据导入!$A:$P,7,FALSE),IF($C167=2,VLOOKUP($B167,[1]数据导入!$A:$P,10,FALSE),IF($C167=3,VLOOKUP($B167,[1]数据导入!$A:$P,13,FALSE),IF($C167=4,VLOOKUP($B167,[1]数据导入!$A:$P,16,FALSE)))))</f>
        <v>25</v>
      </c>
    </row>
    <row r="168" spans="1:6">
      <c r="A168" s="3">
        <v>167</v>
      </c>
      <c r="B168" s="3" t="s">
        <v>50</v>
      </c>
      <c r="C168" s="3">
        <v>3</v>
      </c>
      <c r="D168" s="3">
        <v>15</v>
      </c>
      <c r="E168" s="3">
        <f>IF($C168=1,VLOOKUP($B168,[1]数据导入!$A:$P,6,FALSE),IF($C168=2,VLOOKUP($B168,[1]数据导入!$A:$P,9,FALSE),IF($C168=3,VLOOKUP($B168,[1]数据导入!$A:$P,12,FALSE),IF($C168=4,VLOOKUP($B168,[1]数据导入!$A:$P,15,FALSE)))))</f>
        <v>1</v>
      </c>
      <c r="F168" s="3" t="str">
        <f>IF($C168=1,VLOOKUP($B168,[1]数据导入!$A:$P,7,FALSE),IF($C168=2,VLOOKUP($B168,[1]数据导入!$A:$P,10,FALSE),IF($C168=3,VLOOKUP($B168,[1]数据导入!$A:$P,13,FALSE),IF($C168=4,VLOOKUP($B168,[1]数据导入!$A:$P,16,FALSE)))))</f>
        <v>0,0,0,9,0</v>
      </c>
    </row>
    <row r="169" spans="1:6">
      <c r="A169" s="3">
        <v>168</v>
      </c>
      <c r="B169" s="3" t="s">
        <v>50</v>
      </c>
      <c r="C169" s="3">
        <v>4</v>
      </c>
      <c r="D169" s="3">
        <v>20</v>
      </c>
      <c r="E169" s="3">
        <f>IF($C169=1,VLOOKUP($B169,[1]数据导入!$A:$P,6,FALSE),IF($C169=2,VLOOKUP($B169,[1]数据导入!$A:$P,9,FALSE),IF($C169=3,VLOOKUP($B169,[1]数据导入!$A:$P,12,FALSE),IF($C169=4,VLOOKUP($B169,[1]数据导入!$A:$P,15,FALSE)))))</f>
        <v>4</v>
      </c>
      <c r="F169" s="3">
        <f>IF($C169=1,VLOOKUP($B169,[1]数据导入!$A:$P,7,FALSE),IF($C169=2,VLOOKUP($B169,[1]数据导入!$A:$P,10,FALSE),IF($C169=3,VLOOKUP($B169,[1]数据导入!$A:$P,13,FALSE),IF($C169=4,VLOOKUP($B169,[1]数据导入!$A:$P,16,FALSE)))))</f>
        <v>25</v>
      </c>
    </row>
    <row r="170" spans="1:6">
      <c r="A170" s="3">
        <v>169</v>
      </c>
      <c r="B170" s="3" t="s">
        <v>51</v>
      </c>
      <c r="C170" s="3">
        <v>1</v>
      </c>
      <c r="D170" s="3">
        <v>5</v>
      </c>
      <c r="E170" s="3">
        <f>IF($C170=1,VLOOKUP($B170,[1]数据导入!$A:$P,6,FALSE),IF($C170=2,VLOOKUP($B170,[1]数据导入!$A:$P,9,FALSE),IF($C170=3,VLOOKUP($B170,[1]数据导入!$A:$P,12,FALSE),IF($C170=4,VLOOKUP($B170,[1]数据导入!$A:$P,15,FALSE)))))</f>
        <v>3</v>
      </c>
      <c r="F170" s="3" t="str">
        <f>IF($C170=1,VLOOKUP($B170,[1]数据导入!$A:$P,7,FALSE),IF($C170=2,VLOOKUP($B170,[1]数据导入!$A:$P,10,FALSE),IF($C170=3,VLOOKUP($B170,[1]数据导入!$A:$P,13,FALSE),IF($C170=4,VLOOKUP($B170,[1]数据导入!$A:$P,16,FALSE)))))</f>
        <v>104004</v>
      </c>
    </row>
    <row r="171" spans="1:6">
      <c r="A171" s="3">
        <v>170</v>
      </c>
      <c r="B171" s="3" t="s">
        <v>51</v>
      </c>
      <c r="C171" s="3">
        <v>2</v>
      </c>
      <c r="D171" s="3">
        <v>10</v>
      </c>
      <c r="E171" s="3">
        <f>IF($C171=1,VLOOKUP($B171,[1]数据导入!$A:$P,6,FALSE),IF($C171=2,VLOOKUP($B171,[1]数据导入!$A:$P,9,FALSE),IF($C171=3,VLOOKUP($B171,[1]数据导入!$A:$P,12,FALSE),IF($C171=4,VLOOKUP($B171,[1]数据导入!$A:$P,15,FALSE)))))</f>
        <v>2</v>
      </c>
      <c r="F171" s="3">
        <f>IF($C171=1,VLOOKUP($B171,[1]数据导入!$A:$P,7,FALSE),IF($C171=2,VLOOKUP($B171,[1]数据导入!$A:$P,10,FALSE),IF($C171=3,VLOOKUP($B171,[1]数据导入!$A:$P,13,FALSE),IF($C171=4,VLOOKUP($B171,[1]数据导入!$A:$P,16,FALSE)))))</f>
        <v>25</v>
      </c>
    </row>
    <row r="172" spans="1:6">
      <c r="A172" s="3">
        <v>171</v>
      </c>
      <c r="B172" s="3" t="s">
        <v>51</v>
      </c>
      <c r="C172" s="3">
        <v>3</v>
      </c>
      <c r="D172" s="3">
        <v>15</v>
      </c>
      <c r="E172" s="3">
        <f>IF($C172=1,VLOOKUP($B172,[1]数据导入!$A:$P,6,FALSE),IF($C172=2,VLOOKUP($B172,[1]数据导入!$A:$P,9,FALSE),IF($C172=3,VLOOKUP($B172,[1]数据导入!$A:$P,12,FALSE),IF($C172=4,VLOOKUP($B172,[1]数据导入!$A:$P,15,FALSE)))))</f>
        <v>1</v>
      </c>
      <c r="F172" s="3" t="str">
        <f>IF($C172=1,VLOOKUP($B172,[1]数据导入!$A:$P,7,FALSE),IF($C172=2,VLOOKUP($B172,[1]数据导入!$A:$P,10,FALSE),IF($C172=3,VLOOKUP($B172,[1]数据导入!$A:$P,13,FALSE),IF($C172=4,VLOOKUP($B172,[1]数据导入!$A:$P,16,FALSE)))))</f>
        <v>0,0,0,13,0</v>
      </c>
    </row>
    <row r="173" spans="1:6">
      <c r="A173" s="3">
        <v>172</v>
      </c>
      <c r="B173" s="3" t="s">
        <v>51</v>
      </c>
      <c r="C173" s="3">
        <v>4</v>
      </c>
      <c r="D173" s="3">
        <v>20</v>
      </c>
      <c r="E173" s="3">
        <f>IF($C173=1,VLOOKUP($B173,[1]数据导入!$A:$P,6,FALSE),IF($C173=2,VLOOKUP($B173,[1]数据导入!$A:$P,9,FALSE),IF($C173=3,VLOOKUP($B173,[1]数据导入!$A:$P,12,FALSE),IF($C173=4,VLOOKUP($B173,[1]数据导入!$A:$P,15,FALSE)))))</f>
        <v>4</v>
      </c>
      <c r="F173" s="3">
        <f>IF($C173=1,VLOOKUP($B173,[1]数据导入!$A:$P,7,FALSE),IF($C173=2,VLOOKUP($B173,[1]数据导入!$A:$P,10,FALSE),IF($C173=3,VLOOKUP($B173,[1]数据导入!$A:$P,13,FALSE),IF($C173=4,VLOOKUP($B173,[1]数据导入!$A:$P,16,FALSE)))))</f>
        <v>25</v>
      </c>
    </row>
    <row r="174" spans="1:6">
      <c r="A174" s="3">
        <v>173</v>
      </c>
      <c r="B174" s="3" t="s">
        <v>52</v>
      </c>
      <c r="C174" s="3">
        <v>1</v>
      </c>
      <c r="D174" s="3">
        <v>5</v>
      </c>
      <c r="E174" s="3">
        <f>IF($C174=1,VLOOKUP($B174,[1]数据导入!$A:$P,6,FALSE),IF($C174=2,VLOOKUP($B174,[1]数据导入!$A:$P,9,FALSE),IF($C174=3,VLOOKUP($B174,[1]数据导入!$A:$P,12,FALSE),IF($C174=4,VLOOKUP($B174,[1]数据导入!$A:$P,15,FALSE)))))</f>
        <v>3</v>
      </c>
      <c r="F174" s="3" t="str">
        <f>IF($C174=1,VLOOKUP($B174,[1]数据导入!$A:$P,7,FALSE),IF($C174=2,VLOOKUP($B174,[1]数据导入!$A:$P,10,FALSE),IF($C174=3,VLOOKUP($B174,[1]数据导入!$A:$P,13,FALSE),IF($C174=4,VLOOKUP($B174,[1]数据导入!$A:$P,16,FALSE)))))</f>
        <v>104005</v>
      </c>
    </row>
    <row r="175" spans="1:6">
      <c r="A175" s="3">
        <v>174</v>
      </c>
      <c r="B175" s="3" t="s">
        <v>52</v>
      </c>
      <c r="C175" s="3">
        <v>2</v>
      </c>
      <c r="D175" s="3">
        <v>10</v>
      </c>
      <c r="E175" s="3">
        <f>IF($C175=1,VLOOKUP($B175,[1]数据导入!$A:$P,6,FALSE),IF($C175=2,VLOOKUP($B175,[1]数据导入!$A:$P,9,FALSE),IF($C175=3,VLOOKUP($B175,[1]数据导入!$A:$P,12,FALSE),IF($C175=4,VLOOKUP($B175,[1]数据导入!$A:$P,15,FALSE)))))</f>
        <v>2</v>
      </c>
      <c r="F175" s="3">
        <f>IF($C175=1,VLOOKUP($B175,[1]数据导入!$A:$P,7,FALSE),IF($C175=2,VLOOKUP($B175,[1]数据导入!$A:$P,10,FALSE),IF($C175=3,VLOOKUP($B175,[1]数据导入!$A:$P,13,FALSE),IF($C175=4,VLOOKUP($B175,[1]数据导入!$A:$P,16,FALSE)))))</f>
        <v>25</v>
      </c>
    </row>
    <row r="176" spans="1:6">
      <c r="A176" s="3">
        <v>175</v>
      </c>
      <c r="B176" s="3" t="s">
        <v>52</v>
      </c>
      <c r="C176" s="3">
        <v>3</v>
      </c>
      <c r="D176" s="3">
        <v>15</v>
      </c>
      <c r="E176" s="3">
        <f>IF($C176=1,VLOOKUP($B176,[1]数据导入!$A:$P,6,FALSE),IF($C176=2,VLOOKUP($B176,[1]数据导入!$A:$P,9,FALSE),IF($C176=3,VLOOKUP($B176,[1]数据导入!$A:$P,12,FALSE),IF($C176=4,VLOOKUP($B176,[1]数据导入!$A:$P,15,FALSE)))))</f>
        <v>1</v>
      </c>
      <c r="F176" s="3" t="str">
        <f>IF($C176=1,VLOOKUP($B176,[1]数据导入!$A:$P,7,FALSE),IF($C176=2,VLOOKUP($B176,[1]数据导入!$A:$P,10,FALSE),IF($C176=3,VLOOKUP($B176,[1]数据导入!$A:$P,13,FALSE),IF($C176=4,VLOOKUP($B176,[1]数据导入!$A:$P,16,FALSE)))))</f>
        <v>0,0,0,18,0</v>
      </c>
    </row>
    <row r="177" spans="1:6">
      <c r="A177" s="3">
        <v>176</v>
      </c>
      <c r="B177" s="3" t="s">
        <v>52</v>
      </c>
      <c r="C177" s="3">
        <v>4</v>
      </c>
      <c r="D177" s="3">
        <v>20</v>
      </c>
      <c r="E177" s="3">
        <f>IF($C177=1,VLOOKUP($B177,[1]数据导入!$A:$P,6,FALSE),IF($C177=2,VLOOKUP($B177,[1]数据导入!$A:$P,9,FALSE),IF($C177=3,VLOOKUP($B177,[1]数据导入!$A:$P,12,FALSE),IF($C177=4,VLOOKUP($B177,[1]数据导入!$A:$P,15,FALSE)))))</f>
        <v>4</v>
      </c>
      <c r="F177" s="3">
        <f>IF($C177=1,VLOOKUP($B177,[1]数据导入!$A:$P,7,FALSE),IF($C177=2,VLOOKUP($B177,[1]数据导入!$A:$P,10,FALSE),IF($C177=3,VLOOKUP($B177,[1]数据导入!$A:$P,13,FALSE),IF($C177=4,VLOOKUP($B177,[1]数据导入!$A:$P,16,FALSE)))))</f>
        <v>25</v>
      </c>
    </row>
    <row r="178" spans="1:6">
      <c r="A178" s="3">
        <v>177</v>
      </c>
      <c r="B178" s="3" t="s">
        <v>53</v>
      </c>
      <c r="C178" s="3">
        <v>1</v>
      </c>
      <c r="D178" s="3">
        <v>5</v>
      </c>
      <c r="E178" s="3">
        <f>IF($C178=1,VLOOKUP($B178,[1]数据导入!$A:$P,6,FALSE),IF($C178=2,VLOOKUP($B178,[1]数据导入!$A:$P,9,FALSE),IF($C178=3,VLOOKUP($B178,[1]数据导入!$A:$P,12,FALSE),IF($C178=4,VLOOKUP($B178,[1]数据导入!$A:$P,15,FALSE)))))</f>
        <v>3</v>
      </c>
      <c r="F178" s="3" t="str">
        <f>IF($C178=1,VLOOKUP($B178,[1]数据导入!$A:$P,7,FALSE),IF($C178=2,VLOOKUP($B178,[1]数据导入!$A:$P,10,FALSE),IF($C178=3,VLOOKUP($B178,[1]数据导入!$A:$P,13,FALSE),IF($C178=4,VLOOKUP($B178,[1]数据导入!$A:$P,16,FALSE)))))</f>
        <v>104006</v>
      </c>
    </row>
    <row r="179" spans="1:6">
      <c r="A179" s="3">
        <v>178</v>
      </c>
      <c r="B179" s="3" t="s">
        <v>53</v>
      </c>
      <c r="C179" s="3">
        <v>2</v>
      </c>
      <c r="D179" s="3">
        <v>10</v>
      </c>
      <c r="E179" s="3">
        <f>IF($C179=1,VLOOKUP($B179,[1]数据导入!$A:$P,6,FALSE),IF($C179=2,VLOOKUP($B179,[1]数据导入!$A:$P,9,FALSE),IF($C179=3,VLOOKUP($B179,[1]数据导入!$A:$P,12,FALSE),IF($C179=4,VLOOKUP($B179,[1]数据导入!$A:$P,15,FALSE)))))</f>
        <v>2</v>
      </c>
      <c r="F179" s="3">
        <f>IF($C179=1,VLOOKUP($B179,[1]数据导入!$A:$P,7,FALSE),IF($C179=2,VLOOKUP($B179,[1]数据导入!$A:$P,10,FALSE),IF($C179=3,VLOOKUP($B179,[1]数据导入!$A:$P,13,FALSE),IF($C179=4,VLOOKUP($B179,[1]数据导入!$A:$P,16,FALSE)))))</f>
        <v>25</v>
      </c>
    </row>
    <row r="180" spans="1:6">
      <c r="A180" s="3">
        <v>179</v>
      </c>
      <c r="B180" s="3" t="s">
        <v>53</v>
      </c>
      <c r="C180" s="3">
        <v>3</v>
      </c>
      <c r="D180" s="3">
        <v>15</v>
      </c>
      <c r="E180" s="3">
        <f>IF($C180=1,VLOOKUP($B180,[1]数据导入!$A:$P,6,FALSE),IF($C180=2,VLOOKUP($B180,[1]数据导入!$A:$P,9,FALSE),IF($C180=3,VLOOKUP($B180,[1]数据导入!$A:$P,12,FALSE),IF($C180=4,VLOOKUP($B180,[1]数据导入!$A:$P,15,FALSE)))))</f>
        <v>1</v>
      </c>
      <c r="F180" s="3" t="str">
        <f>IF($C180=1,VLOOKUP($B180,[1]数据导入!$A:$P,7,FALSE),IF($C180=2,VLOOKUP($B180,[1]数据导入!$A:$P,10,FALSE),IF($C180=3,VLOOKUP($B180,[1]数据导入!$A:$P,13,FALSE),IF($C180=4,VLOOKUP($B180,[1]数据导入!$A:$P,16,FALSE)))))</f>
        <v>0,0,0,18,0</v>
      </c>
    </row>
    <row r="181" spans="1:6">
      <c r="A181" s="3">
        <v>180</v>
      </c>
      <c r="B181" s="3" t="s">
        <v>53</v>
      </c>
      <c r="C181" s="3">
        <v>4</v>
      </c>
      <c r="D181" s="3">
        <v>20</v>
      </c>
      <c r="E181" s="3">
        <f>IF($C181=1,VLOOKUP($B181,[1]数据导入!$A:$P,6,FALSE),IF($C181=2,VLOOKUP($B181,[1]数据导入!$A:$P,9,FALSE),IF($C181=3,VLOOKUP($B181,[1]数据导入!$A:$P,12,FALSE),IF($C181=4,VLOOKUP($B181,[1]数据导入!$A:$P,15,FALSE)))))</f>
        <v>4</v>
      </c>
      <c r="F181" s="3">
        <f>IF($C181=1,VLOOKUP($B181,[1]数据导入!$A:$P,7,FALSE),IF($C181=2,VLOOKUP($B181,[1]数据导入!$A:$P,10,FALSE),IF($C181=3,VLOOKUP($B181,[1]数据导入!$A:$P,13,FALSE),IF($C181=4,VLOOKUP($B181,[1]数据导入!$A:$P,16,FALSE)))))</f>
        <v>25</v>
      </c>
    </row>
    <row r="182" spans="1:6">
      <c r="A182" s="3">
        <v>181</v>
      </c>
      <c r="B182" s="3" t="s">
        <v>54</v>
      </c>
      <c r="C182" s="3">
        <v>1</v>
      </c>
      <c r="D182" s="3">
        <v>5</v>
      </c>
      <c r="E182" s="3">
        <f>IF($C182=1,VLOOKUP($B182,[1]数据导入!$A:$P,6,FALSE),IF($C182=2,VLOOKUP($B182,[1]数据导入!$A:$P,9,FALSE),IF($C182=3,VLOOKUP($B182,[1]数据导入!$A:$P,12,FALSE),IF($C182=4,VLOOKUP($B182,[1]数据导入!$A:$P,15,FALSE)))))</f>
        <v>3</v>
      </c>
      <c r="F182" s="3" t="str">
        <f>IF($C182=1,VLOOKUP($B182,[1]数据导入!$A:$P,7,FALSE),IF($C182=2,VLOOKUP($B182,[1]数据导入!$A:$P,10,FALSE),IF($C182=3,VLOOKUP($B182,[1]数据导入!$A:$P,13,FALSE),IF($C182=4,VLOOKUP($B182,[1]数据导入!$A:$P,16,FALSE)))))</f>
        <v>104007</v>
      </c>
    </row>
    <row r="183" spans="1:6">
      <c r="A183" s="3">
        <v>182</v>
      </c>
      <c r="B183" s="3" t="s">
        <v>54</v>
      </c>
      <c r="C183" s="3">
        <v>2</v>
      </c>
      <c r="D183" s="3">
        <v>10</v>
      </c>
      <c r="E183" s="3">
        <f>IF($C183=1,VLOOKUP($B183,[1]数据导入!$A:$P,6,FALSE),IF($C183=2,VLOOKUP($B183,[1]数据导入!$A:$P,9,FALSE),IF($C183=3,VLOOKUP($B183,[1]数据导入!$A:$P,12,FALSE),IF($C183=4,VLOOKUP($B183,[1]数据导入!$A:$P,15,FALSE)))))</f>
        <v>2</v>
      </c>
      <c r="F183" s="3">
        <f>IF($C183=1,VLOOKUP($B183,[1]数据导入!$A:$P,7,FALSE),IF($C183=2,VLOOKUP($B183,[1]数据导入!$A:$P,10,FALSE),IF($C183=3,VLOOKUP($B183,[1]数据导入!$A:$P,13,FALSE),IF($C183=4,VLOOKUP($B183,[1]数据导入!$A:$P,16,FALSE)))))</f>
        <v>25</v>
      </c>
    </row>
    <row r="184" spans="1:6">
      <c r="A184" s="3">
        <v>183</v>
      </c>
      <c r="B184" s="3" t="s">
        <v>54</v>
      </c>
      <c r="C184" s="3">
        <v>3</v>
      </c>
      <c r="D184" s="3">
        <v>15</v>
      </c>
      <c r="E184" s="3">
        <f>IF($C184=1,VLOOKUP($B184,[1]数据导入!$A:$P,6,FALSE),IF($C184=2,VLOOKUP($B184,[1]数据导入!$A:$P,9,FALSE),IF($C184=3,VLOOKUP($B184,[1]数据导入!$A:$P,12,FALSE),IF($C184=4,VLOOKUP($B184,[1]数据导入!$A:$P,15,FALSE)))))</f>
        <v>1</v>
      </c>
      <c r="F184" s="3" t="str">
        <f>IF($C184=1,VLOOKUP($B184,[1]数据导入!$A:$P,7,FALSE),IF($C184=2,VLOOKUP($B184,[1]数据导入!$A:$P,10,FALSE),IF($C184=3,VLOOKUP($B184,[1]数据导入!$A:$P,13,FALSE),IF($C184=4,VLOOKUP($B184,[1]数据导入!$A:$P,16,FALSE)))))</f>
        <v>0,0,0,22,0</v>
      </c>
    </row>
    <row r="185" spans="1:6">
      <c r="A185" s="3">
        <v>184</v>
      </c>
      <c r="B185" s="3" t="s">
        <v>54</v>
      </c>
      <c r="C185" s="3">
        <v>4</v>
      </c>
      <c r="D185" s="3">
        <v>20</v>
      </c>
      <c r="E185" s="3">
        <f>IF($C185=1,VLOOKUP($B185,[1]数据导入!$A:$P,6,FALSE),IF($C185=2,VLOOKUP($B185,[1]数据导入!$A:$P,9,FALSE),IF($C185=3,VLOOKUP($B185,[1]数据导入!$A:$P,12,FALSE),IF($C185=4,VLOOKUP($B185,[1]数据导入!$A:$P,15,FALSE)))))</f>
        <v>4</v>
      </c>
      <c r="F185" s="3">
        <f>IF($C185=1,VLOOKUP($B185,[1]数据导入!$A:$P,7,FALSE),IF($C185=2,VLOOKUP($B185,[1]数据导入!$A:$P,10,FALSE),IF($C185=3,VLOOKUP($B185,[1]数据导入!$A:$P,13,FALSE),IF($C185=4,VLOOKUP($B185,[1]数据导入!$A:$P,16,FALSE)))))</f>
        <v>25</v>
      </c>
    </row>
    <row r="186" spans="1:6">
      <c r="A186" s="3">
        <v>185</v>
      </c>
      <c r="B186" s="3" t="s">
        <v>55</v>
      </c>
      <c r="C186" s="3">
        <v>1</v>
      </c>
      <c r="D186" s="3">
        <v>5</v>
      </c>
      <c r="E186" s="3">
        <f>IF($C186=1,VLOOKUP($B186,[1]数据导入!$A:$P,6,FALSE),IF($C186=2,VLOOKUP($B186,[1]数据导入!$A:$P,9,FALSE),IF($C186=3,VLOOKUP($B186,[1]数据导入!$A:$P,12,FALSE),IF($C186=4,VLOOKUP($B186,[1]数据导入!$A:$P,15,FALSE)))))</f>
        <v>3</v>
      </c>
      <c r="F186" s="3" t="str">
        <f>IF($C186=1,VLOOKUP($B186,[1]数据导入!$A:$P,7,FALSE),IF($C186=2,VLOOKUP($B186,[1]数据导入!$A:$P,10,FALSE),IF($C186=3,VLOOKUP($B186,[1]数据导入!$A:$P,13,FALSE),IF($C186=4,VLOOKUP($B186,[1]数据导入!$A:$P,16,FALSE)))))</f>
        <v>104008</v>
      </c>
    </row>
    <row r="187" spans="1:6">
      <c r="A187" s="3">
        <v>186</v>
      </c>
      <c r="B187" s="3" t="s">
        <v>55</v>
      </c>
      <c r="C187" s="3">
        <v>2</v>
      </c>
      <c r="D187" s="3">
        <v>10</v>
      </c>
      <c r="E187" s="3">
        <f>IF($C187=1,VLOOKUP($B187,[1]数据导入!$A:$P,6,FALSE),IF($C187=2,VLOOKUP($B187,[1]数据导入!$A:$P,9,FALSE),IF($C187=3,VLOOKUP($B187,[1]数据导入!$A:$P,12,FALSE),IF($C187=4,VLOOKUP($B187,[1]数据导入!$A:$P,15,FALSE)))))</f>
        <v>2</v>
      </c>
      <c r="F187" s="3">
        <f>IF($C187=1,VLOOKUP($B187,[1]数据导入!$A:$P,7,FALSE),IF($C187=2,VLOOKUP($B187,[1]数据导入!$A:$P,10,FALSE),IF($C187=3,VLOOKUP($B187,[1]数据导入!$A:$P,13,FALSE),IF($C187=4,VLOOKUP($B187,[1]数据导入!$A:$P,16,FALSE)))))</f>
        <v>25</v>
      </c>
    </row>
    <row r="188" spans="1:6">
      <c r="A188" s="3">
        <v>187</v>
      </c>
      <c r="B188" s="3" t="s">
        <v>55</v>
      </c>
      <c r="C188" s="3">
        <v>3</v>
      </c>
      <c r="D188" s="3">
        <v>15</v>
      </c>
      <c r="E188" s="3">
        <f>IF($C188=1,VLOOKUP($B188,[1]数据导入!$A:$P,6,FALSE),IF($C188=2,VLOOKUP($B188,[1]数据导入!$A:$P,9,FALSE),IF($C188=3,VLOOKUP($B188,[1]数据导入!$A:$P,12,FALSE),IF($C188=4,VLOOKUP($B188,[1]数据导入!$A:$P,15,FALSE)))))</f>
        <v>1</v>
      </c>
      <c r="F188" s="3" t="str">
        <f>IF($C188=1,VLOOKUP($B188,[1]数据导入!$A:$P,7,FALSE),IF($C188=2,VLOOKUP($B188,[1]数据导入!$A:$P,10,FALSE),IF($C188=3,VLOOKUP($B188,[1]数据导入!$A:$P,13,FALSE),IF($C188=4,VLOOKUP($B188,[1]数据导入!$A:$P,16,FALSE)))))</f>
        <v>0,0,0,26,0</v>
      </c>
    </row>
    <row r="189" spans="1:6">
      <c r="A189" s="3">
        <v>188</v>
      </c>
      <c r="B189" s="3" t="s">
        <v>55</v>
      </c>
      <c r="C189" s="3">
        <v>4</v>
      </c>
      <c r="D189" s="3">
        <v>20</v>
      </c>
      <c r="E189" s="3">
        <f>IF($C189=1,VLOOKUP($B189,[1]数据导入!$A:$P,6,FALSE),IF($C189=2,VLOOKUP($B189,[1]数据导入!$A:$P,9,FALSE),IF($C189=3,VLOOKUP($B189,[1]数据导入!$A:$P,12,FALSE),IF($C189=4,VLOOKUP($B189,[1]数据导入!$A:$P,15,FALSE)))))</f>
        <v>4</v>
      </c>
      <c r="F189" s="3">
        <f>IF($C189=1,VLOOKUP($B189,[1]数据导入!$A:$P,7,FALSE),IF($C189=2,VLOOKUP($B189,[1]数据导入!$A:$P,10,FALSE),IF($C189=3,VLOOKUP($B189,[1]数据导入!$A:$P,13,FALSE),IF($C189=4,VLOOKUP($B189,[1]数据导入!$A:$P,16,FALSE)))))</f>
        <v>25</v>
      </c>
    </row>
    <row r="190" spans="1:6">
      <c r="A190" s="3">
        <v>189</v>
      </c>
      <c r="B190" s="3" t="s">
        <v>56</v>
      </c>
      <c r="C190" s="3">
        <v>1</v>
      </c>
      <c r="D190" s="3">
        <v>5</v>
      </c>
      <c r="E190" s="3">
        <f>IF($C190=1,VLOOKUP($B190,[1]数据导入!$A:$P,6,FALSE),IF($C190=2,VLOOKUP($B190,[1]数据导入!$A:$P,9,FALSE),IF($C190=3,VLOOKUP($B190,[1]数据导入!$A:$P,12,FALSE),IF($C190=4,VLOOKUP($B190,[1]数据导入!$A:$P,15,FALSE)))))</f>
        <v>3</v>
      </c>
      <c r="F190" s="3" t="str">
        <f>IF($C190=1,VLOOKUP($B190,[1]数据导入!$A:$P,7,FALSE),IF($C190=2,VLOOKUP($B190,[1]数据导入!$A:$P,10,FALSE),IF($C190=3,VLOOKUP($B190,[1]数据导入!$A:$P,13,FALSE),IF($C190=4,VLOOKUP($B190,[1]数据导入!$A:$P,16,FALSE)))))</f>
        <v>104009</v>
      </c>
    </row>
    <row r="191" spans="1:6">
      <c r="A191" s="3">
        <v>190</v>
      </c>
      <c r="B191" s="3" t="s">
        <v>56</v>
      </c>
      <c r="C191" s="3">
        <v>2</v>
      </c>
      <c r="D191" s="3">
        <v>10</v>
      </c>
      <c r="E191" s="3">
        <f>IF($C191=1,VLOOKUP($B191,[1]数据导入!$A:$P,6,FALSE),IF($C191=2,VLOOKUP($B191,[1]数据导入!$A:$P,9,FALSE),IF($C191=3,VLOOKUP($B191,[1]数据导入!$A:$P,12,FALSE),IF($C191=4,VLOOKUP($B191,[1]数据导入!$A:$P,15,FALSE)))))</f>
        <v>2</v>
      </c>
      <c r="F191" s="3">
        <f>IF($C191=1,VLOOKUP($B191,[1]数据导入!$A:$P,7,FALSE),IF($C191=2,VLOOKUP($B191,[1]数据导入!$A:$P,10,FALSE),IF($C191=3,VLOOKUP($B191,[1]数据导入!$A:$P,13,FALSE),IF($C191=4,VLOOKUP($B191,[1]数据导入!$A:$P,16,FALSE)))))</f>
        <v>25</v>
      </c>
    </row>
    <row r="192" spans="1:6">
      <c r="A192" s="3">
        <v>191</v>
      </c>
      <c r="B192" s="3" t="s">
        <v>56</v>
      </c>
      <c r="C192" s="3">
        <v>3</v>
      </c>
      <c r="D192" s="3">
        <v>15</v>
      </c>
      <c r="E192" s="3">
        <f>IF($C192=1,VLOOKUP($B192,[1]数据导入!$A:$P,6,FALSE),IF($C192=2,VLOOKUP($B192,[1]数据导入!$A:$P,9,FALSE),IF($C192=3,VLOOKUP($B192,[1]数据导入!$A:$P,12,FALSE),IF($C192=4,VLOOKUP($B192,[1]数据导入!$A:$P,15,FALSE)))))</f>
        <v>1</v>
      </c>
      <c r="F192" s="3" t="str">
        <f>IF($C192=1,VLOOKUP($B192,[1]数据导入!$A:$P,7,FALSE),IF($C192=2,VLOOKUP($B192,[1]数据导入!$A:$P,10,FALSE),IF($C192=3,VLOOKUP($B192,[1]数据导入!$A:$P,13,FALSE),IF($C192=4,VLOOKUP($B192,[1]数据导入!$A:$P,16,FALSE)))))</f>
        <v>0,0,0,30,0</v>
      </c>
    </row>
    <row r="193" spans="1:6">
      <c r="A193" s="3">
        <v>192</v>
      </c>
      <c r="B193" s="3" t="s">
        <v>56</v>
      </c>
      <c r="C193" s="3">
        <v>4</v>
      </c>
      <c r="D193" s="3">
        <v>20</v>
      </c>
      <c r="E193" s="3">
        <f>IF($C193=1,VLOOKUP($B193,[1]数据导入!$A:$P,6,FALSE),IF($C193=2,VLOOKUP($B193,[1]数据导入!$A:$P,9,FALSE),IF($C193=3,VLOOKUP($B193,[1]数据导入!$A:$P,12,FALSE),IF($C193=4,VLOOKUP($B193,[1]数据导入!$A:$P,15,FALSE)))))</f>
        <v>4</v>
      </c>
      <c r="F193" s="3">
        <f>IF($C193=1,VLOOKUP($B193,[1]数据导入!$A:$P,7,FALSE),IF($C193=2,VLOOKUP($B193,[1]数据导入!$A:$P,10,FALSE),IF($C193=3,VLOOKUP($B193,[1]数据导入!$A:$P,13,FALSE),IF($C193=4,VLOOKUP($B193,[1]数据导入!$A:$P,16,FALSE)))))</f>
        <v>25</v>
      </c>
    </row>
    <row r="194" spans="1:6">
      <c r="A194" s="3">
        <v>193</v>
      </c>
      <c r="B194" s="3" t="s">
        <v>57</v>
      </c>
      <c r="C194" s="3">
        <v>1</v>
      </c>
      <c r="D194" s="3">
        <v>5</v>
      </c>
      <c r="E194" s="3">
        <f>IF($C194=1,VLOOKUP($B194,[1]数据导入!$A:$P,6,FALSE),IF($C194=2,VLOOKUP($B194,[1]数据导入!$A:$P,9,FALSE),IF($C194=3,VLOOKUP($B194,[1]数据导入!$A:$P,12,FALSE),IF($C194=4,VLOOKUP($B194,[1]数据导入!$A:$P,15,FALSE)))))</f>
        <v>3</v>
      </c>
      <c r="F194" s="3" t="str">
        <f>IF($C194=1,VLOOKUP($B194,[1]数据导入!$A:$P,7,FALSE),IF($C194=2,VLOOKUP($B194,[1]数据导入!$A:$P,10,FALSE),IF($C194=3,VLOOKUP($B194,[1]数据导入!$A:$P,13,FALSE),IF($C194=4,VLOOKUP($B194,[1]数据导入!$A:$P,16,FALSE)))))</f>
        <v>104010</v>
      </c>
    </row>
    <row r="195" spans="1:6">
      <c r="A195" s="3">
        <v>194</v>
      </c>
      <c r="B195" s="3" t="s">
        <v>57</v>
      </c>
      <c r="C195" s="3">
        <v>2</v>
      </c>
      <c r="D195" s="3">
        <v>10</v>
      </c>
      <c r="E195" s="3">
        <f>IF($C195=1,VLOOKUP($B195,[1]数据导入!$A:$P,6,FALSE),IF($C195=2,VLOOKUP($B195,[1]数据导入!$A:$P,9,FALSE),IF($C195=3,VLOOKUP($B195,[1]数据导入!$A:$P,12,FALSE),IF($C195=4,VLOOKUP($B195,[1]数据导入!$A:$P,15,FALSE)))))</f>
        <v>2</v>
      </c>
      <c r="F195" s="3">
        <f>IF($C195=1,VLOOKUP($B195,[1]数据导入!$A:$P,7,FALSE),IF($C195=2,VLOOKUP($B195,[1]数据导入!$A:$P,10,FALSE),IF($C195=3,VLOOKUP($B195,[1]数据导入!$A:$P,13,FALSE),IF($C195=4,VLOOKUP($B195,[1]数据导入!$A:$P,16,FALSE)))))</f>
        <v>25</v>
      </c>
    </row>
    <row r="196" spans="1:6">
      <c r="A196" s="3">
        <v>195</v>
      </c>
      <c r="B196" s="3" t="s">
        <v>57</v>
      </c>
      <c r="C196" s="3">
        <v>3</v>
      </c>
      <c r="D196" s="3">
        <v>15</v>
      </c>
      <c r="E196" s="3">
        <f>IF($C196=1,VLOOKUP($B196,[1]数据导入!$A:$P,6,FALSE),IF($C196=2,VLOOKUP($B196,[1]数据导入!$A:$P,9,FALSE),IF($C196=3,VLOOKUP($B196,[1]数据导入!$A:$P,12,FALSE),IF($C196=4,VLOOKUP($B196,[1]数据导入!$A:$P,15,FALSE)))))</f>
        <v>1</v>
      </c>
      <c r="F196" s="3" t="str">
        <f>IF($C196=1,VLOOKUP($B196,[1]数据导入!$A:$P,7,FALSE),IF($C196=2,VLOOKUP($B196,[1]数据导入!$A:$P,10,FALSE),IF($C196=3,VLOOKUP($B196,[1]数据导入!$A:$P,13,FALSE),IF($C196=4,VLOOKUP($B196,[1]数据导入!$A:$P,16,FALSE)))))</f>
        <v>0,0,0,33,0</v>
      </c>
    </row>
    <row r="197" spans="1:6">
      <c r="A197" s="3">
        <v>196</v>
      </c>
      <c r="B197" s="3" t="s">
        <v>57</v>
      </c>
      <c r="C197" s="3">
        <v>4</v>
      </c>
      <c r="D197" s="3">
        <v>20</v>
      </c>
      <c r="E197" s="3">
        <f>IF($C197=1,VLOOKUP($B197,[1]数据导入!$A:$P,6,FALSE),IF($C197=2,VLOOKUP($B197,[1]数据导入!$A:$P,9,FALSE),IF($C197=3,VLOOKUP($B197,[1]数据导入!$A:$P,12,FALSE),IF($C197=4,VLOOKUP($B197,[1]数据导入!$A:$P,15,FALSE)))))</f>
        <v>4</v>
      </c>
      <c r="F197" s="3">
        <f>IF($C197=1,VLOOKUP($B197,[1]数据导入!$A:$P,7,FALSE),IF($C197=2,VLOOKUP($B197,[1]数据导入!$A:$P,10,FALSE),IF($C197=3,VLOOKUP($B197,[1]数据导入!$A:$P,13,FALSE),IF($C197=4,VLOOKUP($B197,[1]数据导入!$A:$P,16,FALSE)))))</f>
        <v>25</v>
      </c>
    </row>
    <row r="198" spans="1:6">
      <c r="A198" s="3">
        <v>197</v>
      </c>
      <c r="B198" s="3" t="s">
        <v>58</v>
      </c>
      <c r="C198" s="3">
        <v>1</v>
      </c>
      <c r="D198" s="3">
        <v>5</v>
      </c>
      <c r="E198" s="3">
        <f>IF($C198=1,VLOOKUP($B198,[1]数据导入!$A:$P,6,FALSE),IF($C198=2,VLOOKUP($B198,[1]数据导入!$A:$P,9,FALSE),IF($C198=3,VLOOKUP($B198,[1]数据导入!$A:$P,12,FALSE),IF($C198=4,VLOOKUP($B198,[1]数据导入!$A:$P,15,FALSE)))))</f>
        <v>1</v>
      </c>
      <c r="F198" s="3" t="str">
        <f>IF($C198=1,VLOOKUP($B198,[1]数据导入!$A:$P,7,FALSE),IF($C198=2,VLOOKUP($B198,[1]数据导入!$A:$P,10,FALSE),IF($C198=3,VLOOKUP($B198,[1]数据导入!$A:$P,13,FALSE),IF($C198=4,VLOOKUP($B198,[1]数据导入!$A:$P,16,FALSE)))))</f>
        <v>0,0,0,30,0</v>
      </c>
    </row>
    <row r="199" spans="1:6">
      <c r="A199" s="3">
        <v>198</v>
      </c>
      <c r="B199" s="3" t="s">
        <v>58</v>
      </c>
      <c r="C199" s="3">
        <v>2</v>
      </c>
      <c r="D199" s="3">
        <v>10</v>
      </c>
      <c r="E199" s="3">
        <f>IF($C199=1,VLOOKUP($B199,[1]数据导入!$A:$P,6,FALSE),IF($C199=2,VLOOKUP($B199,[1]数据导入!$A:$P,9,FALSE),IF($C199=3,VLOOKUP($B199,[1]数据导入!$A:$P,12,FALSE),IF($C199=4,VLOOKUP($B199,[1]数据导入!$A:$P,15,FALSE)))))</f>
        <v>2</v>
      </c>
      <c r="F199" s="3">
        <f>IF($C199=1,VLOOKUP($B199,[1]数据导入!$A:$P,7,FALSE),IF($C199=2,VLOOKUP($B199,[1]数据导入!$A:$P,10,FALSE),IF($C199=3,VLOOKUP($B199,[1]数据导入!$A:$P,13,FALSE),IF($C199=4,VLOOKUP($B199,[1]数据导入!$A:$P,16,FALSE)))))</f>
        <v>25</v>
      </c>
    </row>
    <row r="200" spans="1:6">
      <c r="A200" s="3">
        <v>199</v>
      </c>
      <c r="B200" s="3" t="s">
        <v>58</v>
      </c>
      <c r="C200" s="3">
        <v>3</v>
      </c>
      <c r="D200" s="3">
        <v>15</v>
      </c>
      <c r="E200" s="3">
        <f>IF($C200=1,VLOOKUP($B200,[1]数据导入!$A:$P,6,FALSE),IF($C200=2,VLOOKUP($B200,[1]数据导入!$A:$P,9,FALSE),IF($C200=3,VLOOKUP($B200,[1]数据导入!$A:$P,12,FALSE),IF($C200=4,VLOOKUP($B200,[1]数据导入!$A:$P,15,FALSE)))))</f>
        <v>1</v>
      </c>
      <c r="F200" s="3" t="str">
        <f>IF($C200=1,VLOOKUP($B200,[1]数据导入!$A:$P,7,FALSE),IF($C200=2,VLOOKUP($B200,[1]数据导入!$A:$P,10,FALSE),IF($C200=3,VLOOKUP($B200,[1]数据导入!$A:$P,13,FALSE),IF($C200=4,VLOOKUP($B200,[1]数据导入!$A:$P,16,FALSE)))))</f>
        <v>0,0,0,30,0</v>
      </c>
    </row>
    <row r="201" spans="1:6">
      <c r="A201" s="3">
        <v>200</v>
      </c>
      <c r="B201" s="3" t="s">
        <v>58</v>
      </c>
      <c r="C201" s="3">
        <v>4</v>
      </c>
      <c r="D201" s="3">
        <v>20</v>
      </c>
      <c r="E201" s="3">
        <f>IF($C201=1,VLOOKUP($B201,[1]数据导入!$A:$P,6,FALSE),IF($C201=2,VLOOKUP($B201,[1]数据导入!$A:$P,9,FALSE),IF($C201=3,VLOOKUP($B201,[1]数据导入!$A:$P,12,FALSE),IF($C201=4,VLOOKUP($B201,[1]数据导入!$A:$P,15,FALSE)))))</f>
        <v>4</v>
      </c>
      <c r="F201" s="3">
        <f>IF($C201=1,VLOOKUP($B201,[1]数据导入!$A:$P,7,FALSE),IF($C201=2,VLOOKUP($B201,[1]数据导入!$A:$P,10,FALSE),IF($C201=3,VLOOKUP($B201,[1]数据导入!$A:$P,13,FALSE),IF($C201=4,VLOOKUP($B201,[1]数据导入!$A:$P,16,FALSE)))))</f>
        <v>25</v>
      </c>
    </row>
    <row r="202" spans="1:6">
      <c r="A202" s="3">
        <v>201</v>
      </c>
      <c r="B202" s="3" t="s">
        <v>59</v>
      </c>
      <c r="C202" s="3">
        <v>1</v>
      </c>
      <c r="D202" s="3">
        <v>5</v>
      </c>
      <c r="E202" s="3">
        <f>IF($C202=1,VLOOKUP($B202,[1]数据导入!$A:$P,6,FALSE),IF($C202=2,VLOOKUP($B202,[1]数据导入!$A:$P,9,FALSE),IF($C202=3,VLOOKUP($B202,[1]数据导入!$A:$P,12,FALSE),IF($C202=4,VLOOKUP($B202,[1]数据导入!$A:$P,15,FALSE)))))</f>
        <v>3</v>
      </c>
      <c r="F202" s="3" t="str">
        <f>IF($C202=1,VLOOKUP($B202,[1]数据导入!$A:$P,7,FALSE),IF($C202=2,VLOOKUP($B202,[1]数据导入!$A:$P,10,FALSE),IF($C202=3,VLOOKUP($B202,[1]数据导入!$A:$P,13,FALSE),IF($C202=4,VLOOKUP($B202,[1]数据导入!$A:$P,16,FALSE)))))</f>
        <v>105002</v>
      </c>
    </row>
    <row r="203" spans="1:6">
      <c r="A203" s="3">
        <v>202</v>
      </c>
      <c r="B203" s="3" t="s">
        <v>59</v>
      </c>
      <c r="C203" s="3">
        <v>2</v>
      </c>
      <c r="D203" s="3">
        <v>10</v>
      </c>
      <c r="E203" s="3">
        <f>IF($C203=1,VLOOKUP($B203,[1]数据导入!$A:$P,6,FALSE),IF($C203=2,VLOOKUP($B203,[1]数据导入!$A:$P,9,FALSE),IF($C203=3,VLOOKUP($B203,[1]数据导入!$A:$P,12,FALSE),IF($C203=4,VLOOKUP($B203,[1]数据导入!$A:$P,15,FALSE)))))</f>
        <v>2</v>
      </c>
      <c r="F203" s="3">
        <f>IF($C203=1,VLOOKUP($B203,[1]数据导入!$A:$P,7,FALSE),IF($C203=2,VLOOKUP($B203,[1]数据导入!$A:$P,10,FALSE),IF($C203=3,VLOOKUP($B203,[1]数据导入!$A:$P,13,FALSE),IF($C203=4,VLOOKUP($B203,[1]数据导入!$A:$P,16,FALSE)))))</f>
        <v>25</v>
      </c>
    </row>
    <row r="204" spans="1:6">
      <c r="A204" s="3">
        <v>203</v>
      </c>
      <c r="B204" s="3" t="s">
        <v>59</v>
      </c>
      <c r="C204" s="3">
        <v>3</v>
      </c>
      <c r="D204" s="3">
        <v>15</v>
      </c>
      <c r="E204" s="3">
        <f>IF($C204=1,VLOOKUP($B204,[1]数据导入!$A:$P,6,FALSE),IF($C204=2,VLOOKUP($B204,[1]数据导入!$A:$P,9,FALSE),IF($C204=3,VLOOKUP($B204,[1]数据导入!$A:$P,12,FALSE),IF($C204=4,VLOOKUP($B204,[1]数据导入!$A:$P,15,FALSE)))))</f>
        <v>1</v>
      </c>
      <c r="F204" s="3" t="str">
        <f>IF($C204=1,VLOOKUP($B204,[1]数据导入!$A:$P,7,FALSE),IF($C204=2,VLOOKUP($B204,[1]数据导入!$A:$P,10,FALSE),IF($C204=3,VLOOKUP($B204,[1]数据导入!$A:$P,13,FALSE),IF($C204=4,VLOOKUP($B204,[1]数据导入!$A:$P,16,FALSE)))))</f>
        <v>0,7,0,0,0</v>
      </c>
    </row>
    <row r="205" spans="1:6">
      <c r="A205" s="3">
        <v>204</v>
      </c>
      <c r="B205" s="3" t="s">
        <v>59</v>
      </c>
      <c r="C205" s="3">
        <v>4</v>
      </c>
      <c r="D205" s="3">
        <v>20</v>
      </c>
      <c r="E205" s="3">
        <f>IF($C205=1,VLOOKUP($B205,[1]数据导入!$A:$P,6,FALSE),IF($C205=2,VLOOKUP($B205,[1]数据导入!$A:$P,9,FALSE),IF($C205=3,VLOOKUP($B205,[1]数据导入!$A:$P,12,FALSE),IF($C205=4,VLOOKUP($B205,[1]数据导入!$A:$P,15,FALSE)))))</f>
        <v>4</v>
      </c>
      <c r="F205" s="3">
        <f>IF($C205=1,VLOOKUP($B205,[1]数据导入!$A:$P,7,FALSE),IF($C205=2,VLOOKUP($B205,[1]数据导入!$A:$P,10,FALSE),IF($C205=3,VLOOKUP($B205,[1]数据导入!$A:$P,13,FALSE),IF($C205=4,VLOOKUP($B205,[1]数据导入!$A:$P,16,FALSE)))))</f>
        <v>25</v>
      </c>
    </row>
    <row r="206" spans="1:6">
      <c r="A206" s="3">
        <v>205</v>
      </c>
      <c r="B206" s="3" t="s">
        <v>60</v>
      </c>
      <c r="C206" s="3">
        <v>1</v>
      </c>
      <c r="D206" s="3">
        <v>5</v>
      </c>
      <c r="E206" s="3">
        <f>IF($C206=1,VLOOKUP($B206,[1]数据导入!$A:$P,6,FALSE),IF($C206=2,VLOOKUP($B206,[1]数据导入!$A:$P,9,FALSE),IF($C206=3,VLOOKUP($B206,[1]数据导入!$A:$P,12,FALSE),IF($C206=4,VLOOKUP($B206,[1]数据导入!$A:$P,15,FALSE)))))</f>
        <v>3</v>
      </c>
      <c r="F206" s="3" t="str">
        <f>IF($C206=1,VLOOKUP($B206,[1]数据导入!$A:$P,7,FALSE),IF($C206=2,VLOOKUP($B206,[1]数据导入!$A:$P,10,FALSE),IF($C206=3,VLOOKUP($B206,[1]数据导入!$A:$P,13,FALSE),IF($C206=4,VLOOKUP($B206,[1]数据导入!$A:$P,16,FALSE)))))</f>
        <v>105003</v>
      </c>
    </row>
    <row r="207" spans="1:6">
      <c r="A207" s="3">
        <v>206</v>
      </c>
      <c r="B207" s="3" t="s">
        <v>60</v>
      </c>
      <c r="C207" s="3">
        <v>2</v>
      </c>
      <c r="D207" s="3">
        <v>10</v>
      </c>
      <c r="E207" s="3">
        <f>IF($C207=1,VLOOKUP($B207,[1]数据导入!$A:$P,6,FALSE),IF($C207=2,VLOOKUP($B207,[1]数据导入!$A:$P,9,FALSE),IF($C207=3,VLOOKUP($B207,[1]数据导入!$A:$P,12,FALSE),IF($C207=4,VLOOKUP($B207,[1]数据导入!$A:$P,15,FALSE)))))</f>
        <v>2</v>
      </c>
      <c r="F207" s="3">
        <f>IF($C207=1,VLOOKUP($B207,[1]数据导入!$A:$P,7,FALSE),IF($C207=2,VLOOKUP($B207,[1]数据导入!$A:$P,10,FALSE),IF($C207=3,VLOOKUP($B207,[1]数据导入!$A:$P,13,FALSE),IF($C207=4,VLOOKUP($B207,[1]数据导入!$A:$P,16,FALSE)))))</f>
        <v>25</v>
      </c>
    </row>
    <row r="208" spans="1:6">
      <c r="A208" s="3">
        <v>207</v>
      </c>
      <c r="B208" s="3" t="s">
        <v>60</v>
      </c>
      <c r="C208" s="3">
        <v>3</v>
      </c>
      <c r="D208" s="3">
        <v>15</v>
      </c>
      <c r="E208" s="3">
        <f>IF($C208=1,VLOOKUP($B208,[1]数据导入!$A:$P,6,FALSE),IF($C208=2,VLOOKUP($B208,[1]数据导入!$A:$P,9,FALSE),IF($C208=3,VLOOKUP($B208,[1]数据导入!$A:$P,12,FALSE),IF($C208=4,VLOOKUP($B208,[1]数据导入!$A:$P,15,FALSE)))))</f>
        <v>1</v>
      </c>
      <c r="F208" s="3" t="str">
        <f>IF($C208=1,VLOOKUP($B208,[1]数据导入!$A:$P,7,FALSE),IF($C208=2,VLOOKUP($B208,[1]数据导入!$A:$P,10,FALSE),IF($C208=3,VLOOKUP($B208,[1]数据导入!$A:$P,13,FALSE),IF($C208=4,VLOOKUP($B208,[1]数据导入!$A:$P,16,FALSE)))))</f>
        <v>0,9,0,0,0</v>
      </c>
    </row>
    <row r="209" spans="1:6">
      <c r="A209" s="3">
        <v>208</v>
      </c>
      <c r="B209" s="3" t="s">
        <v>60</v>
      </c>
      <c r="C209" s="3">
        <v>4</v>
      </c>
      <c r="D209" s="3">
        <v>20</v>
      </c>
      <c r="E209" s="3">
        <f>IF($C209=1,VLOOKUP($B209,[1]数据导入!$A:$P,6,FALSE),IF($C209=2,VLOOKUP($B209,[1]数据导入!$A:$P,9,FALSE),IF($C209=3,VLOOKUP($B209,[1]数据导入!$A:$P,12,FALSE),IF($C209=4,VLOOKUP($B209,[1]数据导入!$A:$P,15,FALSE)))))</f>
        <v>4</v>
      </c>
      <c r="F209" s="3">
        <f>IF($C209=1,VLOOKUP($B209,[1]数据导入!$A:$P,7,FALSE),IF($C209=2,VLOOKUP($B209,[1]数据导入!$A:$P,10,FALSE),IF($C209=3,VLOOKUP($B209,[1]数据导入!$A:$P,13,FALSE),IF($C209=4,VLOOKUP($B209,[1]数据导入!$A:$P,16,FALSE)))))</f>
        <v>25</v>
      </c>
    </row>
    <row r="210" spans="1:6">
      <c r="A210" s="3">
        <v>209</v>
      </c>
      <c r="B210" s="3" t="s">
        <v>61</v>
      </c>
      <c r="C210" s="3">
        <v>1</v>
      </c>
      <c r="D210" s="3">
        <v>5</v>
      </c>
      <c r="E210" s="3">
        <f>IF($C210=1,VLOOKUP($B210,[1]数据导入!$A:$P,6,FALSE),IF($C210=2,VLOOKUP($B210,[1]数据导入!$A:$P,9,FALSE),IF($C210=3,VLOOKUP($B210,[1]数据导入!$A:$P,12,FALSE),IF($C210=4,VLOOKUP($B210,[1]数据导入!$A:$P,15,FALSE)))))</f>
        <v>3</v>
      </c>
      <c r="F210" s="3" t="str">
        <f>IF($C210=1,VLOOKUP($B210,[1]数据导入!$A:$P,7,FALSE),IF($C210=2,VLOOKUP($B210,[1]数据导入!$A:$P,10,FALSE),IF($C210=3,VLOOKUP($B210,[1]数据导入!$A:$P,13,FALSE),IF($C210=4,VLOOKUP($B210,[1]数据导入!$A:$P,16,FALSE)))))</f>
        <v>105004</v>
      </c>
    </row>
    <row r="211" spans="1:6">
      <c r="A211" s="3">
        <v>210</v>
      </c>
      <c r="B211" s="3" t="s">
        <v>61</v>
      </c>
      <c r="C211" s="3">
        <v>2</v>
      </c>
      <c r="D211" s="3">
        <v>10</v>
      </c>
      <c r="E211" s="3">
        <f>IF($C211=1,VLOOKUP($B211,[1]数据导入!$A:$P,6,FALSE),IF($C211=2,VLOOKUP($B211,[1]数据导入!$A:$P,9,FALSE),IF($C211=3,VLOOKUP($B211,[1]数据导入!$A:$P,12,FALSE),IF($C211=4,VLOOKUP($B211,[1]数据导入!$A:$P,15,FALSE)))))</f>
        <v>2</v>
      </c>
      <c r="F211" s="3">
        <f>IF($C211=1,VLOOKUP($B211,[1]数据导入!$A:$P,7,FALSE),IF($C211=2,VLOOKUP($B211,[1]数据导入!$A:$P,10,FALSE),IF($C211=3,VLOOKUP($B211,[1]数据导入!$A:$P,13,FALSE),IF($C211=4,VLOOKUP($B211,[1]数据导入!$A:$P,16,FALSE)))))</f>
        <v>25</v>
      </c>
    </row>
    <row r="212" spans="1:6">
      <c r="A212" s="3">
        <v>211</v>
      </c>
      <c r="B212" s="3" t="s">
        <v>61</v>
      </c>
      <c r="C212" s="3">
        <v>3</v>
      </c>
      <c r="D212" s="3">
        <v>15</v>
      </c>
      <c r="E212" s="3">
        <f>IF($C212=1,VLOOKUP($B212,[1]数据导入!$A:$P,6,FALSE),IF($C212=2,VLOOKUP($B212,[1]数据导入!$A:$P,9,FALSE),IF($C212=3,VLOOKUP($B212,[1]数据导入!$A:$P,12,FALSE),IF($C212=4,VLOOKUP($B212,[1]数据导入!$A:$P,15,FALSE)))))</f>
        <v>1</v>
      </c>
      <c r="F212" s="3" t="str">
        <f>IF($C212=1,VLOOKUP($B212,[1]数据导入!$A:$P,7,FALSE),IF($C212=2,VLOOKUP($B212,[1]数据导入!$A:$P,10,FALSE),IF($C212=3,VLOOKUP($B212,[1]数据导入!$A:$P,13,FALSE),IF($C212=4,VLOOKUP($B212,[1]数据导入!$A:$P,16,FALSE)))))</f>
        <v>0,13,0,0,0</v>
      </c>
    </row>
    <row r="213" spans="1:6">
      <c r="A213" s="3">
        <v>212</v>
      </c>
      <c r="B213" s="3" t="s">
        <v>61</v>
      </c>
      <c r="C213" s="3">
        <v>4</v>
      </c>
      <c r="D213" s="3">
        <v>20</v>
      </c>
      <c r="E213" s="3">
        <f>IF($C213=1,VLOOKUP($B213,[1]数据导入!$A:$P,6,FALSE),IF($C213=2,VLOOKUP($B213,[1]数据导入!$A:$P,9,FALSE),IF($C213=3,VLOOKUP($B213,[1]数据导入!$A:$P,12,FALSE),IF($C213=4,VLOOKUP($B213,[1]数据导入!$A:$P,15,FALSE)))))</f>
        <v>4</v>
      </c>
      <c r="F213" s="3">
        <f>IF($C213=1,VLOOKUP($B213,[1]数据导入!$A:$P,7,FALSE),IF($C213=2,VLOOKUP($B213,[1]数据导入!$A:$P,10,FALSE),IF($C213=3,VLOOKUP($B213,[1]数据导入!$A:$P,13,FALSE),IF($C213=4,VLOOKUP($B213,[1]数据导入!$A:$P,16,FALSE)))))</f>
        <v>25</v>
      </c>
    </row>
    <row r="214" spans="1:6">
      <c r="A214" s="3">
        <v>213</v>
      </c>
      <c r="B214" s="3" t="s">
        <v>62</v>
      </c>
      <c r="C214" s="3">
        <v>1</v>
      </c>
      <c r="D214" s="3">
        <v>5</v>
      </c>
      <c r="E214" s="3">
        <f>IF($C214=1,VLOOKUP($B214,[1]数据导入!$A:$P,6,FALSE),IF($C214=2,VLOOKUP($B214,[1]数据导入!$A:$P,9,FALSE),IF($C214=3,VLOOKUP($B214,[1]数据导入!$A:$P,12,FALSE),IF($C214=4,VLOOKUP($B214,[1]数据导入!$A:$P,15,FALSE)))))</f>
        <v>3</v>
      </c>
      <c r="F214" s="3" t="str">
        <f>IF($C214=1,VLOOKUP($B214,[1]数据导入!$A:$P,7,FALSE),IF($C214=2,VLOOKUP($B214,[1]数据导入!$A:$P,10,FALSE),IF($C214=3,VLOOKUP($B214,[1]数据导入!$A:$P,13,FALSE),IF($C214=4,VLOOKUP($B214,[1]数据导入!$A:$P,16,FALSE)))))</f>
        <v>105005</v>
      </c>
    </row>
    <row r="215" spans="1:6">
      <c r="A215" s="3">
        <v>214</v>
      </c>
      <c r="B215" s="3" t="s">
        <v>62</v>
      </c>
      <c r="C215" s="3">
        <v>2</v>
      </c>
      <c r="D215" s="3">
        <v>10</v>
      </c>
      <c r="E215" s="3">
        <f>IF($C215=1,VLOOKUP($B215,[1]数据导入!$A:$P,6,FALSE),IF($C215=2,VLOOKUP($B215,[1]数据导入!$A:$P,9,FALSE),IF($C215=3,VLOOKUP($B215,[1]数据导入!$A:$P,12,FALSE),IF($C215=4,VLOOKUP($B215,[1]数据导入!$A:$P,15,FALSE)))))</f>
        <v>2</v>
      </c>
      <c r="F215" s="3">
        <f>IF($C215=1,VLOOKUP($B215,[1]数据导入!$A:$P,7,FALSE),IF($C215=2,VLOOKUP($B215,[1]数据导入!$A:$P,10,FALSE),IF($C215=3,VLOOKUP($B215,[1]数据导入!$A:$P,13,FALSE),IF($C215=4,VLOOKUP($B215,[1]数据导入!$A:$P,16,FALSE)))))</f>
        <v>25</v>
      </c>
    </row>
    <row r="216" spans="1:6">
      <c r="A216" s="3">
        <v>215</v>
      </c>
      <c r="B216" s="3" t="s">
        <v>62</v>
      </c>
      <c r="C216" s="3">
        <v>3</v>
      </c>
      <c r="D216" s="3">
        <v>15</v>
      </c>
      <c r="E216" s="3">
        <f>IF($C216=1,VLOOKUP($B216,[1]数据导入!$A:$P,6,FALSE),IF($C216=2,VLOOKUP($B216,[1]数据导入!$A:$P,9,FALSE),IF($C216=3,VLOOKUP($B216,[1]数据导入!$A:$P,12,FALSE),IF($C216=4,VLOOKUP($B216,[1]数据导入!$A:$P,15,FALSE)))))</f>
        <v>1</v>
      </c>
      <c r="F216" s="3" t="str">
        <f>IF($C216=1,VLOOKUP($B216,[1]数据导入!$A:$P,7,FALSE),IF($C216=2,VLOOKUP($B216,[1]数据导入!$A:$P,10,FALSE),IF($C216=3,VLOOKUP($B216,[1]数据导入!$A:$P,13,FALSE),IF($C216=4,VLOOKUP($B216,[1]数据导入!$A:$P,16,FALSE)))))</f>
        <v>0,18,0,0,0</v>
      </c>
    </row>
    <row r="217" spans="1:6">
      <c r="A217" s="3">
        <v>216</v>
      </c>
      <c r="B217" s="3" t="s">
        <v>62</v>
      </c>
      <c r="C217" s="3">
        <v>4</v>
      </c>
      <c r="D217" s="3">
        <v>20</v>
      </c>
      <c r="E217" s="3">
        <f>IF($C217=1,VLOOKUP($B217,[1]数据导入!$A:$P,6,FALSE),IF($C217=2,VLOOKUP($B217,[1]数据导入!$A:$P,9,FALSE),IF($C217=3,VLOOKUP($B217,[1]数据导入!$A:$P,12,FALSE),IF($C217=4,VLOOKUP($B217,[1]数据导入!$A:$P,15,FALSE)))))</f>
        <v>4</v>
      </c>
      <c r="F217" s="3">
        <f>IF($C217=1,VLOOKUP($B217,[1]数据导入!$A:$P,7,FALSE),IF($C217=2,VLOOKUP($B217,[1]数据导入!$A:$P,10,FALSE),IF($C217=3,VLOOKUP($B217,[1]数据导入!$A:$P,13,FALSE),IF($C217=4,VLOOKUP($B217,[1]数据导入!$A:$P,16,FALSE)))))</f>
        <v>25</v>
      </c>
    </row>
    <row r="218" spans="1:6">
      <c r="A218" s="3">
        <v>217</v>
      </c>
      <c r="B218" s="3" t="s">
        <v>63</v>
      </c>
      <c r="C218" s="3">
        <v>1</v>
      </c>
      <c r="D218" s="3">
        <v>5</v>
      </c>
      <c r="E218" s="3">
        <f>IF($C218=1,VLOOKUP($B218,[1]数据导入!$A:$P,6,FALSE),IF($C218=2,VLOOKUP($B218,[1]数据导入!$A:$P,9,FALSE),IF($C218=3,VLOOKUP($B218,[1]数据导入!$A:$P,12,FALSE),IF($C218=4,VLOOKUP($B218,[1]数据导入!$A:$P,15,FALSE)))))</f>
        <v>3</v>
      </c>
      <c r="F218" s="3" t="str">
        <f>IF($C218=1,VLOOKUP($B218,[1]数据导入!$A:$P,7,FALSE),IF($C218=2,VLOOKUP($B218,[1]数据导入!$A:$P,10,FALSE),IF($C218=3,VLOOKUP($B218,[1]数据导入!$A:$P,13,FALSE),IF($C218=4,VLOOKUP($B218,[1]数据导入!$A:$P,16,FALSE)))))</f>
        <v>105006</v>
      </c>
    </row>
    <row r="219" spans="1:6">
      <c r="A219" s="3">
        <v>218</v>
      </c>
      <c r="B219" s="3" t="s">
        <v>63</v>
      </c>
      <c r="C219" s="3">
        <v>2</v>
      </c>
      <c r="D219" s="3">
        <v>10</v>
      </c>
      <c r="E219" s="3">
        <f>IF($C219=1,VLOOKUP($B219,[1]数据导入!$A:$P,6,FALSE),IF($C219=2,VLOOKUP($B219,[1]数据导入!$A:$P,9,FALSE),IF($C219=3,VLOOKUP($B219,[1]数据导入!$A:$P,12,FALSE),IF($C219=4,VLOOKUP($B219,[1]数据导入!$A:$P,15,FALSE)))))</f>
        <v>2</v>
      </c>
      <c r="F219" s="3">
        <f>IF($C219=1,VLOOKUP($B219,[1]数据导入!$A:$P,7,FALSE),IF($C219=2,VLOOKUP($B219,[1]数据导入!$A:$P,10,FALSE),IF($C219=3,VLOOKUP($B219,[1]数据导入!$A:$P,13,FALSE),IF($C219=4,VLOOKUP($B219,[1]数据导入!$A:$P,16,FALSE)))))</f>
        <v>25</v>
      </c>
    </row>
    <row r="220" spans="1:6">
      <c r="A220" s="3">
        <v>219</v>
      </c>
      <c r="B220" s="3" t="s">
        <v>63</v>
      </c>
      <c r="C220" s="3">
        <v>3</v>
      </c>
      <c r="D220" s="3">
        <v>15</v>
      </c>
      <c r="E220" s="3">
        <f>IF($C220=1,VLOOKUP($B220,[1]数据导入!$A:$P,6,FALSE),IF($C220=2,VLOOKUP($B220,[1]数据导入!$A:$P,9,FALSE),IF($C220=3,VLOOKUP($B220,[1]数据导入!$A:$P,12,FALSE),IF($C220=4,VLOOKUP($B220,[1]数据导入!$A:$P,15,FALSE)))))</f>
        <v>1</v>
      </c>
      <c r="F220" s="3" t="str">
        <f>IF($C220=1,VLOOKUP($B220,[1]数据导入!$A:$P,7,FALSE),IF($C220=2,VLOOKUP($B220,[1]数据导入!$A:$P,10,FALSE),IF($C220=3,VLOOKUP($B220,[1]数据导入!$A:$P,13,FALSE),IF($C220=4,VLOOKUP($B220,[1]数据导入!$A:$P,16,FALSE)))))</f>
        <v>0,18,0,0,0</v>
      </c>
    </row>
    <row r="221" spans="1:6">
      <c r="A221" s="3">
        <v>220</v>
      </c>
      <c r="B221" s="3" t="s">
        <v>63</v>
      </c>
      <c r="C221" s="3">
        <v>4</v>
      </c>
      <c r="D221" s="3">
        <v>20</v>
      </c>
      <c r="E221" s="3">
        <f>IF($C221=1,VLOOKUP($B221,[1]数据导入!$A:$P,6,FALSE),IF($C221=2,VLOOKUP($B221,[1]数据导入!$A:$P,9,FALSE),IF($C221=3,VLOOKUP($B221,[1]数据导入!$A:$P,12,FALSE),IF($C221=4,VLOOKUP($B221,[1]数据导入!$A:$P,15,FALSE)))))</f>
        <v>4</v>
      </c>
      <c r="F221" s="3">
        <f>IF($C221=1,VLOOKUP($B221,[1]数据导入!$A:$P,7,FALSE),IF($C221=2,VLOOKUP($B221,[1]数据导入!$A:$P,10,FALSE),IF($C221=3,VLOOKUP($B221,[1]数据导入!$A:$P,13,FALSE),IF($C221=4,VLOOKUP($B221,[1]数据导入!$A:$P,16,FALSE)))))</f>
        <v>25</v>
      </c>
    </row>
    <row r="222" spans="1:6">
      <c r="A222" s="3">
        <v>221</v>
      </c>
      <c r="B222" s="3" t="s">
        <v>64</v>
      </c>
      <c r="C222" s="3">
        <v>1</v>
      </c>
      <c r="D222" s="3">
        <v>5</v>
      </c>
      <c r="E222" s="3">
        <f>IF($C222=1,VLOOKUP($B222,[1]数据导入!$A:$P,6,FALSE),IF($C222=2,VLOOKUP($B222,[1]数据导入!$A:$P,9,FALSE),IF($C222=3,VLOOKUP($B222,[1]数据导入!$A:$P,12,FALSE),IF($C222=4,VLOOKUP($B222,[1]数据导入!$A:$P,15,FALSE)))))</f>
        <v>3</v>
      </c>
      <c r="F222" s="3" t="str">
        <f>IF($C222=1,VLOOKUP($B222,[1]数据导入!$A:$P,7,FALSE),IF($C222=2,VLOOKUP($B222,[1]数据导入!$A:$P,10,FALSE),IF($C222=3,VLOOKUP($B222,[1]数据导入!$A:$P,13,FALSE),IF($C222=4,VLOOKUP($B222,[1]数据导入!$A:$P,16,FALSE)))))</f>
        <v>105007</v>
      </c>
    </row>
    <row r="223" spans="1:6">
      <c r="A223" s="3">
        <v>222</v>
      </c>
      <c r="B223" s="3" t="s">
        <v>64</v>
      </c>
      <c r="C223" s="3">
        <v>2</v>
      </c>
      <c r="D223" s="3">
        <v>10</v>
      </c>
      <c r="E223" s="3">
        <f>IF($C223=1,VLOOKUP($B223,[1]数据导入!$A:$P,6,FALSE),IF($C223=2,VLOOKUP($B223,[1]数据导入!$A:$P,9,FALSE),IF($C223=3,VLOOKUP($B223,[1]数据导入!$A:$P,12,FALSE),IF($C223=4,VLOOKUP($B223,[1]数据导入!$A:$P,15,FALSE)))))</f>
        <v>2</v>
      </c>
      <c r="F223" s="3">
        <f>IF($C223=1,VLOOKUP($B223,[1]数据导入!$A:$P,7,FALSE),IF($C223=2,VLOOKUP($B223,[1]数据导入!$A:$P,10,FALSE),IF($C223=3,VLOOKUP($B223,[1]数据导入!$A:$P,13,FALSE),IF($C223=4,VLOOKUP($B223,[1]数据导入!$A:$P,16,FALSE)))))</f>
        <v>25</v>
      </c>
    </row>
    <row r="224" spans="1:6">
      <c r="A224" s="3">
        <v>223</v>
      </c>
      <c r="B224" s="3" t="s">
        <v>64</v>
      </c>
      <c r="C224" s="3">
        <v>3</v>
      </c>
      <c r="D224" s="3">
        <v>15</v>
      </c>
      <c r="E224" s="3">
        <f>IF($C224=1,VLOOKUP($B224,[1]数据导入!$A:$P,6,FALSE),IF($C224=2,VLOOKUP($B224,[1]数据导入!$A:$P,9,FALSE),IF($C224=3,VLOOKUP($B224,[1]数据导入!$A:$P,12,FALSE),IF($C224=4,VLOOKUP($B224,[1]数据导入!$A:$P,15,FALSE)))))</f>
        <v>1</v>
      </c>
      <c r="F224" s="3" t="str">
        <f>IF($C224=1,VLOOKUP($B224,[1]数据导入!$A:$P,7,FALSE),IF($C224=2,VLOOKUP($B224,[1]数据导入!$A:$P,10,FALSE),IF($C224=3,VLOOKUP($B224,[1]数据导入!$A:$P,13,FALSE),IF($C224=4,VLOOKUP($B224,[1]数据导入!$A:$P,16,FALSE)))))</f>
        <v>0,22,0,0,0</v>
      </c>
    </row>
    <row r="225" spans="1:6">
      <c r="A225" s="3">
        <v>224</v>
      </c>
      <c r="B225" s="3" t="s">
        <v>64</v>
      </c>
      <c r="C225" s="3">
        <v>4</v>
      </c>
      <c r="D225" s="3">
        <v>20</v>
      </c>
      <c r="E225" s="3">
        <f>IF($C225=1,VLOOKUP($B225,[1]数据导入!$A:$P,6,FALSE),IF($C225=2,VLOOKUP($B225,[1]数据导入!$A:$P,9,FALSE),IF($C225=3,VLOOKUP($B225,[1]数据导入!$A:$P,12,FALSE),IF($C225=4,VLOOKUP($B225,[1]数据导入!$A:$P,15,FALSE)))))</f>
        <v>4</v>
      </c>
      <c r="F225" s="3">
        <f>IF($C225=1,VLOOKUP($B225,[1]数据导入!$A:$P,7,FALSE),IF($C225=2,VLOOKUP($B225,[1]数据导入!$A:$P,10,FALSE),IF($C225=3,VLOOKUP($B225,[1]数据导入!$A:$P,13,FALSE),IF($C225=4,VLOOKUP($B225,[1]数据导入!$A:$P,16,FALSE)))))</f>
        <v>25</v>
      </c>
    </row>
    <row r="226" spans="1:6">
      <c r="A226" s="3">
        <v>225</v>
      </c>
      <c r="B226" s="3" t="s">
        <v>65</v>
      </c>
      <c r="C226" s="3">
        <v>1</v>
      </c>
      <c r="D226" s="3">
        <v>5</v>
      </c>
      <c r="E226" s="3">
        <f>IF($C226=1,VLOOKUP($B226,[1]数据导入!$A:$P,6,FALSE),IF($C226=2,VLOOKUP($B226,[1]数据导入!$A:$P,9,FALSE),IF($C226=3,VLOOKUP($B226,[1]数据导入!$A:$P,12,FALSE),IF($C226=4,VLOOKUP($B226,[1]数据导入!$A:$P,15,FALSE)))))</f>
        <v>3</v>
      </c>
      <c r="F226" s="3" t="str">
        <f>IF($C226=1,VLOOKUP($B226,[1]数据导入!$A:$P,7,FALSE),IF($C226=2,VLOOKUP($B226,[1]数据导入!$A:$P,10,FALSE),IF($C226=3,VLOOKUP($B226,[1]数据导入!$A:$P,13,FALSE),IF($C226=4,VLOOKUP($B226,[1]数据导入!$A:$P,16,FALSE)))))</f>
        <v>105008</v>
      </c>
    </row>
    <row r="227" spans="1:6">
      <c r="A227" s="3">
        <v>226</v>
      </c>
      <c r="B227" s="3" t="s">
        <v>65</v>
      </c>
      <c r="C227" s="3">
        <v>2</v>
      </c>
      <c r="D227" s="3">
        <v>10</v>
      </c>
      <c r="E227" s="3">
        <f>IF($C227=1,VLOOKUP($B227,[1]数据导入!$A:$P,6,FALSE),IF($C227=2,VLOOKUP($B227,[1]数据导入!$A:$P,9,FALSE),IF($C227=3,VLOOKUP($B227,[1]数据导入!$A:$P,12,FALSE),IF($C227=4,VLOOKUP($B227,[1]数据导入!$A:$P,15,FALSE)))))</f>
        <v>2</v>
      </c>
      <c r="F227" s="3">
        <f>IF($C227=1,VLOOKUP($B227,[1]数据导入!$A:$P,7,FALSE),IF($C227=2,VLOOKUP($B227,[1]数据导入!$A:$P,10,FALSE),IF($C227=3,VLOOKUP($B227,[1]数据导入!$A:$P,13,FALSE),IF($C227=4,VLOOKUP($B227,[1]数据导入!$A:$P,16,FALSE)))))</f>
        <v>25</v>
      </c>
    </row>
    <row r="228" spans="1:6">
      <c r="A228" s="3">
        <v>227</v>
      </c>
      <c r="B228" s="3" t="s">
        <v>65</v>
      </c>
      <c r="C228" s="3">
        <v>3</v>
      </c>
      <c r="D228" s="3">
        <v>15</v>
      </c>
      <c r="E228" s="3">
        <f>IF($C228=1,VLOOKUP($B228,[1]数据导入!$A:$P,6,FALSE),IF($C228=2,VLOOKUP($B228,[1]数据导入!$A:$P,9,FALSE),IF($C228=3,VLOOKUP($B228,[1]数据导入!$A:$P,12,FALSE),IF($C228=4,VLOOKUP($B228,[1]数据导入!$A:$P,15,FALSE)))))</f>
        <v>1</v>
      </c>
      <c r="F228" s="3" t="str">
        <f>IF($C228=1,VLOOKUP($B228,[1]数据导入!$A:$P,7,FALSE),IF($C228=2,VLOOKUP($B228,[1]数据导入!$A:$P,10,FALSE),IF($C228=3,VLOOKUP($B228,[1]数据导入!$A:$P,13,FALSE),IF($C228=4,VLOOKUP($B228,[1]数据导入!$A:$P,16,FALSE)))))</f>
        <v>0,26,0,0,0</v>
      </c>
    </row>
    <row r="229" spans="1:6">
      <c r="A229" s="3">
        <v>228</v>
      </c>
      <c r="B229" s="3" t="s">
        <v>65</v>
      </c>
      <c r="C229" s="3">
        <v>4</v>
      </c>
      <c r="D229" s="3">
        <v>20</v>
      </c>
      <c r="E229" s="3">
        <f>IF($C229=1,VLOOKUP($B229,[1]数据导入!$A:$P,6,FALSE),IF($C229=2,VLOOKUP($B229,[1]数据导入!$A:$P,9,FALSE),IF($C229=3,VLOOKUP($B229,[1]数据导入!$A:$P,12,FALSE),IF($C229=4,VLOOKUP($B229,[1]数据导入!$A:$P,15,FALSE)))))</f>
        <v>4</v>
      </c>
      <c r="F229" s="3">
        <f>IF($C229=1,VLOOKUP($B229,[1]数据导入!$A:$P,7,FALSE),IF($C229=2,VLOOKUP($B229,[1]数据导入!$A:$P,10,FALSE),IF($C229=3,VLOOKUP($B229,[1]数据导入!$A:$P,13,FALSE),IF($C229=4,VLOOKUP($B229,[1]数据导入!$A:$P,16,FALSE)))))</f>
        <v>25</v>
      </c>
    </row>
    <row r="230" spans="1:6">
      <c r="A230" s="3">
        <v>229</v>
      </c>
      <c r="B230" s="3" t="s">
        <v>66</v>
      </c>
      <c r="C230" s="3">
        <v>1</v>
      </c>
      <c r="D230" s="3">
        <v>5</v>
      </c>
      <c r="E230" s="3">
        <f>IF($C230=1,VLOOKUP($B230,[1]数据导入!$A:$P,6,FALSE),IF($C230=2,VLOOKUP($B230,[1]数据导入!$A:$P,9,FALSE),IF($C230=3,VLOOKUP($B230,[1]数据导入!$A:$P,12,FALSE),IF($C230=4,VLOOKUP($B230,[1]数据导入!$A:$P,15,FALSE)))))</f>
        <v>3</v>
      </c>
      <c r="F230" s="3" t="str">
        <f>IF($C230=1,VLOOKUP($B230,[1]数据导入!$A:$P,7,FALSE),IF($C230=2,VLOOKUP($B230,[1]数据导入!$A:$P,10,FALSE),IF($C230=3,VLOOKUP($B230,[1]数据导入!$A:$P,13,FALSE),IF($C230=4,VLOOKUP($B230,[1]数据导入!$A:$P,16,FALSE)))))</f>
        <v>105009</v>
      </c>
    </row>
    <row r="231" spans="1:6">
      <c r="A231" s="3">
        <v>230</v>
      </c>
      <c r="B231" s="3" t="s">
        <v>66</v>
      </c>
      <c r="C231" s="3">
        <v>2</v>
      </c>
      <c r="D231" s="3">
        <v>10</v>
      </c>
      <c r="E231" s="3">
        <f>IF($C231=1,VLOOKUP($B231,[1]数据导入!$A:$P,6,FALSE),IF($C231=2,VLOOKUP($B231,[1]数据导入!$A:$P,9,FALSE),IF($C231=3,VLOOKUP($B231,[1]数据导入!$A:$P,12,FALSE),IF($C231=4,VLOOKUP($B231,[1]数据导入!$A:$P,15,FALSE)))))</f>
        <v>2</v>
      </c>
      <c r="F231" s="3">
        <f>IF($C231=1,VLOOKUP($B231,[1]数据导入!$A:$P,7,FALSE),IF($C231=2,VLOOKUP($B231,[1]数据导入!$A:$P,10,FALSE),IF($C231=3,VLOOKUP($B231,[1]数据导入!$A:$P,13,FALSE),IF($C231=4,VLOOKUP($B231,[1]数据导入!$A:$P,16,FALSE)))))</f>
        <v>25</v>
      </c>
    </row>
    <row r="232" spans="1:6">
      <c r="A232" s="3">
        <v>231</v>
      </c>
      <c r="B232" s="3" t="s">
        <v>66</v>
      </c>
      <c r="C232" s="3">
        <v>3</v>
      </c>
      <c r="D232" s="3">
        <v>15</v>
      </c>
      <c r="E232" s="3">
        <f>IF($C232=1,VLOOKUP($B232,[1]数据导入!$A:$P,6,FALSE),IF($C232=2,VLOOKUP($B232,[1]数据导入!$A:$P,9,FALSE),IF($C232=3,VLOOKUP($B232,[1]数据导入!$A:$P,12,FALSE),IF($C232=4,VLOOKUP($B232,[1]数据导入!$A:$P,15,FALSE)))))</f>
        <v>1</v>
      </c>
      <c r="F232" s="3" t="str">
        <f>IF($C232=1,VLOOKUP($B232,[1]数据导入!$A:$P,7,FALSE),IF($C232=2,VLOOKUP($B232,[1]数据导入!$A:$P,10,FALSE),IF($C232=3,VLOOKUP($B232,[1]数据导入!$A:$P,13,FALSE),IF($C232=4,VLOOKUP($B232,[1]数据导入!$A:$P,16,FALSE)))))</f>
        <v>0,30,0,0,0</v>
      </c>
    </row>
    <row r="233" spans="1:6">
      <c r="A233" s="3">
        <v>232</v>
      </c>
      <c r="B233" s="3" t="s">
        <v>66</v>
      </c>
      <c r="C233" s="3">
        <v>4</v>
      </c>
      <c r="D233" s="3">
        <v>20</v>
      </c>
      <c r="E233" s="3">
        <f>IF($C233=1,VLOOKUP($B233,[1]数据导入!$A:$P,6,FALSE),IF($C233=2,VLOOKUP($B233,[1]数据导入!$A:$P,9,FALSE),IF($C233=3,VLOOKUP($B233,[1]数据导入!$A:$P,12,FALSE),IF($C233=4,VLOOKUP($B233,[1]数据导入!$A:$P,15,FALSE)))))</f>
        <v>4</v>
      </c>
      <c r="F233" s="3">
        <f>IF($C233=1,VLOOKUP($B233,[1]数据导入!$A:$P,7,FALSE),IF($C233=2,VLOOKUP($B233,[1]数据导入!$A:$P,10,FALSE),IF($C233=3,VLOOKUP($B233,[1]数据导入!$A:$P,13,FALSE),IF($C233=4,VLOOKUP($B233,[1]数据导入!$A:$P,16,FALSE)))))</f>
        <v>25</v>
      </c>
    </row>
    <row r="234" spans="1:6">
      <c r="A234" s="3">
        <v>233</v>
      </c>
      <c r="B234" s="3" t="s">
        <v>67</v>
      </c>
      <c r="C234" s="3">
        <v>1</v>
      </c>
      <c r="D234" s="3">
        <v>5</v>
      </c>
      <c r="E234" s="3">
        <f>IF($C234=1,VLOOKUP($B234,[1]数据导入!$A:$P,6,FALSE),IF($C234=2,VLOOKUP($B234,[1]数据导入!$A:$P,9,FALSE),IF($C234=3,VLOOKUP($B234,[1]数据导入!$A:$P,12,FALSE),IF($C234=4,VLOOKUP($B234,[1]数据导入!$A:$P,15,FALSE)))))</f>
        <v>3</v>
      </c>
      <c r="F234" s="3" t="str">
        <f>IF($C234=1,VLOOKUP($B234,[1]数据导入!$A:$P,7,FALSE),IF($C234=2,VLOOKUP($B234,[1]数据导入!$A:$P,10,FALSE),IF($C234=3,VLOOKUP($B234,[1]数据导入!$A:$P,13,FALSE),IF($C234=4,VLOOKUP($B234,[1]数据导入!$A:$P,16,FALSE)))))</f>
        <v>105010</v>
      </c>
    </row>
    <row r="235" spans="1:6">
      <c r="A235" s="3">
        <v>234</v>
      </c>
      <c r="B235" s="3" t="s">
        <v>67</v>
      </c>
      <c r="C235" s="3">
        <v>2</v>
      </c>
      <c r="D235" s="3">
        <v>10</v>
      </c>
      <c r="E235" s="3">
        <f>IF($C235=1,VLOOKUP($B235,[1]数据导入!$A:$P,6,FALSE),IF($C235=2,VLOOKUP($B235,[1]数据导入!$A:$P,9,FALSE),IF($C235=3,VLOOKUP($B235,[1]数据导入!$A:$P,12,FALSE),IF($C235=4,VLOOKUP($B235,[1]数据导入!$A:$P,15,FALSE)))))</f>
        <v>2</v>
      </c>
      <c r="F235" s="3">
        <f>IF($C235=1,VLOOKUP($B235,[1]数据导入!$A:$P,7,FALSE),IF($C235=2,VLOOKUP($B235,[1]数据导入!$A:$P,10,FALSE),IF($C235=3,VLOOKUP($B235,[1]数据导入!$A:$P,13,FALSE),IF($C235=4,VLOOKUP($B235,[1]数据导入!$A:$P,16,FALSE)))))</f>
        <v>25</v>
      </c>
    </row>
    <row r="236" spans="1:6">
      <c r="A236" s="3">
        <v>235</v>
      </c>
      <c r="B236" s="3" t="s">
        <v>67</v>
      </c>
      <c r="C236" s="3">
        <v>3</v>
      </c>
      <c r="D236" s="3">
        <v>15</v>
      </c>
      <c r="E236" s="3">
        <f>IF($C236=1,VLOOKUP($B236,[1]数据导入!$A:$P,6,FALSE),IF($C236=2,VLOOKUP($B236,[1]数据导入!$A:$P,9,FALSE),IF($C236=3,VLOOKUP($B236,[1]数据导入!$A:$P,12,FALSE),IF($C236=4,VLOOKUP($B236,[1]数据导入!$A:$P,15,FALSE)))))</f>
        <v>1</v>
      </c>
      <c r="F236" s="3" t="str">
        <f>IF($C236=1,VLOOKUP($B236,[1]数据导入!$A:$P,7,FALSE),IF($C236=2,VLOOKUP($B236,[1]数据导入!$A:$P,10,FALSE),IF($C236=3,VLOOKUP($B236,[1]数据导入!$A:$P,13,FALSE),IF($C236=4,VLOOKUP($B236,[1]数据导入!$A:$P,16,FALSE)))))</f>
        <v>0,33,0,0,0</v>
      </c>
    </row>
    <row r="237" spans="1:6">
      <c r="A237" s="3">
        <v>236</v>
      </c>
      <c r="B237" s="3" t="s">
        <v>67</v>
      </c>
      <c r="C237" s="3">
        <v>4</v>
      </c>
      <c r="D237" s="3">
        <v>20</v>
      </c>
      <c r="E237" s="3">
        <f>IF($C237=1,VLOOKUP($B237,[1]数据导入!$A:$P,6,FALSE),IF($C237=2,VLOOKUP($B237,[1]数据导入!$A:$P,9,FALSE),IF($C237=3,VLOOKUP($B237,[1]数据导入!$A:$P,12,FALSE),IF($C237=4,VLOOKUP($B237,[1]数据导入!$A:$P,15,FALSE)))))</f>
        <v>4</v>
      </c>
      <c r="F237" s="3">
        <f>IF($C237=1,VLOOKUP($B237,[1]数据导入!$A:$P,7,FALSE),IF($C237=2,VLOOKUP($B237,[1]数据导入!$A:$P,10,FALSE),IF($C237=3,VLOOKUP($B237,[1]数据导入!$A:$P,13,FALSE),IF($C237=4,VLOOKUP($B237,[1]数据导入!$A:$P,16,FALSE)))))</f>
        <v>25</v>
      </c>
    </row>
    <row r="238" spans="1:6">
      <c r="A238" s="3">
        <v>237</v>
      </c>
      <c r="B238" s="3" t="s">
        <v>68</v>
      </c>
      <c r="C238" s="3">
        <v>1</v>
      </c>
      <c r="D238" s="3">
        <v>5</v>
      </c>
      <c r="E238" s="3">
        <f>IF($C238=1,VLOOKUP($B238,[1]数据导入!$A:$P,6,FALSE),IF($C238=2,VLOOKUP($B238,[1]数据导入!$A:$P,9,FALSE),IF($C238=3,VLOOKUP($B238,[1]数据导入!$A:$P,12,FALSE),IF($C238=4,VLOOKUP($B238,[1]数据导入!$A:$P,15,FALSE)))))</f>
        <v>1</v>
      </c>
      <c r="F238" s="3" t="str">
        <f>IF($C238=1,VLOOKUP($B238,[1]数据导入!$A:$P,7,FALSE),IF($C238=2,VLOOKUP($B238,[1]数据导入!$A:$P,10,FALSE),IF($C238=3,VLOOKUP($B238,[1]数据导入!$A:$P,13,FALSE),IF($C238=4,VLOOKUP($B238,[1]数据导入!$A:$P,16,FALSE)))))</f>
        <v>0,30,0,0,0</v>
      </c>
    </row>
    <row r="239" spans="1:6">
      <c r="A239" s="3">
        <v>238</v>
      </c>
      <c r="B239" s="3" t="s">
        <v>68</v>
      </c>
      <c r="C239" s="3">
        <v>2</v>
      </c>
      <c r="D239" s="3">
        <v>10</v>
      </c>
      <c r="E239" s="3">
        <f>IF($C239=1,VLOOKUP($B239,[1]数据导入!$A:$P,6,FALSE),IF($C239=2,VLOOKUP($B239,[1]数据导入!$A:$P,9,FALSE),IF($C239=3,VLOOKUP($B239,[1]数据导入!$A:$P,12,FALSE),IF($C239=4,VLOOKUP($B239,[1]数据导入!$A:$P,15,FALSE)))))</f>
        <v>2</v>
      </c>
      <c r="F239" s="3">
        <f>IF($C239=1,VLOOKUP($B239,[1]数据导入!$A:$P,7,FALSE),IF($C239=2,VLOOKUP($B239,[1]数据导入!$A:$P,10,FALSE),IF($C239=3,VLOOKUP($B239,[1]数据导入!$A:$P,13,FALSE),IF($C239=4,VLOOKUP($B239,[1]数据导入!$A:$P,16,FALSE)))))</f>
        <v>25</v>
      </c>
    </row>
    <row r="240" spans="1:6">
      <c r="A240" s="3">
        <v>239</v>
      </c>
      <c r="B240" s="3" t="s">
        <v>68</v>
      </c>
      <c r="C240" s="3">
        <v>3</v>
      </c>
      <c r="D240" s="3">
        <v>15</v>
      </c>
      <c r="E240" s="3">
        <f>IF($C240=1,VLOOKUP($B240,[1]数据导入!$A:$P,6,FALSE),IF($C240=2,VLOOKUP($B240,[1]数据导入!$A:$P,9,FALSE),IF($C240=3,VLOOKUP($B240,[1]数据导入!$A:$P,12,FALSE),IF($C240=4,VLOOKUP($B240,[1]数据导入!$A:$P,15,FALSE)))))</f>
        <v>1</v>
      </c>
      <c r="F240" s="3" t="str">
        <f>IF($C240=1,VLOOKUP($B240,[1]数据导入!$A:$P,7,FALSE),IF($C240=2,VLOOKUP($B240,[1]数据导入!$A:$P,10,FALSE),IF($C240=3,VLOOKUP($B240,[1]数据导入!$A:$P,13,FALSE),IF($C240=4,VLOOKUP($B240,[1]数据导入!$A:$P,16,FALSE)))))</f>
        <v>0,30,0,0,0</v>
      </c>
    </row>
    <row r="241" spans="1:6">
      <c r="A241" s="3">
        <v>240</v>
      </c>
      <c r="B241" s="3" t="s">
        <v>68</v>
      </c>
      <c r="C241" s="3">
        <v>4</v>
      </c>
      <c r="D241" s="3">
        <v>20</v>
      </c>
      <c r="E241" s="3">
        <f>IF($C241=1,VLOOKUP($B241,[1]数据导入!$A:$P,6,FALSE),IF($C241=2,VLOOKUP($B241,[1]数据导入!$A:$P,9,FALSE),IF($C241=3,VLOOKUP($B241,[1]数据导入!$A:$P,12,FALSE),IF($C241=4,VLOOKUP($B241,[1]数据导入!$A:$P,15,FALSE)))))</f>
        <v>4</v>
      </c>
      <c r="F241" s="3">
        <f>IF($C241=1,VLOOKUP($B241,[1]数据导入!$A:$P,7,FALSE),IF($C241=2,VLOOKUP($B241,[1]数据导入!$A:$P,10,FALSE),IF($C241=3,VLOOKUP($B241,[1]数据导入!$A:$P,13,FALSE),IF($C241=4,VLOOKUP($B241,[1]数据导入!$A:$P,16,FALSE)))))</f>
        <v>25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51"/>
  <sheetViews>
    <sheetView workbookViewId="0">
      <selection activeCell="E18" sqref="E18"/>
    </sheetView>
  </sheetViews>
  <sheetFormatPr defaultColWidth="9" defaultRowHeight="13.5"/>
  <cols>
    <col min="1" max="16384" width="9" style="3"/>
  </cols>
  <sheetData>
    <row r="1" spans="1:2">
      <c r="A1" s="10" t="s">
        <v>161</v>
      </c>
      <c r="B1" s="10" t="s">
        <v>162</v>
      </c>
    </row>
    <row r="2" spans="1:2">
      <c r="A2" s="3">
        <v>1</v>
      </c>
      <c r="B2" s="3">
        <v>1</v>
      </c>
    </row>
    <row r="3" spans="1:2">
      <c r="A3" s="3">
        <v>2</v>
      </c>
      <c r="B3" s="3">
        <v>2</v>
      </c>
    </row>
    <row r="4" spans="1:2">
      <c r="A4" s="3">
        <v>3</v>
      </c>
      <c r="B4" s="3">
        <v>4</v>
      </c>
    </row>
    <row r="5" spans="1:2">
      <c r="A5" s="3">
        <v>4</v>
      </c>
      <c r="B5" s="3">
        <v>6</v>
      </c>
    </row>
    <row r="6" spans="1:2">
      <c r="A6" s="3">
        <v>5</v>
      </c>
      <c r="B6" s="3">
        <v>8</v>
      </c>
    </row>
    <row r="7" spans="1:2">
      <c r="A7" s="3">
        <v>6</v>
      </c>
      <c r="B7" s="3">
        <v>11</v>
      </c>
    </row>
    <row r="8" spans="1:2">
      <c r="A8" s="3">
        <v>7</v>
      </c>
      <c r="B8" s="3">
        <v>14</v>
      </c>
    </row>
    <row r="9" spans="1:2">
      <c r="A9" s="3">
        <v>8</v>
      </c>
      <c r="B9" s="3">
        <v>17</v>
      </c>
    </row>
    <row r="10" spans="1:2">
      <c r="A10" s="3">
        <v>9</v>
      </c>
      <c r="B10" s="3">
        <v>21</v>
      </c>
    </row>
    <row r="11" spans="1:2">
      <c r="A11" s="3">
        <v>10</v>
      </c>
      <c r="B11" s="3">
        <v>25</v>
      </c>
    </row>
    <row r="12" spans="1:2">
      <c r="A12" s="3">
        <v>11</v>
      </c>
      <c r="B12" s="3">
        <v>29</v>
      </c>
    </row>
    <row r="13" spans="1:2">
      <c r="A13" s="3">
        <v>12</v>
      </c>
      <c r="B13" s="3">
        <v>34</v>
      </c>
    </row>
    <row r="14" spans="1:2">
      <c r="A14" s="3">
        <v>13</v>
      </c>
      <c r="B14" s="3">
        <v>39</v>
      </c>
    </row>
    <row r="15" spans="1:2">
      <c r="A15" s="3">
        <v>14</v>
      </c>
      <c r="B15" s="3">
        <v>44</v>
      </c>
    </row>
    <row r="16" spans="1:2">
      <c r="A16" s="3">
        <v>15</v>
      </c>
      <c r="B16" s="3">
        <v>50</v>
      </c>
    </row>
    <row r="17" spans="1:2">
      <c r="A17" s="3">
        <v>16</v>
      </c>
      <c r="B17" s="3">
        <v>56</v>
      </c>
    </row>
    <row r="18" spans="1:2">
      <c r="A18" s="3">
        <v>17</v>
      </c>
      <c r="B18" s="3">
        <v>62</v>
      </c>
    </row>
    <row r="19" spans="1:2">
      <c r="A19" s="3">
        <v>18</v>
      </c>
      <c r="B19" s="3">
        <v>69</v>
      </c>
    </row>
    <row r="20" spans="1:2">
      <c r="A20" s="3">
        <v>19</v>
      </c>
      <c r="B20" s="3">
        <v>76</v>
      </c>
    </row>
    <row r="21" spans="1:2">
      <c r="A21" s="3">
        <v>20</v>
      </c>
      <c r="B21" s="3">
        <v>83</v>
      </c>
    </row>
    <row r="22" spans="1:2">
      <c r="A22" s="3">
        <v>21</v>
      </c>
      <c r="B22" s="3">
        <v>99</v>
      </c>
    </row>
    <row r="23" spans="1:2">
      <c r="A23" s="3">
        <v>22</v>
      </c>
      <c r="B23" s="3">
        <v>144</v>
      </c>
    </row>
    <row r="24" spans="1:2">
      <c r="A24" s="3">
        <v>23</v>
      </c>
      <c r="B24" s="3">
        <v>198</v>
      </c>
    </row>
    <row r="25" spans="1:2">
      <c r="A25" s="3">
        <v>24</v>
      </c>
      <c r="B25" s="3">
        <v>259</v>
      </c>
    </row>
    <row r="26" spans="1:2">
      <c r="A26" s="3">
        <v>25</v>
      </c>
      <c r="B26" s="3">
        <v>329</v>
      </c>
    </row>
    <row r="27" spans="1:2">
      <c r="A27" s="3">
        <v>26</v>
      </c>
      <c r="B27" s="3">
        <v>408</v>
      </c>
    </row>
    <row r="28" spans="1:2">
      <c r="A28" s="3">
        <v>27</v>
      </c>
      <c r="B28" s="3">
        <v>494</v>
      </c>
    </row>
    <row r="29" spans="1:2">
      <c r="A29" s="3">
        <v>28</v>
      </c>
      <c r="B29" s="3">
        <v>589</v>
      </c>
    </row>
    <row r="30" spans="1:2">
      <c r="A30" s="3">
        <v>29</v>
      </c>
      <c r="B30" s="3">
        <v>693</v>
      </c>
    </row>
    <row r="31" spans="1:2">
      <c r="A31" s="3">
        <v>30</v>
      </c>
      <c r="B31" s="3">
        <v>804</v>
      </c>
    </row>
    <row r="32" spans="1:2">
      <c r="A32" s="3">
        <v>31</v>
      </c>
      <c r="B32" s="3">
        <f>B31</f>
        <v>804</v>
      </c>
    </row>
    <row r="33" spans="1:2">
      <c r="A33" s="3">
        <v>32</v>
      </c>
      <c r="B33" s="3">
        <f t="shared" ref="B33:B51" si="0">B32</f>
        <v>804</v>
      </c>
    </row>
    <row r="34" spans="1:2">
      <c r="A34" s="3">
        <v>33</v>
      </c>
      <c r="B34" s="3">
        <f t="shared" si="0"/>
        <v>804</v>
      </c>
    </row>
    <row r="35" spans="1:2">
      <c r="A35" s="3">
        <v>34</v>
      </c>
      <c r="B35" s="3">
        <f t="shared" si="0"/>
        <v>804</v>
      </c>
    </row>
    <row r="36" spans="1:2">
      <c r="A36" s="3">
        <v>35</v>
      </c>
      <c r="B36" s="3">
        <f t="shared" si="0"/>
        <v>804</v>
      </c>
    </row>
    <row r="37" spans="1:2">
      <c r="A37" s="3">
        <v>36</v>
      </c>
      <c r="B37" s="3">
        <f t="shared" si="0"/>
        <v>804</v>
      </c>
    </row>
    <row r="38" spans="1:2">
      <c r="A38" s="3">
        <v>37</v>
      </c>
      <c r="B38" s="3">
        <f t="shared" si="0"/>
        <v>804</v>
      </c>
    </row>
    <row r="39" spans="1:2">
      <c r="A39" s="3">
        <v>38</v>
      </c>
      <c r="B39" s="3">
        <f t="shared" si="0"/>
        <v>804</v>
      </c>
    </row>
    <row r="40" spans="1:2">
      <c r="A40" s="3">
        <v>39</v>
      </c>
      <c r="B40" s="3">
        <f t="shared" si="0"/>
        <v>804</v>
      </c>
    </row>
    <row r="41" spans="1:2">
      <c r="A41" s="3">
        <v>40</v>
      </c>
      <c r="B41" s="3">
        <f t="shared" si="0"/>
        <v>804</v>
      </c>
    </row>
    <row r="42" spans="1:2">
      <c r="A42" s="3">
        <v>41</v>
      </c>
      <c r="B42" s="3">
        <f t="shared" si="0"/>
        <v>804</v>
      </c>
    </row>
    <row r="43" spans="1:2">
      <c r="A43" s="3">
        <v>42</v>
      </c>
      <c r="B43" s="3">
        <f t="shared" si="0"/>
        <v>804</v>
      </c>
    </row>
    <row r="44" spans="1:2">
      <c r="A44" s="3">
        <v>43</v>
      </c>
      <c r="B44" s="3">
        <f t="shared" si="0"/>
        <v>804</v>
      </c>
    </row>
    <row r="45" spans="1:2">
      <c r="A45" s="3">
        <v>44</v>
      </c>
      <c r="B45" s="3">
        <f t="shared" si="0"/>
        <v>804</v>
      </c>
    </row>
    <row r="46" spans="1:2">
      <c r="A46" s="3">
        <v>45</v>
      </c>
      <c r="B46" s="3">
        <f t="shared" si="0"/>
        <v>804</v>
      </c>
    </row>
    <row r="47" spans="1:2">
      <c r="A47" s="3">
        <v>46</v>
      </c>
      <c r="B47" s="3">
        <f t="shared" si="0"/>
        <v>804</v>
      </c>
    </row>
    <row r="48" spans="1:2">
      <c r="A48" s="3">
        <v>47</v>
      </c>
      <c r="B48" s="3">
        <f t="shared" si="0"/>
        <v>804</v>
      </c>
    </row>
    <row r="49" spans="1:2">
      <c r="A49" s="3">
        <v>48</v>
      </c>
      <c r="B49" s="3">
        <f t="shared" si="0"/>
        <v>804</v>
      </c>
    </row>
    <row r="50" spans="1:2">
      <c r="A50" s="3">
        <v>49</v>
      </c>
      <c r="B50" s="3">
        <f t="shared" si="0"/>
        <v>804</v>
      </c>
    </row>
    <row r="51" spans="1:2">
      <c r="A51" s="3">
        <v>50</v>
      </c>
      <c r="B51" s="3">
        <f t="shared" si="0"/>
        <v>804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6"/>
  <sheetViews>
    <sheetView workbookViewId="0">
      <selection activeCell="C17" sqref="C17"/>
    </sheetView>
  </sheetViews>
  <sheetFormatPr defaultColWidth="9" defaultRowHeight="13.5"/>
  <cols>
    <col min="1" max="1" width="11.625" style="3" customWidth="1"/>
    <col min="2" max="3" width="16.375" style="3" customWidth="1"/>
    <col min="4" max="4" width="13.875" style="3" customWidth="1"/>
    <col min="5" max="6" width="14.625" style="3" customWidth="1"/>
    <col min="7" max="7" width="27.125" style="3" customWidth="1"/>
    <col min="8" max="16384" width="9" style="3"/>
  </cols>
  <sheetData>
    <row r="1" spans="1:7">
      <c r="A1" s="2" t="s">
        <v>163</v>
      </c>
      <c r="B1" s="2" t="s">
        <v>164</v>
      </c>
      <c r="C1" s="2" t="s">
        <v>165</v>
      </c>
      <c r="D1" s="2" t="s">
        <v>166</v>
      </c>
      <c r="E1" s="2" t="s">
        <v>167</v>
      </c>
      <c r="F1" s="2" t="s">
        <v>168</v>
      </c>
      <c r="G1" s="2" t="s">
        <v>169</v>
      </c>
    </row>
    <row r="2" spans="1:7">
      <c r="A2" s="3">
        <v>30001</v>
      </c>
      <c r="B2" s="3" t="s">
        <v>170</v>
      </c>
      <c r="C2" s="3">
        <v>1</v>
      </c>
      <c r="D2" s="3">
        <v>30</v>
      </c>
      <c r="E2" s="3">
        <v>2</v>
      </c>
      <c r="F2" s="3" t="s">
        <v>171</v>
      </c>
      <c r="G2" s="3" t="s">
        <v>172</v>
      </c>
    </row>
    <row r="3" spans="1:7">
      <c r="A3" s="3">
        <v>30002</v>
      </c>
      <c r="B3" s="3" t="s">
        <v>173</v>
      </c>
      <c r="C3" s="3">
        <v>2</v>
      </c>
      <c r="D3" s="3">
        <v>30</v>
      </c>
      <c r="E3" s="3">
        <v>2</v>
      </c>
      <c r="F3" s="3" t="s">
        <v>174</v>
      </c>
      <c r="G3" s="3" t="s">
        <v>172</v>
      </c>
    </row>
    <row r="4" spans="1:7">
      <c r="A4" s="3">
        <v>30003</v>
      </c>
      <c r="B4" s="3" t="s">
        <v>175</v>
      </c>
      <c r="C4" s="3">
        <v>3</v>
      </c>
      <c r="D4" s="3">
        <v>30</v>
      </c>
      <c r="E4" s="3">
        <v>2</v>
      </c>
      <c r="F4" s="3" t="s">
        <v>176</v>
      </c>
      <c r="G4" s="3" t="s">
        <v>172</v>
      </c>
    </row>
    <row r="5" spans="1:7">
      <c r="A5" s="3">
        <v>30004</v>
      </c>
      <c r="B5" s="3" t="s">
        <v>177</v>
      </c>
      <c r="C5" s="3">
        <v>4</v>
      </c>
      <c r="D5" s="3">
        <v>30</v>
      </c>
      <c r="E5" s="3">
        <v>3</v>
      </c>
      <c r="F5" s="3" t="s">
        <v>178</v>
      </c>
      <c r="G5" s="3" t="s">
        <v>172</v>
      </c>
    </row>
    <row r="6" spans="1:7">
      <c r="A6" s="3">
        <v>30005</v>
      </c>
      <c r="B6" s="3" t="s">
        <v>179</v>
      </c>
      <c r="C6" s="3">
        <v>1</v>
      </c>
      <c r="D6" s="3">
        <v>30</v>
      </c>
      <c r="E6" s="3">
        <v>3</v>
      </c>
      <c r="F6" s="3" t="s">
        <v>180</v>
      </c>
      <c r="G6" s="3" t="s">
        <v>172</v>
      </c>
    </row>
    <row r="7" spans="1:7">
      <c r="A7" s="3">
        <v>30006</v>
      </c>
      <c r="B7" s="3" t="s">
        <v>181</v>
      </c>
      <c r="C7" s="3">
        <v>2</v>
      </c>
      <c r="D7" s="3">
        <v>30</v>
      </c>
      <c r="E7" s="3">
        <v>4</v>
      </c>
      <c r="F7" s="3" t="s">
        <v>182</v>
      </c>
      <c r="G7" s="3" t="s">
        <v>172</v>
      </c>
    </row>
    <row r="8" spans="1:7">
      <c r="A8" s="3">
        <v>30007</v>
      </c>
      <c r="B8" s="3" t="s">
        <v>183</v>
      </c>
      <c r="C8" s="3">
        <v>3</v>
      </c>
      <c r="D8" s="3">
        <v>30</v>
      </c>
      <c r="E8" s="3">
        <v>4</v>
      </c>
      <c r="F8" s="3" t="s">
        <v>184</v>
      </c>
      <c r="G8" s="3" t="s">
        <v>172</v>
      </c>
    </row>
    <row r="9" spans="1:7">
      <c r="A9" s="3">
        <v>30008</v>
      </c>
      <c r="B9" s="3" t="s">
        <v>185</v>
      </c>
      <c r="C9" s="3">
        <v>4</v>
      </c>
      <c r="D9" s="3">
        <v>30</v>
      </c>
      <c r="E9" s="3">
        <v>4</v>
      </c>
      <c r="F9" s="3" t="s">
        <v>186</v>
      </c>
      <c r="G9" s="3" t="s">
        <v>172</v>
      </c>
    </row>
    <row r="10" spans="1:7">
      <c r="A10" s="3">
        <v>31001</v>
      </c>
      <c r="B10" s="3" t="s">
        <v>187</v>
      </c>
      <c r="C10" s="3">
        <v>1</v>
      </c>
      <c r="D10" s="3">
        <v>31</v>
      </c>
      <c r="E10" s="3">
        <v>1</v>
      </c>
      <c r="F10" s="3" t="s">
        <v>188</v>
      </c>
      <c r="G10" s="3" t="s">
        <v>172</v>
      </c>
    </row>
    <row r="11" spans="1:7">
      <c r="A11" s="3">
        <v>31002</v>
      </c>
      <c r="B11" s="3" t="s">
        <v>189</v>
      </c>
      <c r="C11" s="3">
        <v>2</v>
      </c>
      <c r="D11" s="3">
        <v>31</v>
      </c>
      <c r="E11" s="3">
        <v>2</v>
      </c>
      <c r="F11" s="3" t="s">
        <v>190</v>
      </c>
      <c r="G11" s="3" t="s">
        <v>172</v>
      </c>
    </row>
    <row r="12" spans="1:7">
      <c r="A12" s="3">
        <v>31003</v>
      </c>
      <c r="B12" s="3" t="s">
        <v>191</v>
      </c>
      <c r="C12" s="3">
        <v>3</v>
      </c>
      <c r="D12" s="3">
        <v>31</v>
      </c>
      <c r="E12" s="3">
        <v>2</v>
      </c>
      <c r="F12" s="3" t="s">
        <v>192</v>
      </c>
      <c r="G12" s="3" t="s">
        <v>172</v>
      </c>
    </row>
    <row r="13" spans="1:7">
      <c r="A13" s="3">
        <v>31004</v>
      </c>
      <c r="B13" s="3" t="s">
        <v>193</v>
      </c>
      <c r="C13" s="3">
        <v>4</v>
      </c>
      <c r="D13" s="3">
        <v>31</v>
      </c>
      <c r="E13" s="3">
        <v>3</v>
      </c>
      <c r="F13" s="3" t="s">
        <v>194</v>
      </c>
      <c r="G13" s="3" t="s">
        <v>172</v>
      </c>
    </row>
    <row r="14" spans="1:7">
      <c r="A14" s="3">
        <v>31005</v>
      </c>
      <c r="B14" s="3" t="s">
        <v>195</v>
      </c>
      <c r="C14" s="3">
        <v>5</v>
      </c>
      <c r="D14" s="3">
        <v>31</v>
      </c>
      <c r="E14" s="3">
        <v>3</v>
      </c>
      <c r="F14" s="3" t="s">
        <v>196</v>
      </c>
      <c r="G14" s="3" t="s">
        <v>172</v>
      </c>
    </row>
    <row r="15" spans="1:7">
      <c r="A15" s="3">
        <v>31006</v>
      </c>
      <c r="B15" s="3" t="s">
        <v>197</v>
      </c>
      <c r="C15" s="3">
        <v>6</v>
      </c>
      <c r="D15" s="3">
        <v>31</v>
      </c>
      <c r="E15" s="3">
        <v>3</v>
      </c>
      <c r="F15" s="3" t="s">
        <v>198</v>
      </c>
      <c r="G15" s="3" t="s">
        <v>172</v>
      </c>
    </row>
    <row r="16" spans="1:7">
      <c r="A16" s="3">
        <v>32000</v>
      </c>
      <c r="B16" s="3" t="s">
        <v>199</v>
      </c>
      <c r="C16" s="3">
        <v>10</v>
      </c>
      <c r="D16" s="3">
        <v>32</v>
      </c>
      <c r="E16" s="3">
        <v>3</v>
      </c>
      <c r="F16" s="3" t="s">
        <v>200</v>
      </c>
      <c r="G16" s="3" t="s">
        <v>201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51"/>
  <sheetViews>
    <sheetView workbookViewId="0">
      <selection activeCell="E22" sqref="E22"/>
    </sheetView>
  </sheetViews>
  <sheetFormatPr defaultColWidth="9" defaultRowHeight="13.5"/>
  <cols>
    <col min="1" max="1" width="11.625" style="3" customWidth="1"/>
    <col min="2" max="2" width="13.375" style="3" customWidth="1"/>
    <col min="3" max="3" width="16.375" style="3" customWidth="1"/>
    <col min="4" max="16384" width="9" style="3"/>
  </cols>
  <sheetData>
    <row r="1" spans="1:3">
      <c r="A1" s="5" t="s">
        <v>165</v>
      </c>
      <c r="B1" s="5" t="s">
        <v>202</v>
      </c>
      <c r="C1" s="5" t="s">
        <v>203</v>
      </c>
    </row>
    <row r="2" spans="1:3">
      <c r="A2" s="3">
        <v>1</v>
      </c>
      <c r="B2" s="3">
        <v>1</v>
      </c>
      <c r="C2" s="3">
        <v>10</v>
      </c>
    </row>
    <row r="3" spans="1:3">
      <c r="A3" s="3">
        <v>2</v>
      </c>
      <c r="B3" s="3">
        <v>2</v>
      </c>
      <c r="C3" s="3">
        <v>20</v>
      </c>
    </row>
    <row r="4" spans="1:3">
      <c r="A4" s="3">
        <v>3</v>
      </c>
      <c r="B4" s="3">
        <v>2</v>
      </c>
      <c r="C4" s="3">
        <v>30</v>
      </c>
    </row>
    <row r="5" spans="1:3">
      <c r="A5" s="3">
        <v>4</v>
      </c>
      <c r="B5" s="3">
        <v>2</v>
      </c>
      <c r="C5" s="3">
        <v>40</v>
      </c>
    </row>
    <row r="6" spans="1:3">
      <c r="A6" s="3">
        <v>5</v>
      </c>
      <c r="B6" s="3">
        <v>3</v>
      </c>
      <c r="C6" s="3">
        <v>50</v>
      </c>
    </row>
    <row r="7" spans="1:3">
      <c r="A7" s="3">
        <v>6</v>
      </c>
      <c r="B7" s="3">
        <v>3</v>
      </c>
      <c r="C7" s="3">
        <v>60</v>
      </c>
    </row>
    <row r="8" spans="1:3">
      <c r="A8" s="3">
        <v>7</v>
      </c>
      <c r="B8" s="3">
        <v>3</v>
      </c>
      <c r="C8" s="3">
        <v>70</v>
      </c>
    </row>
    <row r="9" spans="1:3">
      <c r="A9" s="3">
        <v>8</v>
      </c>
      <c r="B9" s="3">
        <v>3</v>
      </c>
      <c r="C9" s="3">
        <v>80</v>
      </c>
    </row>
    <row r="10" spans="1:3">
      <c r="A10" s="3">
        <v>9</v>
      </c>
      <c r="B10" s="3">
        <v>3</v>
      </c>
      <c r="C10" s="3">
        <v>90</v>
      </c>
    </row>
    <row r="11" spans="1:3">
      <c r="A11" s="3">
        <v>10</v>
      </c>
      <c r="B11" s="3">
        <v>4</v>
      </c>
      <c r="C11" s="3">
        <v>100</v>
      </c>
    </row>
    <row r="12" spans="1:3">
      <c r="A12" s="3">
        <v>11</v>
      </c>
      <c r="B12" s="3">
        <v>4</v>
      </c>
      <c r="C12" s="3">
        <v>110</v>
      </c>
    </row>
    <row r="13" spans="1:3">
      <c r="A13" s="3">
        <v>12</v>
      </c>
      <c r="B13" s="3">
        <v>5</v>
      </c>
      <c r="C13" s="3">
        <v>120</v>
      </c>
    </row>
    <row r="14" spans="1:3">
      <c r="A14" s="3">
        <v>13</v>
      </c>
      <c r="B14" s="3">
        <v>5</v>
      </c>
      <c r="C14" s="3">
        <v>130</v>
      </c>
    </row>
    <row r="15" spans="1:3">
      <c r="A15" s="3">
        <v>14</v>
      </c>
      <c r="B15" s="3">
        <v>5</v>
      </c>
      <c r="C15" s="3">
        <v>140</v>
      </c>
    </row>
    <row r="16" spans="1:3">
      <c r="A16" s="3">
        <v>15</v>
      </c>
      <c r="B16" s="3">
        <v>6</v>
      </c>
      <c r="C16" s="3">
        <v>150</v>
      </c>
    </row>
    <row r="17" spans="1:3">
      <c r="A17" s="3">
        <v>16</v>
      </c>
      <c r="B17" s="3">
        <v>6</v>
      </c>
      <c r="C17" s="3">
        <v>160</v>
      </c>
    </row>
    <row r="18" spans="1:3">
      <c r="A18" s="3">
        <v>17</v>
      </c>
      <c r="B18" s="3">
        <v>6</v>
      </c>
      <c r="C18" s="3">
        <v>170</v>
      </c>
    </row>
    <row r="19" spans="1:3">
      <c r="A19" s="3">
        <v>18</v>
      </c>
      <c r="B19" s="3">
        <v>6</v>
      </c>
      <c r="C19" s="3">
        <v>180</v>
      </c>
    </row>
    <row r="20" spans="1:3">
      <c r="A20" s="3">
        <v>19</v>
      </c>
      <c r="B20" s="3">
        <v>6</v>
      </c>
      <c r="C20" s="3">
        <v>190</v>
      </c>
    </row>
    <row r="21" spans="1:3">
      <c r="A21" s="3">
        <v>20</v>
      </c>
      <c r="B21" s="3">
        <v>7</v>
      </c>
      <c r="C21" s="3">
        <v>200</v>
      </c>
    </row>
    <row r="22" spans="1:3">
      <c r="A22" s="3">
        <v>21</v>
      </c>
      <c r="B22" s="3">
        <v>7</v>
      </c>
      <c r="C22" s="3">
        <v>210</v>
      </c>
    </row>
    <row r="23" spans="1:3">
      <c r="A23" s="3">
        <v>22</v>
      </c>
      <c r="B23" s="3">
        <v>8</v>
      </c>
      <c r="C23" s="3">
        <v>220</v>
      </c>
    </row>
    <row r="24" spans="1:3">
      <c r="A24" s="3">
        <v>23</v>
      </c>
      <c r="B24" s="3">
        <v>8</v>
      </c>
      <c r="C24" s="3">
        <v>230</v>
      </c>
    </row>
    <row r="25" spans="1:3">
      <c r="A25" s="3">
        <v>24</v>
      </c>
      <c r="B25" s="3">
        <v>8</v>
      </c>
      <c r="C25" s="3">
        <v>240</v>
      </c>
    </row>
    <row r="26" spans="1:3">
      <c r="A26" s="3">
        <v>25</v>
      </c>
      <c r="B26" s="3">
        <v>9</v>
      </c>
      <c r="C26" s="3">
        <v>250</v>
      </c>
    </row>
    <row r="27" spans="1:3">
      <c r="A27" s="3">
        <v>26</v>
      </c>
      <c r="B27" s="3">
        <v>9</v>
      </c>
      <c r="C27" s="3">
        <v>260</v>
      </c>
    </row>
    <row r="28" spans="1:3">
      <c r="A28" s="3">
        <v>27</v>
      </c>
      <c r="B28" s="3">
        <v>9</v>
      </c>
      <c r="C28" s="3">
        <v>270</v>
      </c>
    </row>
    <row r="29" spans="1:3">
      <c r="A29" s="3">
        <v>28</v>
      </c>
      <c r="B29" s="3">
        <v>9</v>
      </c>
      <c r="C29" s="3">
        <v>280</v>
      </c>
    </row>
    <row r="30" spans="1:3">
      <c r="A30" s="3">
        <v>29</v>
      </c>
      <c r="B30" s="3">
        <v>9</v>
      </c>
      <c r="C30" s="3">
        <v>290</v>
      </c>
    </row>
    <row r="31" spans="1:3">
      <c r="A31" s="3">
        <v>30</v>
      </c>
      <c r="B31" s="3">
        <v>10</v>
      </c>
      <c r="C31" s="3">
        <v>300</v>
      </c>
    </row>
    <row r="32" spans="1:3">
      <c r="A32" s="3">
        <v>31</v>
      </c>
      <c r="B32" s="3">
        <v>10</v>
      </c>
      <c r="C32" s="3">
        <v>310</v>
      </c>
    </row>
    <row r="33" spans="1:3">
      <c r="A33" s="3">
        <v>32</v>
      </c>
      <c r="B33" s="3">
        <v>11</v>
      </c>
      <c r="C33" s="3">
        <v>320</v>
      </c>
    </row>
    <row r="34" spans="1:3">
      <c r="A34" s="3">
        <v>33</v>
      </c>
      <c r="B34" s="3">
        <v>11</v>
      </c>
      <c r="C34" s="3">
        <v>330</v>
      </c>
    </row>
    <row r="35" spans="1:3">
      <c r="A35" s="3">
        <v>34</v>
      </c>
      <c r="B35" s="3">
        <v>11</v>
      </c>
      <c r="C35" s="3">
        <v>340</v>
      </c>
    </row>
    <row r="36" spans="1:3">
      <c r="A36" s="3">
        <v>35</v>
      </c>
      <c r="B36" s="3">
        <v>12</v>
      </c>
      <c r="C36" s="3">
        <v>350</v>
      </c>
    </row>
    <row r="37" spans="1:3">
      <c r="A37" s="3">
        <v>36</v>
      </c>
      <c r="B37" s="3">
        <v>12</v>
      </c>
      <c r="C37" s="3">
        <v>360</v>
      </c>
    </row>
    <row r="38" spans="1:3">
      <c r="A38" s="3">
        <v>37</v>
      </c>
      <c r="B38" s="3">
        <v>12</v>
      </c>
      <c r="C38" s="3">
        <v>370</v>
      </c>
    </row>
    <row r="39" spans="1:3">
      <c r="A39" s="3">
        <v>38</v>
      </c>
      <c r="B39" s="3">
        <v>12</v>
      </c>
      <c r="C39" s="3">
        <v>380</v>
      </c>
    </row>
    <row r="40" spans="1:3">
      <c r="A40" s="3">
        <v>39</v>
      </c>
      <c r="B40" s="3">
        <v>12</v>
      </c>
      <c r="C40" s="3">
        <v>390</v>
      </c>
    </row>
    <row r="41" spans="1:3">
      <c r="A41" s="3">
        <v>40</v>
      </c>
      <c r="B41" s="3">
        <v>13</v>
      </c>
      <c r="C41" s="3">
        <v>400</v>
      </c>
    </row>
    <row r="42" spans="1:3">
      <c r="A42" s="3">
        <v>41</v>
      </c>
      <c r="B42" s="3">
        <v>13</v>
      </c>
      <c r="C42" s="3">
        <v>410</v>
      </c>
    </row>
    <row r="43" spans="1:3">
      <c r="A43" s="3">
        <v>42</v>
      </c>
      <c r="B43" s="3">
        <v>14</v>
      </c>
      <c r="C43" s="3">
        <v>420</v>
      </c>
    </row>
    <row r="44" spans="1:3">
      <c r="A44" s="3">
        <v>43</v>
      </c>
      <c r="B44" s="3">
        <v>14</v>
      </c>
      <c r="C44" s="3">
        <v>430</v>
      </c>
    </row>
    <row r="45" spans="1:3">
      <c r="A45" s="3">
        <v>44</v>
      </c>
      <c r="B45" s="3">
        <v>14</v>
      </c>
      <c r="C45" s="3">
        <v>440</v>
      </c>
    </row>
    <row r="46" spans="1:3">
      <c r="A46" s="3">
        <v>45</v>
      </c>
      <c r="B46" s="3">
        <v>15</v>
      </c>
      <c r="C46" s="3">
        <v>450</v>
      </c>
    </row>
    <row r="47" spans="1:3">
      <c r="A47" s="3">
        <v>46</v>
      </c>
      <c r="B47" s="3">
        <v>15</v>
      </c>
      <c r="C47" s="3">
        <v>460</v>
      </c>
    </row>
    <row r="48" spans="1:3">
      <c r="A48" s="3">
        <v>47</v>
      </c>
      <c r="B48" s="3">
        <v>15</v>
      </c>
      <c r="C48" s="3">
        <v>470</v>
      </c>
    </row>
    <row r="49" spans="1:3">
      <c r="A49" s="3">
        <v>48</v>
      </c>
      <c r="B49" s="3">
        <v>15</v>
      </c>
      <c r="C49" s="3">
        <v>480</v>
      </c>
    </row>
    <row r="50" spans="1:3">
      <c r="A50" s="3">
        <v>49</v>
      </c>
      <c r="B50" s="3">
        <v>15</v>
      </c>
      <c r="C50" s="3">
        <v>490</v>
      </c>
    </row>
    <row r="51" spans="1:3">
      <c r="A51" s="3">
        <v>50</v>
      </c>
      <c r="B51" s="3">
        <v>16</v>
      </c>
      <c r="C51" s="3">
        <v>500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任务表</vt:lpstr>
      <vt:lpstr>厨力奖励表</vt:lpstr>
      <vt:lpstr>名气值表</vt:lpstr>
      <vt:lpstr>宣传功能表</vt:lpstr>
      <vt:lpstr>庄园建筑表</vt:lpstr>
      <vt:lpstr>熟练度奖励表</vt:lpstr>
      <vt:lpstr>爱心表</vt:lpstr>
      <vt:lpstr>物品表</vt:lpstr>
      <vt:lpstr>餐厅设施表</vt:lpstr>
      <vt:lpstr>菜品属性表</vt:lpstr>
      <vt:lpstr>菜品研究表</vt:lpstr>
      <vt:lpstr>餐厅装扮表</vt:lpstr>
      <vt:lpstr>角色表</vt:lpstr>
      <vt:lpstr>订单任务表</vt:lpstr>
      <vt:lpstr>评级系统表</vt:lpstr>
      <vt:lpstr>资源建筑表</vt:lpstr>
      <vt:lpstr>食客对白表</vt:lpstr>
      <vt:lpstr>餐厅设施表 (2)</vt:lpstr>
      <vt:lpstr>餐厅（建筑）属性表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2018-06-07T04:01:04Z</dcterms:modified>
</cp:coreProperties>
</file>