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2290" windowHeight="7185"/>
  </bookViews>
  <sheets>
    <sheet name="任务表" sheetId="2" r:id="rId1"/>
    <sheet name="厨力奖励表" sheetId="3" r:id="rId2"/>
    <sheet name="庄园建筑表" sheetId="4" r:id="rId3"/>
    <sheet name="熟练度奖励表" sheetId="5" r:id="rId4"/>
    <sheet name="爱心表" sheetId="6" r:id="rId5"/>
    <sheet name="物品表" sheetId="7" r:id="rId6"/>
    <sheet name="餐厅设施表" sheetId="8" r:id="rId7"/>
    <sheet name="菜品属性表" sheetId="9" r:id="rId8"/>
    <sheet name="菜品研究表" sheetId="10" r:id="rId9"/>
    <sheet name="餐厅装扮表" sheetId="11" r:id="rId10"/>
    <sheet name="角色表" sheetId="12" r:id="rId11"/>
    <sheet name="订单任务表" sheetId="13" r:id="rId12"/>
    <sheet name="评级系统表" sheetId="14" r:id="rId13"/>
    <sheet name="资源建筑表" sheetId="15" r:id="rId14"/>
    <sheet name="餐厅设施表 (2)" sheetId="16" r:id="rId15"/>
    <sheet name="餐厅（建筑）属性表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calcPr calcId="152511"/>
  <oleSize ref="A41:N64"/>
</workbook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鳄鱼没画土豪，所以用鳄鱼大妈和白马交换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风格不对，需要土豪形象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原蟹老板</t>
        </r>
      </text>
    </comment>
  </commentList>
</comments>
</file>

<file path=xl/sharedStrings.xml><?xml version="1.0" encoding="utf-8"?>
<sst xmlns="http://schemas.openxmlformats.org/spreadsheetml/2006/main" count="1535" uniqueCount="598">
  <si>
    <t>任务ID</t>
  </si>
  <si>
    <t>任务描述</t>
  </si>
  <si>
    <t>任务条件</t>
  </si>
  <si>
    <t>任务参数</t>
  </si>
  <si>
    <t>序号</t>
  </si>
  <si>
    <t>菜品ID</t>
  </si>
  <si>
    <t>厨力需求</t>
  </si>
  <si>
    <t>暴击几率</t>
  </si>
  <si>
    <t>品质加成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</si>
  <si>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</si>
  <si>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</si>
  <si>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</si>
  <si>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</si>
  <si>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</si>
  <si>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</si>
  <si>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</si>
  <si>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</si>
  <si>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</si>
  <si>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</si>
  <si>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</si>
  <si>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</si>
  <si>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</si>
  <si>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</si>
  <si>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</si>
  <si>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</si>
  <si>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</si>
  <si>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</si>
  <si>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</si>
  <si>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</si>
  <si>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104001</t>
  </si>
  <si>
    <t>104002</t>
  </si>
  <si>
    <t>104003</t>
  </si>
  <si>
    <t>104004</t>
  </si>
  <si>
    <t>104005</t>
  </si>
  <si>
    <t>104006</t>
  </si>
  <si>
    <t>104007</t>
  </si>
  <si>
    <t>104008</t>
  </si>
  <si>
    <t>104009</t>
  </si>
  <si>
    <t>104010</t>
  </si>
  <si>
    <t>105001</t>
  </si>
  <si>
    <t>105002</t>
  </si>
  <si>
    <t>105003</t>
  </si>
  <si>
    <t>105004</t>
  </si>
  <si>
    <t>105005</t>
  </si>
  <si>
    <t>105006</t>
  </si>
  <si>
    <t>105007</t>
  </si>
  <si>
    <t>105008</t>
  </si>
  <si>
    <t>105009</t>
  </si>
  <si>
    <t>105010</t>
  </si>
  <si>
    <t>建筑ID</t>
  </si>
  <si>
    <t>设施等级</t>
  </si>
  <si>
    <t>升级金币需求</t>
  </si>
  <si>
    <t>升级时间</t>
  </si>
  <si>
    <t>熟练度排序（不读取）</t>
  </si>
  <si>
    <t>熟练度需求</t>
  </si>
  <si>
    <t>熟练度奖励类型</t>
  </si>
  <si>
    <t>熟练度奖励参数</t>
  </si>
  <si>
    <t>菜品等级</t>
  </si>
  <si>
    <t>爱心值</t>
  </si>
  <si>
    <t>ID</t>
  </si>
  <si>
    <t>名称</t>
  </si>
  <si>
    <t>类型</t>
  </si>
  <si>
    <t>品质</t>
  </si>
  <si>
    <t>图标</t>
  </si>
  <si>
    <t>描述</t>
  </si>
  <si>
    <t>五花肉</t>
  </si>
  <si>
    <t>foodm_01</t>
  </si>
  <si>
    <t>完成订单有可以获得。</t>
  </si>
  <si>
    <t>鸡腿</t>
  </si>
  <si>
    <t>foodm_02</t>
  </si>
  <si>
    <t>排骨</t>
  </si>
  <si>
    <t>foodm_03</t>
  </si>
  <si>
    <t>牛排</t>
  </si>
  <si>
    <t>foodm_06</t>
  </si>
  <si>
    <t>螃蟹</t>
  </si>
  <si>
    <t>foodm_08</t>
  </si>
  <si>
    <t>龙虾</t>
  </si>
  <si>
    <t>foodm_05</t>
  </si>
  <si>
    <t>鲍鱼</t>
  </si>
  <si>
    <t>foodm_04</t>
  </si>
  <si>
    <t>三文鱼</t>
  </si>
  <si>
    <t>foodm_07</t>
  </si>
  <si>
    <t>铁钉</t>
  </si>
  <si>
    <t>buildingm_03</t>
  </si>
  <si>
    <t>红砖</t>
  </si>
  <si>
    <t>buildingm_01</t>
  </si>
  <si>
    <t>铁锤</t>
  </si>
  <si>
    <t>buildingm_05</t>
  </si>
  <si>
    <t>玻璃</t>
  </si>
  <si>
    <t>buildingm_06</t>
  </si>
  <si>
    <t>涂料</t>
  </si>
  <si>
    <t>buildingm_04</t>
  </si>
  <si>
    <t>水泥</t>
  </si>
  <si>
    <t>buildingm_02</t>
  </si>
  <si>
    <t>等级</t>
    <phoneticPr fontId="6" type="noConversion"/>
  </si>
  <si>
    <t>制作菜品等级</t>
    <phoneticPr fontId="6" type="noConversion"/>
  </si>
  <si>
    <t>研究力</t>
    <phoneticPr fontId="6" type="noConversion"/>
  </si>
  <si>
    <t>菜品名称</t>
  </si>
  <si>
    <t>菜品图标</t>
  </si>
  <si>
    <t>菜品类型</t>
  </si>
  <si>
    <t>菜品品质</t>
  </si>
  <si>
    <t>制作时间（秒）</t>
  </si>
  <si>
    <t>制作食材</t>
  </si>
  <si>
    <t>菜品售价</t>
  </si>
  <si>
    <t>葡式蛋挞</t>
  </si>
  <si>
    <t>food_101001</t>
  </si>
  <si>
    <t>瑞士卷</t>
  </si>
  <si>
    <t>food_101002</t>
  </si>
  <si>
    <t>慕斯蛋糕</t>
  </si>
  <si>
    <t>food_101003</t>
  </si>
  <si>
    <t>提拉米苏</t>
  </si>
  <si>
    <t>food_101004</t>
  </si>
  <si>
    <t>舒芙蕾</t>
  </si>
  <si>
    <t>food_101005</t>
  </si>
  <si>
    <t>糖浆松糕布丁</t>
  </si>
  <si>
    <t>food_101007</t>
  </si>
  <si>
    <t>史多伦甜点</t>
  </si>
  <si>
    <t>food_101008</t>
  </si>
  <si>
    <t>长崎蜂蜜蛋糕</t>
  </si>
  <si>
    <t>food_101009</t>
  </si>
  <si>
    <t>玛德莲贝壳甜点</t>
  </si>
  <si>
    <t>food_101006</t>
  </si>
  <si>
    <t>彩虹果冻</t>
  </si>
  <si>
    <t>food_106001</t>
  </si>
  <si>
    <t>饺子</t>
  </si>
  <si>
    <t>food_102003</t>
  </si>
  <si>
    <t>番茄炒鸡蛋</t>
  </si>
  <si>
    <t>food_102002</t>
  </si>
  <si>
    <t>麻婆豆腐</t>
  </si>
  <si>
    <t>food_102001</t>
  </si>
  <si>
    <t>玲珑玉心</t>
  </si>
  <si>
    <t>food_106005</t>
  </si>
  <si>
    <t>东坡肉</t>
  </si>
  <si>
    <t>food_102004</t>
  </si>
  <si>
    <t>油焖大虾</t>
  </si>
  <si>
    <t>food_102005</t>
  </si>
  <si>
    <t>美极鱿鱼筒</t>
  </si>
  <si>
    <t>food_102006</t>
  </si>
  <si>
    <t>白切贵妃鸡</t>
  </si>
  <si>
    <t>food_102007</t>
  </si>
  <si>
    <t>什锦冬瓜帽</t>
  </si>
  <si>
    <t>food_102008</t>
  </si>
  <si>
    <t>罗汉斋</t>
  </si>
  <si>
    <t>food_102009</t>
  </si>
  <si>
    <t>剁椒鱼头</t>
  </si>
  <si>
    <t>food_102010</t>
  </si>
  <si>
    <t>红烧狮子头</t>
  </si>
  <si>
    <t>food_102011</t>
  </si>
  <si>
    <t>四喜饺</t>
  </si>
  <si>
    <t>food_106002</t>
  </si>
  <si>
    <t>芙蓉虾</t>
  </si>
  <si>
    <t>food_106004</t>
  </si>
  <si>
    <t>孔雀开屏鱼</t>
  </si>
  <si>
    <t>food_106006</t>
  </si>
  <si>
    <t>海棠酥</t>
  </si>
  <si>
    <t>food_106003</t>
  </si>
  <si>
    <t>松鼠桂鱼</t>
  </si>
  <si>
    <t>food_102012</t>
  </si>
  <si>
    <t>鸳鸯蟹膏</t>
  </si>
  <si>
    <t>food_102013</t>
  </si>
  <si>
    <t>鲍汁扣辽参</t>
  </si>
  <si>
    <t>food_102014</t>
  </si>
  <si>
    <t>佛跳墙</t>
  </si>
  <si>
    <t>food_102015</t>
  </si>
  <si>
    <t xml:space="preserve">炸薯条 </t>
  </si>
  <si>
    <t>food_103001</t>
  </si>
  <si>
    <t xml:space="preserve">双层辣鸡堡 </t>
  </si>
  <si>
    <t>food_103002</t>
  </si>
  <si>
    <t xml:space="preserve">凯撒沙拉 </t>
  </si>
  <si>
    <t>food_103003</t>
  </si>
  <si>
    <t xml:space="preserve">海鲜茄汁意粉 </t>
  </si>
  <si>
    <t>food_103004</t>
  </si>
  <si>
    <t xml:space="preserve">培根比萨 </t>
  </si>
  <si>
    <t>food_103005</t>
  </si>
  <si>
    <t>法式焗蜗牛</t>
  </si>
  <si>
    <t>food_103006</t>
  </si>
  <si>
    <t>菲力牛排</t>
  </si>
  <si>
    <t>food_103007</t>
  </si>
  <si>
    <t>香煎三文鱼扒</t>
  </si>
  <si>
    <t>food_103008</t>
  </si>
  <si>
    <t>红酒煎鹅肝</t>
  </si>
  <si>
    <t>food_103009</t>
  </si>
  <si>
    <t>焗烤波士顿龙虾</t>
  </si>
  <si>
    <t>food_103010</t>
  </si>
  <si>
    <t>香甜烤玉米</t>
  </si>
  <si>
    <t>food_104001</t>
  </si>
  <si>
    <t>辣烤茄子</t>
  </si>
  <si>
    <t>food_104002</t>
  </si>
  <si>
    <t>奶酪烤红薯</t>
  </si>
  <si>
    <t>food_104004</t>
  </si>
  <si>
    <t>香烤鸡胗</t>
  </si>
  <si>
    <t>food_104005</t>
  </si>
  <si>
    <t>香烤秋刀鱼</t>
  </si>
  <si>
    <t>food_104008</t>
  </si>
  <si>
    <t>乳香鸡腿</t>
  </si>
  <si>
    <t>food_104003</t>
  </si>
  <si>
    <t>泰式烤鱿鱼</t>
  </si>
  <si>
    <t>food_104006</t>
  </si>
  <si>
    <t>蒜香烤扇贝</t>
  </si>
  <si>
    <t>food_104007</t>
  </si>
  <si>
    <t>孜然烤羊排</t>
  </si>
  <si>
    <t>food_104009</t>
  </si>
  <si>
    <t>烤乳猪</t>
  </si>
  <si>
    <t>food_104010</t>
  </si>
  <si>
    <t>茉莉花茶</t>
  </si>
  <si>
    <t>food_105001</t>
  </si>
  <si>
    <t>奇异果汁</t>
  </si>
  <si>
    <t>food_105002</t>
  </si>
  <si>
    <t>杨枝甘露</t>
  </si>
  <si>
    <t>food_105003</t>
  </si>
  <si>
    <t>草莓奶昔</t>
  </si>
  <si>
    <t>food_105004</t>
  </si>
  <si>
    <t>柳橙雪泡</t>
  </si>
  <si>
    <t>food_105005</t>
  </si>
  <si>
    <t>彩虹冰沙</t>
  </si>
  <si>
    <t>food_105006</t>
  </si>
  <si>
    <t>浓缩咖啡</t>
  </si>
  <si>
    <t>food_105007</t>
  </si>
  <si>
    <t>抹茶拿铁</t>
  </si>
  <si>
    <t>food_105008</t>
  </si>
  <si>
    <t>阿芙佳朵</t>
  </si>
  <si>
    <t>food_105009</t>
  </si>
  <si>
    <t>卡布奇诺</t>
  </si>
  <si>
    <t>food_105010</t>
  </si>
  <si>
    <t>研究等级</t>
  </si>
  <si>
    <t>研究消耗</t>
  </si>
  <si>
    <t>研究时间（秒）</t>
  </si>
  <si>
    <t>研究力消耗</t>
  </si>
  <si>
    <t>模型</t>
  </si>
  <si>
    <t>激活货币</t>
  </si>
  <si>
    <t>货币数量</t>
  </si>
  <si>
    <t>豪华度加成</t>
  </si>
  <si>
    <t>爱心加成类型</t>
  </si>
  <si>
    <t>爱心值加成</t>
  </si>
  <si>
    <t>评级需求</t>
  </si>
  <si>
    <t>灶台1</t>
  </si>
  <si>
    <t>zaotai001</t>
  </si>
  <si>
    <t>灶台2</t>
  </si>
  <si>
    <t>zaotai002</t>
  </si>
  <si>
    <t>灶台3</t>
  </si>
  <si>
    <t>zaotai003</t>
  </si>
  <si>
    <t>灶台4</t>
  </si>
  <si>
    <t>zaotai004</t>
  </si>
  <si>
    <t>灶台5</t>
  </si>
  <si>
    <t>zaotai005</t>
  </si>
  <si>
    <t>灶台6</t>
  </si>
  <si>
    <t>zaotai006</t>
  </si>
  <si>
    <t>灶台7</t>
  </si>
  <si>
    <t>zaotai007</t>
  </si>
  <si>
    <t>灶台8</t>
  </si>
  <si>
    <t>zaotai008</t>
  </si>
  <si>
    <t>灶台9</t>
  </si>
  <si>
    <t>zaotai009</t>
  </si>
  <si>
    <t>灶台10</t>
  </si>
  <si>
    <t>zaotai010</t>
  </si>
  <si>
    <t>灶台11</t>
  </si>
  <si>
    <t>zaotai011</t>
  </si>
  <si>
    <t>灶台12</t>
  </si>
  <si>
    <t>zaotai012</t>
  </si>
  <si>
    <t>灶台13</t>
  </si>
  <si>
    <t>zaotai013</t>
  </si>
  <si>
    <t>灶台14</t>
  </si>
  <si>
    <t>zaotai014</t>
  </si>
  <si>
    <t>灶台15</t>
  </si>
  <si>
    <t>zaotai015</t>
  </si>
  <si>
    <t>灶台16</t>
  </si>
  <si>
    <t>zaotai016</t>
  </si>
  <si>
    <t>灶台17</t>
  </si>
  <si>
    <t>zaotai017</t>
  </si>
  <si>
    <t>灶台18</t>
  </si>
  <si>
    <t>zaotai018</t>
  </si>
  <si>
    <t>灶台19</t>
  </si>
  <si>
    <t>zaotai019</t>
  </si>
  <si>
    <t>灶台20</t>
  </si>
  <si>
    <t>zaotai020</t>
  </si>
  <si>
    <t>货柜1</t>
  </si>
  <si>
    <t>huogui001</t>
  </si>
  <si>
    <t>货柜2</t>
  </si>
  <si>
    <t>huogui002</t>
  </si>
  <si>
    <t>货柜3</t>
  </si>
  <si>
    <t>huogui003</t>
  </si>
  <si>
    <t>货柜4</t>
  </si>
  <si>
    <t>huogui004</t>
  </si>
  <si>
    <t>货柜5</t>
  </si>
  <si>
    <t>huogui005</t>
  </si>
  <si>
    <t>货柜6</t>
  </si>
  <si>
    <t>huogui006</t>
  </si>
  <si>
    <t>货柜7</t>
  </si>
  <si>
    <t>huogui007</t>
  </si>
  <si>
    <t>货柜8</t>
  </si>
  <si>
    <t>huogui008</t>
  </si>
  <si>
    <t>货柜9</t>
  </si>
  <si>
    <t>huogui009</t>
  </si>
  <si>
    <t>货柜10</t>
  </si>
  <si>
    <t>huogui010</t>
  </si>
  <si>
    <t>货柜11</t>
  </si>
  <si>
    <t>huogui011</t>
  </si>
  <si>
    <t>货柜12</t>
  </si>
  <si>
    <t>huogui012</t>
  </si>
  <si>
    <t>冰箱1</t>
  </si>
  <si>
    <t>bingxiang001</t>
  </si>
  <si>
    <t>冰箱2</t>
  </si>
  <si>
    <t>bingxiang002</t>
  </si>
  <si>
    <t>冰箱3</t>
  </si>
  <si>
    <t>bingxiang003</t>
  </si>
  <si>
    <t>冰箱4</t>
  </si>
  <si>
    <t>bingxiang004</t>
  </si>
  <si>
    <t>冰箱5</t>
  </si>
  <si>
    <t>bingxiang005</t>
  </si>
  <si>
    <t>冰箱6</t>
  </si>
  <si>
    <t>bingxiang006</t>
  </si>
  <si>
    <t>冰箱7</t>
  </si>
  <si>
    <t>bingxiang007</t>
  </si>
  <si>
    <t>冰箱8</t>
  </si>
  <si>
    <t>bingxiang008</t>
  </si>
  <si>
    <t>冰箱9</t>
  </si>
  <si>
    <t>bingxiang009</t>
  </si>
  <si>
    <t>冰箱10</t>
  </si>
  <si>
    <t>bingxiang010</t>
  </si>
  <si>
    <t>招牌1</t>
  </si>
  <si>
    <t>zhaopai001</t>
  </si>
  <si>
    <t>招牌2</t>
  </si>
  <si>
    <t>zhaopai002</t>
  </si>
  <si>
    <t>招牌3</t>
  </si>
  <si>
    <t>zhaopai003</t>
  </si>
  <si>
    <t>招牌4</t>
  </si>
  <si>
    <t>zhaopai004</t>
  </si>
  <si>
    <t>招牌5</t>
  </si>
  <si>
    <t>zhaopai005</t>
  </si>
  <si>
    <t>招牌6</t>
  </si>
  <si>
    <t>zhaopai006</t>
  </si>
  <si>
    <t>招牌7</t>
  </si>
  <si>
    <t>zhaopai007</t>
  </si>
  <si>
    <t>招牌8</t>
  </si>
  <si>
    <t>zhaopai008</t>
  </si>
  <si>
    <t>招牌9</t>
  </si>
  <si>
    <t>zhaopai009</t>
  </si>
  <si>
    <t>招牌10</t>
  </si>
  <si>
    <t>zhaopai010</t>
  </si>
  <si>
    <t>招牌11</t>
  </si>
  <si>
    <t>zhaopai011</t>
  </si>
  <si>
    <t>招牌12</t>
  </si>
  <si>
    <t>zhaopai012</t>
  </si>
  <si>
    <t>桌子1</t>
  </si>
  <si>
    <t>zhuozi001</t>
  </si>
  <si>
    <t>桌子2</t>
  </si>
  <si>
    <t>zhuozi002</t>
  </si>
  <si>
    <t>桌子3</t>
  </si>
  <si>
    <t>zhuozi003</t>
  </si>
  <si>
    <t>桌子4</t>
  </si>
  <si>
    <t>zhuozi004</t>
  </si>
  <si>
    <t>桌子5</t>
  </si>
  <si>
    <t>zhuozi005</t>
  </si>
  <si>
    <t>桌子6</t>
  </si>
  <si>
    <t>zhuozi006</t>
  </si>
  <si>
    <t>桌子7</t>
  </si>
  <si>
    <t>zhuozi007</t>
  </si>
  <si>
    <t>桌子8</t>
  </si>
  <si>
    <t>zhuozi008</t>
  </si>
  <si>
    <t>桌子9</t>
  </si>
  <si>
    <t>zhuozi009</t>
  </si>
  <si>
    <t>桌子10</t>
  </si>
  <si>
    <t>zhuozi010</t>
  </si>
  <si>
    <t>椅子1</t>
  </si>
  <si>
    <t>yizi001</t>
  </si>
  <si>
    <t>椅子2</t>
  </si>
  <si>
    <t>yizi002</t>
  </si>
  <si>
    <t>椅子3</t>
  </si>
  <si>
    <t>yizi003</t>
  </si>
  <si>
    <t>椅子4</t>
  </si>
  <si>
    <t>yizi004</t>
  </si>
  <si>
    <t>椅子5</t>
  </si>
  <si>
    <t>yizi005</t>
  </si>
  <si>
    <t>椅子6</t>
  </si>
  <si>
    <t>yizi006</t>
  </si>
  <si>
    <t>椅子7</t>
  </si>
  <si>
    <t>yizi007</t>
  </si>
  <si>
    <t>椅子8</t>
  </si>
  <si>
    <t>yizi008</t>
  </si>
  <si>
    <t>椅子9</t>
  </si>
  <si>
    <t>yizi009</t>
  </si>
  <si>
    <t>椅子10</t>
  </si>
  <si>
    <t>yizi010</t>
  </si>
  <si>
    <t>海报1</t>
  </si>
  <si>
    <t>haibao001</t>
  </si>
  <si>
    <t>海报2</t>
  </si>
  <si>
    <t>haibao002</t>
  </si>
  <si>
    <t>海报3</t>
  </si>
  <si>
    <t>haibao003</t>
  </si>
  <si>
    <t>海报4</t>
  </si>
  <si>
    <t>haibao004</t>
  </si>
  <si>
    <t>海报5</t>
  </si>
  <si>
    <t>haibao005</t>
  </si>
  <si>
    <t>海报6</t>
  </si>
  <si>
    <t>haibao006</t>
  </si>
  <si>
    <t>海报7</t>
  </si>
  <si>
    <t>haibao007</t>
  </si>
  <si>
    <t>海报8</t>
  </si>
  <si>
    <t>haibao008</t>
  </si>
  <si>
    <t>海报9</t>
  </si>
  <si>
    <t>haibao009</t>
  </si>
  <si>
    <t>海报10</t>
  </si>
  <si>
    <t>haibao010</t>
  </si>
  <si>
    <t>海报11</t>
  </si>
  <si>
    <t>haibao011</t>
  </si>
  <si>
    <t>灯具1</t>
  </si>
  <si>
    <t>dengju001</t>
  </si>
  <si>
    <t>灯具2</t>
  </si>
  <si>
    <t>dengju002</t>
  </si>
  <si>
    <t>灯具3</t>
  </si>
  <si>
    <t>dengju003</t>
  </si>
  <si>
    <t>灯具4</t>
  </si>
  <si>
    <t>dengju004</t>
  </si>
  <si>
    <t>灯具5</t>
  </si>
  <si>
    <t>dengju005</t>
  </si>
  <si>
    <t>灯具6</t>
  </si>
  <si>
    <t>dengju006</t>
  </si>
  <si>
    <t>灯具7</t>
  </si>
  <si>
    <t>dengju007</t>
  </si>
  <si>
    <t>灯具8</t>
  </si>
  <si>
    <t>dengju008</t>
  </si>
  <si>
    <t>灯具9</t>
  </si>
  <si>
    <t>dengju009</t>
  </si>
  <si>
    <t>灯具10</t>
  </si>
  <si>
    <t>dengju010</t>
  </si>
  <si>
    <t>灯具11</t>
  </si>
  <si>
    <t>dengju011</t>
  </si>
  <si>
    <t>灯具12</t>
  </si>
  <si>
    <t>dengju012</t>
  </si>
  <si>
    <t>灯具13</t>
  </si>
  <si>
    <t>dengju013</t>
  </si>
  <si>
    <t>灯具14</t>
  </si>
  <si>
    <t>dengju014</t>
  </si>
  <si>
    <t>灯具15</t>
  </si>
  <si>
    <t>dengju015</t>
  </si>
  <si>
    <t>灯具16</t>
  </si>
  <si>
    <t>dengju016</t>
  </si>
  <si>
    <t>灯具17</t>
  </si>
  <si>
    <t>dengju017</t>
  </si>
  <si>
    <t>灯具18</t>
  </si>
  <si>
    <t>dengju018</t>
  </si>
  <si>
    <t>灯具19</t>
  </si>
  <si>
    <t>dengju019</t>
  </si>
  <si>
    <t>灯具20</t>
  </si>
  <si>
    <t>dengju020</t>
  </si>
  <si>
    <t>灯具21</t>
  </si>
  <si>
    <t>dengju021</t>
  </si>
  <si>
    <t>灯具22</t>
  </si>
  <si>
    <t>dengju022</t>
  </si>
  <si>
    <t>灯具23</t>
  </si>
  <si>
    <t>dengju023</t>
  </si>
  <si>
    <t>灯具24</t>
  </si>
  <si>
    <t>dengju024</t>
  </si>
  <si>
    <t>灯具25</t>
  </si>
  <si>
    <t>dengju025</t>
  </si>
  <si>
    <t>灯具26</t>
  </si>
  <si>
    <t>dengju026</t>
  </si>
  <si>
    <t>灯具27</t>
  </si>
  <si>
    <t>dengju027</t>
  </si>
  <si>
    <t>灯具28</t>
  </si>
  <si>
    <t>dengju028</t>
  </si>
  <si>
    <t>名称</t>
    <phoneticPr fontId="3" type="noConversion"/>
  </si>
  <si>
    <t>角色ID</t>
  </si>
  <si>
    <t>正面动画资源ID</t>
  </si>
  <si>
    <t>背面动画资源</t>
  </si>
  <si>
    <t>说明</t>
  </si>
  <si>
    <t>对白</t>
  </si>
  <si>
    <t>美人鱼</t>
  </si>
  <si>
    <t>Npc_200205_DL</t>
  </si>
  <si>
    <t>Npc_200205_UR</t>
    <phoneticPr fontId="7" type="noConversion"/>
  </si>
  <si>
    <t>我可以为你，潜入海底</t>
  </si>
  <si>
    <t>河马</t>
  </si>
  <si>
    <t>Npc_200206_DL</t>
  </si>
  <si>
    <t>Npc_200206_UR</t>
  </si>
  <si>
    <t>厨师：河马河马，你今天不上班吗？河马：“你特么才上斑马！</t>
  </si>
  <si>
    <t>鸡群</t>
  </si>
  <si>
    <t>Npc_200201_DL</t>
  </si>
  <si>
    <t>Npc_200201_UR</t>
  </si>
  <si>
    <t>厨师：你要什么？母鸡：我母鸡啊</t>
  </si>
  <si>
    <t>龟仙人</t>
  </si>
  <si>
    <t>Npc_200204_DL</t>
  </si>
  <si>
    <t>Npc_200204_UR</t>
  </si>
  <si>
    <t>我的修行就是好好吃饭，好好睡觉</t>
  </si>
  <si>
    <t>哈士奇</t>
  </si>
  <si>
    <r>
      <t>Npc_20020</t>
    </r>
    <r>
      <rPr>
        <sz val="11"/>
        <color indexed="8"/>
        <rFont val="等线"/>
        <charset val="134"/>
      </rPr>
      <t>8</t>
    </r>
    <r>
      <rPr>
        <sz val="11"/>
        <color theme="1"/>
        <rFont val="宋体"/>
        <family val="2"/>
        <scheme val="minor"/>
      </rPr>
      <t>_DL</t>
    </r>
    <phoneticPr fontId="7" type="noConversion"/>
  </si>
  <si>
    <r>
      <t>Npc_20020</t>
    </r>
    <r>
      <rPr>
        <sz val="11"/>
        <color indexed="8"/>
        <rFont val="等线"/>
        <charset val="134"/>
      </rPr>
      <t>8</t>
    </r>
    <r>
      <rPr>
        <sz val="11"/>
        <color theme="1"/>
        <rFont val="宋体"/>
        <family val="2"/>
        <scheme val="minor"/>
      </rPr>
      <t>_UR</t>
    </r>
    <phoneticPr fontId="7" type="noConversion"/>
  </si>
  <si>
    <t>只想安静的当个美男子</t>
  </si>
  <si>
    <t>土豪马</t>
    <phoneticPr fontId="7" type="noConversion"/>
  </si>
  <si>
    <t>Npc_200105_DL</t>
    <phoneticPr fontId="7" type="noConversion"/>
  </si>
  <si>
    <t>Npc_200105_UR</t>
    <phoneticPr fontId="7" type="noConversion"/>
  </si>
  <si>
    <t>鳄鱼</t>
  </si>
  <si>
    <t>昨天狒狒家的小儿子又来欺负我们家大宝了</t>
  </si>
  <si>
    <t>老牛</t>
  </si>
  <si>
    <t>Npc_200202_DL</t>
  </si>
  <si>
    <t>Npc_200202_UR</t>
  </si>
  <si>
    <t>俺很生气，后果很严重！</t>
  </si>
  <si>
    <t>恶龙</t>
  </si>
  <si>
    <t>Npc_200207_DL</t>
  </si>
  <si>
    <t>Npc_200207_UR</t>
  </si>
  <si>
    <t>为何挣扎苟活？毁灭才是我的喜悦。将死之人方是至美的存在</t>
  </si>
  <si>
    <t>滑板猎犬</t>
  </si>
  <si>
    <t>Npc_200102_DL</t>
    <phoneticPr fontId="7" type="noConversion"/>
  </si>
  <si>
    <t>Npc_200102_UR</t>
    <phoneticPr fontId="7" type="noConversion"/>
  </si>
  <si>
    <t>生命就是极限，小伙子，我这有本秘籍传授给你</t>
  </si>
  <si>
    <t>小白兔</t>
  </si>
  <si>
    <t>Npc_200101_DL</t>
    <phoneticPr fontId="7" type="noConversion"/>
  </si>
  <si>
    <t>Npc_200101_UR</t>
    <phoneticPr fontId="7" type="noConversion"/>
  </si>
  <si>
    <t>小肚子乖乖，把门开开</t>
  </si>
  <si>
    <t>猫女郎</t>
  </si>
  <si>
    <t>Npc_200106_DL</t>
    <phoneticPr fontId="7" type="noConversion"/>
  </si>
  <si>
    <t>Npc_200106_UR</t>
    <phoneticPr fontId="7" type="noConversion"/>
  </si>
  <si>
    <t>要来一杯么？</t>
  </si>
  <si>
    <t>机器人</t>
    <phoneticPr fontId="7" type="noConversion"/>
  </si>
  <si>
    <t>Npc_200103_DL</t>
    <phoneticPr fontId="7" type="noConversion"/>
  </si>
  <si>
    <t>Npc_200103_UR</t>
    <phoneticPr fontId="7" type="noConversion"/>
  </si>
  <si>
    <t>蟹老板</t>
  </si>
  <si>
    <t>嗡……嗡</t>
  </si>
  <si>
    <t>鳄鱼</t>
    <phoneticPr fontId="7" type="noConversion"/>
  </si>
  <si>
    <t>Npc_200203_DL</t>
  </si>
  <si>
    <t>Npc_200203_UR</t>
  </si>
  <si>
    <t>上班马</t>
  </si>
  <si>
    <t>有钱真的能为所欲为</t>
  </si>
  <si>
    <t>奶嘴娃娃</t>
  </si>
  <si>
    <t>Npc_200104_DL</t>
    <phoneticPr fontId="7" type="noConversion"/>
  </si>
  <si>
    <t>Npc_200104_UR</t>
    <phoneticPr fontId="7" type="noConversion"/>
  </si>
  <si>
    <t>为所欲为，为所欲为。。。。。</t>
  </si>
  <si>
    <t>任务等级</t>
  </si>
  <si>
    <t>任务类型</t>
  </si>
  <si>
    <t>任务品质</t>
  </si>
  <si>
    <t>主奖励</t>
  </si>
  <si>
    <t>任务金币奖励</t>
  </si>
  <si>
    <t>任务钻石奖励</t>
  </si>
  <si>
    <t>任务需求数量</t>
  </si>
  <si>
    <t>菜品品质范围</t>
  </si>
  <si>
    <t>菜品需求范围</t>
  </si>
  <si>
    <t>等级</t>
  </si>
  <si>
    <t>星级</t>
  </si>
  <si>
    <t>任务清单</t>
  </si>
  <si>
    <t>初创小店</t>
  </si>
  <si>
    <t>rate_lv_01</t>
  </si>
  <si>
    <t>口口相传</t>
  </si>
  <si>
    <t>rate_lv_02</t>
  </si>
  <si>
    <t>小镇骄傲</t>
  </si>
  <si>
    <t>rate_lv_06</t>
  </si>
  <si>
    <t>中华名店</t>
  </si>
  <si>
    <t>rate_lv_09</t>
  </si>
  <si>
    <t>米其林名店</t>
  </si>
  <si>
    <t>rate_lv_11</t>
  </si>
  <si>
    <t>建筑等级</t>
  </si>
  <si>
    <t>每分钟产量</t>
  </si>
  <si>
    <t>最大容量</t>
  </si>
  <si>
    <t>设施ID</t>
  </si>
  <si>
    <t>设施属性</t>
  </si>
  <si>
    <t>餐厅等级需求</t>
  </si>
  <si>
    <t>面积参数</t>
  </si>
  <si>
    <t>爱心值上限</t>
  </si>
  <si>
    <t>最大厨师雇佣数</t>
  </si>
  <si>
    <t>最大迎宾雇佣数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</si>
  <si>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</si>
  <si>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</si>
  <si>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</si>
  <si>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</si>
  <si>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</si>
  <si>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</si>
  <si>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</si>
  <si>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</si>
  <si>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</si>
  <si>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</si>
  <si>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</si>
  <si>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</si>
  <si>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</si>
  <si>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</si>
  <si>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</si>
  <si>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</si>
  <si>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</si>
  <si>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</si>
  <si>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1,20</t>
  </si>
  <si>
    <t>1,21</t>
  </si>
  <si>
    <t>餐厅等级达到2级</t>
  </si>
  <si>
    <t>餐厅等级达到3级</t>
  </si>
  <si>
    <t>餐厅等级达到4级</t>
  </si>
  <si>
    <t>餐厅等级达到5级</t>
  </si>
  <si>
    <t>餐厅等级达到6级</t>
  </si>
  <si>
    <t>餐厅等级达到7级</t>
  </si>
  <si>
    <t>餐厅等级达到8级</t>
  </si>
  <si>
    <t>餐厅等级达到9级</t>
  </si>
  <si>
    <t>餐厅等级达到10级</t>
  </si>
  <si>
    <t>餐厅等级达到11级</t>
  </si>
  <si>
    <t>餐厅等级达到12级</t>
  </si>
  <si>
    <t>餐厅等级达到13级</t>
  </si>
  <si>
    <t>餐厅等级达到14级</t>
  </si>
  <si>
    <t>餐厅等级达到15级</t>
  </si>
  <si>
    <t>餐厅等级达到16级</t>
  </si>
  <si>
    <t>餐厅等级达到17级</t>
  </si>
  <si>
    <t>餐厅等级达到18级</t>
  </si>
  <si>
    <t>餐厅等级达到19级</t>
  </si>
  <si>
    <t>餐厅等级达到20级</t>
  </si>
  <si>
    <t>餐厅等级达到21级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</si>
</sst>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charset val="134"/>
    </font>
    <font>
      <sz val="11"/>
      <color indexed="8"/>
      <name val="等线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3">
    <xf numFmtId="0" fontId="0" fillId="0" borderId="0" xfId="0"/>
    <xf numFmtId="0" fontId="2" fillId="3" borderId="1" xfId="2" applyFill="1" applyBorder="1" applyAlignment="1">
      <alignment vertical="center"/>
    </xf>
    <xf numFmtId="0" fontId="2" fillId="3" borderId="1" xfId="2" applyBorder="1">
      <alignment vertical="center"/>
    </xf>
    <xf numFmtId="0" fontId="4" fillId="0" borderId="0" xfId="3">
      <alignment vertical="center"/>
    </xf>
    <xf numFmtId="0" fontId="4" fillId="0" borderId="0" xfId="3" applyFill="1" applyAlignment="1">
      <alignment vertical="center"/>
    </xf>
    <xf numFmtId="0" fontId="4" fillId="4" borderId="1" xfId="4" applyBorder="1">
      <alignment vertical="center"/>
    </xf>
    <xf numFmtId="0" fontId="4" fillId="4" borderId="1" xfId="4" applyFont="1" applyFill="1" applyBorder="1">
      <alignment vertical="center"/>
    </xf>
    <xf numFmtId="0" fontId="4" fillId="0" borderId="0" xfId="3" applyFont="1" applyFill="1" applyAlignment="1">
      <alignment vertical="center"/>
    </xf>
    <xf numFmtId="0" fontId="0" fillId="4" borderId="1" xfId="4" applyFont="1" applyBorder="1">
      <alignment vertical="center"/>
    </xf>
    <xf numFmtId="0" fontId="4" fillId="5" borderId="1" xfId="5" applyBorder="1">
      <alignment vertical="center"/>
    </xf>
    <xf numFmtId="0" fontId="5" fillId="6" borderId="0" xfId="6" applyFill="1" applyAlignment="1">
      <alignment vertical="center"/>
    </xf>
    <xf numFmtId="0" fontId="1" fillId="2" borderId="1" xfId="1" applyBorder="1">
      <alignment vertical="center"/>
    </xf>
    <xf numFmtId="0" fontId="1" fillId="0" borderId="0" xfId="7">
      <alignment vertical="center"/>
    </xf>
    <xf numFmtId="0" fontId="4" fillId="7" borderId="1" xfId="8" applyBorder="1">
      <alignment vertical="center"/>
    </xf>
    <xf numFmtId="0" fontId="0" fillId="7" borderId="1" xfId="8" applyFont="1" applyBorder="1">
      <alignment vertical="center"/>
    </xf>
    <xf numFmtId="0" fontId="0" fillId="0" borderId="0" xfId="0" applyFont="1"/>
    <xf numFmtId="0" fontId="0" fillId="0" borderId="0" xfId="0" applyBorder="1" applyAlignment="1"/>
    <xf numFmtId="0" fontId="0" fillId="0" borderId="0" xfId="0" applyFont="1" applyFill="1"/>
    <xf numFmtId="0" fontId="0" fillId="0" borderId="0" xfId="0" applyFont="1" applyBorder="1" applyAlignment="1"/>
    <xf numFmtId="0" fontId="4" fillId="8" borderId="0" xfId="9">
      <alignment vertical="center"/>
    </xf>
    <xf numFmtId="0" fontId="4" fillId="9" borderId="1" xfId="3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10">
    <cellStyle name="20% - 着色 2 2" xfId="5"/>
    <cellStyle name="20% - 着色 3" xfId="1" builtinId="38"/>
    <cellStyle name="20% - 着色 3 2" xfId="4"/>
    <cellStyle name="20% - 着色 3 3" xfId="8"/>
    <cellStyle name="40% - 着色 3 2" xfId="9"/>
    <cellStyle name="常规" xfId="0" builtinId="0"/>
    <cellStyle name="常规 2" xfId="3"/>
    <cellStyle name="常规 3" xfId="7"/>
    <cellStyle name="好 2" xfId="2"/>
    <cellStyle name="着色 3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29087;&#32451;&#24230;&#22870;&#2116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3756;&#21697;&#23646;&#246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clipse-workspace\&#37197;&#32622;&#34920;\&#33756;&#21697;&#30740;&#31350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5013;&#25198;&#37197;&#32622;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5746;&#21333;&#20219;&#21153;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5780;&#32423;&#31995;&#3247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熟练度奖励表"/>
      <sheetName val="备注"/>
      <sheetName val="数据导入"/>
    </sheetNames>
    <sheetDataSet>
      <sheetData sheetId="0" refreshError="1"/>
      <sheetData sheetId="1" refreshError="1"/>
      <sheetData sheetId="2">
        <row r="1">
          <cell r="A1" t="str">
            <v>菜品ID</v>
          </cell>
          <cell r="B1" t="str">
            <v>菜品名称</v>
          </cell>
          <cell r="C1" t="str">
            <v>等级</v>
          </cell>
          <cell r="E1" t="str">
            <v>等级</v>
          </cell>
          <cell r="F1" t="str">
            <v>类型</v>
          </cell>
          <cell r="G1" t="str">
            <v>奖励参数</v>
          </cell>
          <cell r="H1" t="str">
            <v>等级</v>
          </cell>
          <cell r="I1" t="str">
            <v>类型</v>
          </cell>
          <cell r="J1" t="str">
            <v>奖励参数</v>
          </cell>
          <cell r="K1" t="str">
            <v>等级</v>
          </cell>
          <cell r="L1" t="str">
            <v>类型</v>
          </cell>
          <cell r="M1" t="str">
            <v>奖励参数</v>
          </cell>
          <cell r="N1" t="str">
            <v>等级</v>
          </cell>
          <cell r="O1" t="str">
            <v>类型</v>
          </cell>
          <cell r="P1" t="str">
            <v>奖励参数</v>
          </cell>
        </row>
        <row r="2">
          <cell r="A2" t="str">
            <v>101001</v>
          </cell>
          <cell r="B2" t="str">
            <v>葡式蛋挞</v>
          </cell>
          <cell r="C2">
            <v>1</v>
          </cell>
          <cell r="E2">
            <v>1</v>
          </cell>
          <cell r="F2">
            <v>3</v>
          </cell>
          <cell r="G2">
            <v>102001</v>
          </cell>
          <cell r="H2">
            <v>2</v>
          </cell>
          <cell r="I2">
            <v>2</v>
          </cell>
          <cell r="J2">
            <v>25</v>
          </cell>
          <cell r="K2">
            <v>3</v>
          </cell>
          <cell r="L2">
            <v>3</v>
          </cell>
          <cell r="M2" t="str">
            <v>101002</v>
          </cell>
          <cell r="N2">
            <v>4</v>
          </cell>
          <cell r="O2">
            <v>4</v>
          </cell>
          <cell r="P2">
            <v>25</v>
          </cell>
        </row>
        <row r="3">
          <cell r="A3" t="str">
            <v>101002</v>
          </cell>
          <cell r="B3" t="str">
            <v>瑞士卷</v>
          </cell>
          <cell r="C3">
            <v>2</v>
          </cell>
          <cell r="E3">
            <v>1</v>
          </cell>
          <cell r="F3">
            <v>3</v>
          </cell>
          <cell r="G3" t="str">
            <v>101003</v>
          </cell>
          <cell r="H3">
            <v>2</v>
          </cell>
          <cell r="I3">
            <v>2</v>
          </cell>
          <cell r="J3">
            <v>25</v>
          </cell>
          <cell r="K3">
            <v>3</v>
          </cell>
          <cell r="L3">
            <v>1</v>
          </cell>
          <cell r="M3" t="str">
            <v>9,0,0,0,0</v>
          </cell>
          <cell r="N3">
            <v>4</v>
          </cell>
          <cell r="O3">
            <v>4</v>
          </cell>
          <cell r="P3">
            <v>25</v>
          </cell>
        </row>
        <row r="4">
          <cell r="A4" t="str">
            <v>101003</v>
          </cell>
          <cell r="B4" t="str">
            <v>慕斯蛋糕</v>
          </cell>
          <cell r="C4">
            <v>3</v>
          </cell>
          <cell r="E4">
            <v>1</v>
          </cell>
          <cell r="F4">
            <v>3</v>
          </cell>
          <cell r="G4" t="str">
            <v>101004</v>
          </cell>
          <cell r="H4">
            <v>2</v>
          </cell>
          <cell r="I4">
            <v>2</v>
          </cell>
          <cell r="J4">
            <v>25</v>
          </cell>
          <cell r="K4">
            <v>3</v>
          </cell>
          <cell r="L4">
            <v>1</v>
          </cell>
          <cell r="M4" t="str">
            <v>13,0,0,0,0</v>
          </cell>
          <cell r="N4">
            <v>4</v>
          </cell>
          <cell r="O4">
            <v>4</v>
          </cell>
          <cell r="P4">
            <v>25</v>
          </cell>
        </row>
        <row r="5">
          <cell r="A5" t="str">
            <v>101004</v>
          </cell>
          <cell r="B5" t="str">
            <v>提拉米苏</v>
          </cell>
          <cell r="C5">
            <v>4</v>
          </cell>
          <cell r="E5">
            <v>1</v>
          </cell>
          <cell r="F5">
            <v>3</v>
          </cell>
          <cell r="G5" t="str">
            <v>101005</v>
          </cell>
          <cell r="H5">
            <v>2</v>
          </cell>
          <cell r="I5">
            <v>2</v>
          </cell>
          <cell r="J5">
            <v>25</v>
          </cell>
          <cell r="K5">
            <v>3</v>
          </cell>
          <cell r="L5">
            <v>1</v>
          </cell>
          <cell r="M5" t="str">
            <v>18,0,0,0,0</v>
          </cell>
          <cell r="N5">
            <v>4</v>
          </cell>
          <cell r="O5">
            <v>4</v>
          </cell>
          <cell r="P5">
            <v>25</v>
          </cell>
        </row>
        <row r="6">
          <cell r="A6" t="str">
            <v>101005</v>
          </cell>
          <cell r="B6" t="str">
            <v>舒芙蕾</v>
          </cell>
          <cell r="C6">
            <v>5</v>
          </cell>
          <cell r="E6">
            <v>1</v>
          </cell>
          <cell r="F6">
            <v>3</v>
          </cell>
          <cell r="G6" t="str">
            <v>101006</v>
          </cell>
          <cell r="H6">
            <v>2</v>
          </cell>
          <cell r="I6">
            <v>2</v>
          </cell>
          <cell r="J6">
            <v>25</v>
          </cell>
          <cell r="K6">
            <v>3</v>
          </cell>
          <cell r="L6">
            <v>1</v>
          </cell>
          <cell r="M6" t="str">
            <v>18,0,0,0,0</v>
          </cell>
          <cell r="N6">
            <v>4</v>
          </cell>
          <cell r="O6">
            <v>4</v>
          </cell>
          <cell r="P6">
            <v>25</v>
          </cell>
        </row>
        <row r="7">
          <cell r="A7" t="str">
            <v>101006</v>
          </cell>
          <cell r="B7" t="str">
            <v>糖浆松糕布丁</v>
          </cell>
          <cell r="C7">
            <v>6</v>
          </cell>
          <cell r="E7">
            <v>1</v>
          </cell>
          <cell r="F7">
            <v>3</v>
          </cell>
          <cell r="G7" t="str">
            <v>101007</v>
          </cell>
          <cell r="H7">
            <v>2</v>
          </cell>
          <cell r="I7">
            <v>2</v>
          </cell>
          <cell r="J7">
            <v>25</v>
          </cell>
          <cell r="K7">
            <v>3</v>
          </cell>
          <cell r="L7">
            <v>1</v>
          </cell>
          <cell r="M7" t="str">
            <v>22,0,0,0,0</v>
          </cell>
          <cell r="N7">
            <v>4</v>
          </cell>
          <cell r="O7">
            <v>4</v>
          </cell>
          <cell r="P7">
            <v>25</v>
          </cell>
        </row>
        <row r="8">
          <cell r="A8" t="str">
            <v>101007</v>
          </cell>
          <cell r="B8" t="str">
            <v>史多伦甜点</v>
          </cell>
          <cell r="C8">
            <v>7</v>
          </cell>
          <cell r="E8">
            <v>1</v>
          </cell>
          <cell r="F8">
            <v>3</v>
          </cell>
          <cell r="G8" t="str">
            <v>101008</v>
          </cell>
          <cell r="H8">
            <v>2</v>
          </cell>
          <cell r="I8">
            <v>2</v>
          </cell>
          <cell r="J8">
            <v>25</v>
          </cell>
          <cell r="K8">
            <v>3</v>
          </cell>
          <cell r="L8">
            <v>1</v>
          </cell>
          <cell r="M8" t="str">
            <v>26,0,0,0,0</v>
          </cell>
          <cell r="N8">
            <v>4</v>
          </cell>
          <cell r="O8">
            <v>4</v>
          </cell>
          <cell r="P8">
            <v>25</v>
          </cell>
        </row>
        <row r="9">
          <cell r="A9" t="str">
            <v>101008</v>
          </cell>
          <cell r="B9" t="str">
            <v>长崎蜂蜜蛋糕</v>
          </cell>
          <cell r="C9">
            <v>8</v>
          </cell>
          <cell r="E9">
            <v>1</v>
          </cell>
          <cell r="F9">
            <v>3</v>
          </cell>
          <cell r="G9" t="str">
            <v>101009</v>
          </cell>
          <cell r="H9">
            <v>2</v>
          </cell>
          <cell r="I9">
            <v>2</v>
          </cell>
          <cell r="J9">
            <v>25</v>
          </cell>
          <cell r="K9">
            <v>3</v>
          </cell>
          <cell r="L9">
            <v>1</v>
          </cell>
          <cell r="M9" t="str">
            <v>30,0,0,0,0</v>
          </cell>
          <cell r="N9">
            <v>4</v>
          </cell>
          <cell r="O9">
            <v>4</v>
          </cell>
          <cell r="P9">
            <v>25</v>
          </cell>
        </row>
        <row r="10">
          <cell r="A10" t="str">
            <v>101009</v>
          </cell>
          <cell r="B10" t="str">
            <v>玛德莲贝壳甜点</v>
          </cell>
          <cell r="C10">
            <v>9</v>
          </cell>
          <cell r="E10">
            <v>1</v>
          </cell>
          <cell r="F10">
            <v>3</v>
          </cell>
          <cell r="G10" t="str">
            <v>101010</v>
          </cell>
          <cell r="H10">
            <v>2</v>
          </cell>
          <cell r="I10">
            <v>2</v>
          </cell>
          <cell r="J10">
            <v>25</v>
          </cell>
          <cell r="K10">
            <v>3</v>
          </cell>
          <cell r="L10">
            <v>1</v>
          </cell>
          <cell r="M10" t="str">
            <v>33,0,0,0,0</v>
          </cell>
          <cell r="N10">
            <v>4</v>
          </cell>
          <cell r="O10">
            <v>4</v>
          </cell>
          <cell r="P10">
            <v>25</v>
          </cell>
        </row>
        <row r="11">
          <cell r="A11" t="str">
            <v>101010</v>
          </cell>
          <cell r="B11" t="str">
            <v>彩虹果冻</v>
          </cell>
          <cell r="C11">
            <v>10</v>
          </cell>
          <cell r="E11">
            <v>1</v>
          </cell>
          <cell r="F11">
            <v>1</v>
          </cell>
          <cell r="G11" t="str">
            <v>30,0,0,0,0</v>
          </cell>
          <cell r="H11">
            <v>2</v>
          </cell>
          <cell r="I11">
            <v>2</v>
          </cell>
          <cell r="J11">
            <v>25</v>
          </cell>
          <cell r="K11">
            <v>3</v>
          </cell>
          <cell r="L11">
            <v>1</v>
          </cell>
          <cell r="M11" t="str">
            <v>30,0,0,0,0</v>
          </cell>
          <cell r="N11">
            <v>4</v>
          </cell>
          <cell r="O11">
            <v>4</v>
          </cell>
          <cell r="P11">
            <v>25</v>
          </cell>
        </row>
        <row r="12">
          <cell r="A12">
            <v>102001</v>
          </cell>
          <cell r="B12" t="str">
            <v>饺子</v>
          </cell>
          <cell r="C12">
            <v>1</v>
          </cell>
          <cell r="E12">
            <v>1</v>
          </cell>
          <cell r="F12">
            <v>3</v>
          </cell>
          <cell r="G12" t="str">
            <v>103001</v>
          </cell>
          <cell r="H12">
            <v>2</v>
          </cell>
          <cell r="I12">
            <v>2</v>
          </cell>
          <cell r="J12">
            <v>25</v>
          </cell>
          <cell r="K12">
            <v>3</v>
          </cell>
          <cell r="L12">
            <v>3</v>
          </cell>
          <cell r="M12">
            <v>102002</v>
          </cell>
          <cell r="N12">
            <v>4</v>
          </cell>
          <cell r="O12">
            <v>4</v>
          </cell>
          <cell r="P12">
            <v>25</v>
          </cell>
        </row>
        <row r="13">
          <cell r="A13">
            <v>102002</v>
          </cell>
          <cell r="B13" t="str">
            <v>番茄炒鸡蛋</v>
          </cell>
          <cell r="C13">
            <v>2</v>
          </cell>
          <cell r="E13">
            <v>1</v>
          </cell>
          <cell r="F13">
            <v>3</v>
          </cell>
          <cell r="G13">
            <v>102003</v>
          </cell>
          <cell r="H13">
            <v>2</v>
          </cell>
          <cell r="I13">
            <v>2</v>
          </cell>
          <cell r="J13">
            <v>25</v>
          </cell>
          <cell r="K13">
            <v>3</v>
          </cell>
          <cell r="L13">
            <v>1</v>
          </cell>
          <cell r="M13" t="str">
            <v>0,0,0,0,9</v>
          </cell>
          <cell r="N13">
            <v>4</v>
          </cell>
          <cell r="O13">
            <v>4</v>
          </cell>
          <cell r="P13">
            <v>25</v>
          </cell>
        </row>
        <row r="14">
          <cell r="A14">
            <v>102003</v>
          </cell>
          <cell r="B14" t="str">
            <v>麻婆豆腐</v>
          </cell>
          <cell r="C14">
            <v>3</v>
          </cell>
          <cell r="E14">
            <v>1</v>
          </cell>
          <cell r="F14">
            <v>3</v>
          </cell>
          <cell r="G14">
            <v>102004</v>
          </cell>
          <cell r="H14">
            <v>2</v>
          </cell>
          <cell r="I14">
            <v>2</v>
          </cell>
          <cell r="J14">
            <v>25</v>
          </cell>
          <cell r="K14">
            <v>3</v>
          </cell>
          <cell r="L14">
            <v>1</v>
          </cell>
          <cell r="M14" t="str">
            <v>0,0,0,0,13</v>
          </cell>
          <cell r="N14">
            <v>4</v>
          </cell>
          <cell r="O14">
            <v>4</v>
          </cell>
          <cell r="P14">
            <v>25</v>
          </cell>
        </row>
        <row r="15">
          <cell r="A15">
            <v>102004</v>
          </cell>
          <cell r="B15" t="str">
            <v>玲珑玉心</v>
          </cell>
          <cell r="C15">
            <v>4</v>
          </cell>
          <cell r="E15">
            <v>1</v>
          </cell>
          <cell r="F15">
            <v>3</v>
          </cell>
          <cell r="G15">
            <v>102005</v>
          </cell>
          <cell r="H15">
            <v>2</v>
          </cell>
          <cell r="I15">
            <v>2</v>
          </cell>
          <cell r="J15">
            <v>25</v>
          </cell>
          <cell r="K15">
            <v>3</v>
          </cell>
          <cell r="L15">
            <v>1</v>
          </cell>
          <cell r="M15" t="str">
            <v>0,0,0,0,18</v>
          </cell>
          <cell r="N15">
            <v>4</v>
          </cell>
          <cell r="O15">
            <v>4</v>
          </cell>
          <cell r="P15">
            <v>25</v>
          </cell>
        </row>
        <row r="16">
          <cell r="A16">
            <v>102005</v>
          </cell>
          <cell r="B16" t="str">
            <v>东坡肉</v>
          </cell>
          <cell r="C16">
            <v>5</v>
          </cell>
          <cell r="E16">
            <v>1</v>
          </cell>
          <cell r="F16">
            <v>3</v>
          </cell>
          <cell r="G16">
            <v>102006</v>
          </cell>
          <cell r="H16">
            <v>2</v>
          </cell>
          <cell r="I16">
            <v>2</v>
          </cell>
          <cell r="J16">
            <v>25</v>
          </cell>
          <cell r="K16">
            <v>3</v>
          </cell>
          <cell r="L16">
            <v>1</v>
          </cell>
          <cell r="M16" t="str">
            <v>0,0,0,0,18</v>
          </cell>
          <cell r="N16">
            <v>4</v>
          </cell>
          <cell r="O16">
            <v>4</v>
          </cell>
          <cell r="P16">
            <v>25</v>
          </cell>
        </row>
        <row r="17">
          <cell r="A17">
            <v>102006</v>
          </cell>
          <cell r="B17" t="str">
            <v>油焖大虾</v>
          </cell>
          <cell r="C17">
            <v>6</v>
          </cell>
          <cell r="E17">
            <v>1</v>
          </cell>
          <cell r="F17">
            <v>3</v>
          </cell>
          <cell r="G17">
            <v>102007</v>
          </cell>
          <cell r="H17">
            <v>2</v>
          </cell>
          <cell r="I17">
            <v>2</v>
          </cell>
          <cell r="J17">
            <v>25</v>
          </cell>
          <cell r="K17">
            <v>3</v>
          </cell>
          <cell r="L17">
            <v>1</v>
          </cell>
          <cell r="M17" t="str">
            <v>0,0,0,0,22</v>
          </cell>
          <cell r="N17">
            <v>4</v>
          </cell>
          <cell r="O17">
            <v>4</v>
          </cell>
          <cell r="P17">
            <v>25</v>
          </cell>
        </row>
        <row r="18">
          <cell r="A18">
            <v>102007</v>
          </cell>
          <cell r="B18" t="str">
            <v>美极鱿鱼筒</v>
          </cell>
          <cell r="C18">
            <v>7</v>
          </cell>
          <cell r="E18">
            <v>1</v>
          </cell>
          <cell r="F18">
            <v>3</v>
          </cell>
          <cell r="G18">
            <v>102008</v>
          </cell>
          <cell r="H18">
            <v>2</v>
          </cell>
          <cell r="I18">
            <v>2</v>
          </cell>
          <cell r="J18">
            <v>25</v>
          </cell>
          <cell r="K18">
            <v>3</v>
          </cell>
          <cell r="L18">
            <v>1</v>
          </cell>
          <cell r="M18" t="str">
            <v>0,0,0,0,26</v>
          </cell>
          <cell r="N18">
            <v>4</v>
          </cell>
          <cell r="O18">
            <v>4</v>
          </cell>
          <cell r="P18">
            <v>25</v>
          </cell>
        </row>
        <row r="19">
          <cell r="A19">
            <v>102008</v>
          </cell>
          <cell r="B19" t="str">
            <v>白切贵妃鸡</v>
          </cell>
          <cell r="C19">
            <v>8</v>
          </cell>
          <cell r="E19">
            <v>1</v>
          </cell>
          <cell r="F19">
            <v>3</v>
          </cell>
          <cell r="G19">
            <v>102009</v>
          </cell>
          <cell r="H19">
            <v>2</v>
          </cell>
          <cell r="I19">
            <v>2</v>
          </cell>
          <cell r="J19">
            <v>25</v>
          </cell>
          <cell r="K19">
            <v>3</v>
          </cell>
          <cell r="L19">
            <v>1</v>
          </cell>
          <cell r="M19" t="str">
            <v>0,0,0,0,30</v>
          </cell>
          <cell r="N19">
            <v>4</v>
          </cell>
          <cell r="O19">
            <v>4</v>
          </cell>
          <cell r="P19">
            <v>25</v>
          </cell>
        </row>
        <row r="20">
          <cell r="A20">
            <v>102009</v>
          </cell>
          <cell r="B20" t="str">
            <v>什锦冬瓜帽</v>
          </cell>
          <cell r="C20">
            <v>9</v>
          </cell>
          <cell r="E20">
            <v>1</v>
          </cell>
          <cell r="F20">
            <v>3</v>
          </cell>
          <cell r="G20">
            <v>102010</v>
          </cell>
          <cell r="H20">
            <v>2</v>
          </cell>
          <cell r="I20">
            <v>2</v>
          </cell>
          <cell r="J20">
            <v>25</v>
          </cell>
          <cell r="K20">
            <v>3</v>
          </cell>
          <cell r="L20">
            <v>1</v>
          </cell>
          <cell r="M20" t="str">
            <v>0,0,0,0,33</v>
          </cell>
          <cell r="N20">
            <v>4</v>
          </cell>
          <cell r="O20">
            <v>4</v>
          </cell>
          <cell r="P20">
            <v>25</v>
          </cell>
        </row>
        <row r="21">
          <cell r="A21">
            <v>102010</v>
          </cell>
          <cell r="B21" t="str">
            <v>罗汉斋</v>
          </cell>
          <cell r="C21">
            <v>10</v>
          </cell>
          <cell r="E21">
            <v>1</v>
          </cell>
          <cell r="F21">
            <v>3</v>
          </cell>
          <cell r="G21">
            <v>102011</v>
          </cell>
          <cell r="H21">
            <v>2</v>
          </cell>
          <cell r="I21">
            <v>2</v>
          </cell>
          <cell r="J21">
            <v>25</v>
          </cell>
          <cell r="K21">
            <v>3</v>
          </cell>
          <cell r="L21">
            <v>1</v>
          </cell>
          <cell r="M21" t="str">
            <v>0,0,0,0,30</v>
          </cell>
          <cell r="N21">
            <v>4</v>
          </cell>
          <cell r="O21">
            <v>4</v>
          </cell>
          <cell r="P21">
            <v>25</v>
          </cell>
        </row>
        <row r="22">
          <cell r="A22">
            <v>102011</v>
          </cell>
          <cell r="B22" t="str">
            <v>剁椒鱼头</v>
          </cell>
          <cell r="C22">
            <v>11</v>
          </cell>
          <cell r="E22">
            <v>1</v>
          </cell>
          <cell r="F22">
            <v>3</v>
          </cell>
          <cell r="G22">
            <v>102012</v>
          </cell>
          <cell r="H22">
            <v>2</v>
          </cell>
          <cell r="I22">
            <v>2</v>
          </cell>
          <cell r="J22">
            <v>25</v>
          </cell>
          <cell r="K22">
            <v>3</v>
          </cell>
          <cell r="L22">
            <v>1</v>
          </cell>
          <cell r="M22" t="str">
            <v>0,0,0,0,33</v>
          </cell>
          <cell r="N22">
            <v>4</v>
          </cell>
          <cell r="O22">
            <v>4</v>
          </cell>
          <cell r="P22">
            <v>25</v>
          </cell>
        </row>
        <row r="23">
          <cell r="A23">
            <v>102012</v>
          </cell>
          <cell r="B23" t="str">
            <v>红烧狮子头</v>
          </cell>
          <cell r="C23">
            <v>12</v>
          </cell>
          <cell r="E23">
            <v>1</v>
          </cell>
          <cell r="F23">
            <v>3</v>
          </cell>
          <cell r="G23">
            <v>102013</v>
          </cell>
          <cell r="H23">
            <v>2</v>
          </cell>
          <cell r="I23">
            <v>2</v>
          </cell>
          <cell r="J23">
            <v>25</v>
          </cell>
          <cell r="K23">
            <v>3</v>
          </cell>
          <cell r="L23">
            <v>1</v>
          </cell>
          <cell r="M23" t="str">
            <v>0,0,0,0,36</v>
          </cell>
          <cell r="N23">
            <v>4</v>
          </cell>
          <cell r="O23">
            <v>4</v>
          </cell>
          <cell r="P23">
            <v>25</v>
          </cell>
        </row>
        <row r="24">
          <cell r="A24">
            <v>102013</v>
          </cell>
          <cell r="B24" t="str">
            <v>四喜饺</v>
          </cell>
          <cell r="C24">
            <v>13</v>
          </cell>
          <cell r="E24">
            <v>1</v>
          </cell>
          <cell r="F24">
            <v>3</v>
          </cell>
          <cell r="G24">
            <v>102014</v>
          </cell>
          <cell r="H24">
            <v>2</v>
          </cell>
          <cell r="I24">
            <v>2</v>
          </cell>
          <cell r="J24">
            <v>25</v>
          </cell>
          <cell r="K24">
            <v>3</v>
          </cell>
          <cell r="L24">
            <v>1</v>
          </cell>
          <cell r="M24" t="str">
            <v>0,0,0,0,39</v>
          </cell>
          <cell r="N24">
            <v>4</v>
          </cell>
          <cell r="O24">
            <v>4</v>
          </cell>
          <cell r="P24">
            <v>25</v>
          </cell>
        </row>
        <row r="25">
          <cell r="A25">
            <v>102014</v>
          </cell>
          <cell r="B25" t="str">
            <v>芙蓉虾</v>
          </cell>
          <cell r="C25">
            <v>14</v>
          </cell>
          <cell r="E25">
            <v>1</v>
          </cell>
          <cell r="F25">
            <v>3</v>
          </cell>
          <cell r="G25">
            <v>102015</v>
          </cell>
          <cell r="H25">
            <v>2</v>
          </cell>
          <cell r="I25">
            <v>2</v>
          </cell>
          <cell r="J25">
            <v>25</v>
          </cell>
          <cell r="K25">
            <v>3</v>
          </cell>
          <cell r="L25">
            <v>1</v>
          </cell>
          <cell r="M25" t="str">
            <v>0,0,0,0,42</v>
          </cell>
          <cell r="N25">
            <v>4</v>
          </cell>
          <cell r="O25">
            <v>4</v>
          </cell>
          <cell r="P25">
            <v>25</v>
          </cell>
        </row>
        <row r="26">
          <cell r="A26">
            <v>102015</v>
          </cell>
          <cell r="B26" t="str">
            <v>孔雀开屏鱼</v>
          </cell>
          <cell r="C26">
            <v>15</v>
          </cell>
          <cell r="E26">
            <v>1</v>
          </cell>
          <cell r="F26">
            <v>3</v>
          </cell>
          <cell r="G26">
            <v>102016</v>
          </cell>
          <cell r="H26">
            <v>2</v>
          </cell>
          <cell r="I26">
            <v>2</v>
          </cell>
          <cell r="J26">
            <v>25</v>
          </cell>
          <cell r="K26">
            <v>3</v>
          </cell>
          <cell r="L26">
            <v>1</v>
          </cell>
          <cell r="M26" t="str">
            <v>0,0,0,0,45</v>
          </cell>
          <cell r="N26">
            <v>4</v>
          </cell>
          <cell r="O26">
            <v>4</v>
          </cell>
          <cell r="P26">
            <v>25</v>
          </cell>
        </row>
        <row r="27">
          <cell r="A27">
            <v>102016</v>
          </cell>
          <cell r="B27" t="str">
            <v>海棠酥</v>
          </cell>
          <cell r="C27">
            <v>16</v>
          </cell>
          <cell r="E27">
            <v>1</v>
          </cell>
          <cell r="F27">
            <v>3</v>
          </cell>
          <cell r="G27">
            <v>102017</v>
          </cell>
          <cell r="H27">
            <v>2</v>
          </cell>
          <cell r="I27">
            <v>2</v>
          </cell>
          <cell r="J27">
            <v>25</v>
          </cell>
          <cell r="K27">
            <v>3</v>
          </cell>
          <cell r="L27">
            <v>1</v>
          </cell>
          <cell r="M27" t="str">
            <v>0,0,0,0,48</v>
          </cell>
          <cell r="N27">
            <v>4</v>
          </cell>
          <cell r="O27">
            <v>4</v>
          </cell>
          <cell r="P27">
            <v>25</v>
          </cell>
        </row>
        <row r="28">
          <cell r="A28">
            <v>102017</v>
          </cell>
          <cell r="B28" t="str">
            <v>松鼠桂鱼</v>
          </cell>
          <cell r="C28">
            <v>17</v>
          </cell>
          <cell r="E28">
            <v>1</v>
          </cell>
          <cell r="F28">
            <v>3</v>
          </cell>
          <cell r="G28">
            <v>102018</v>
          </cell>
          <cell r="H28">
            <v>2</v>
          </cell>
          <cell r="I28">
            <v>2</v>
          </cell>
          <cell r="J28">
            <v>25</v>
          </cell>
          <cell r="K28">
            <v>3</v>
          </cell>
          <cell r="L28">
            <v>1</v>
          </cell>
          <cell r="M28" t="str">
            <v>0,0,0,0,51</v>
          </cell>
          <cell r="N28">
            <v>4</v>
          </cell>
          <cell r="O28">
            <v>4</v>
          </cell>
          <cell r="P28">
            <v>25</v>
          </cell>
        </row>
        <row r="29">
          <cell r="A29">
            <v>102018</v>
          </cell>
          <cell r="B29" t="str">
            <v>鸳鸯蟹膏</v>
          </cell>
          <cell r="C29">
            <v>18</v>
          </cell>
          <cell r="E29">
            <v>1</v>
          </cell>
          <cell r="F29">
            <v>3</v>
          </cell>
          <cell r="G29">
            <v>102019</v>
          </cell>
          <cell r="H29">
            <v>2</v>
          </cell>
          <cell r="I29">
            <v>2</v>
          </cell>
          <cell r="J29">
            <v>25</v>
          </cell>
          <cell r="K29">
            <v>3</v>
          </cell>
          <cell r="L29">
            <v>1</v>
          </cell>
          <cell r="M29" t="str">
            <v>0,0,0,0,54</v>
          </cell>
          <cell r="N29">
            <v>4</v>
          </cell>
          <cell r="O29">
            <v>4</v>
          </cell>
          <cell r="P29">
            <v>25</v>
          </cell>
        </row>
        <row r="30">
          <cell r="A30">
            <v>102019</v>
          </cell>
          <cell r="B30" t="str">
            <v>鲍汁扣辽参</v>
          </cell>
          <cell r="C30">
            <v>19</v>
          </cell>
          <cell r="E30">
            <v>1</v>
          </cell>
          <cell r="F30">
            <v>3</v>
          </cell>
          <cell r="G30">
            <v>102020</v>
          </cell>
          <cell r="H30">
            <v>2</v>
          </cell>
          <cell r="I30">
            <v>2</v>
          </cell>
          <cell r="J30">
            <v>25</v>
          </cell>
          <cell r="K30">
            <v>3</v>
          </cell>
          <cell r="L30">
            <v>1</v>
          </cell>
          <cell r="M30" t="str">
            <v>0,0,0,0,57</v>
          </cell>
          <cell r="N30">
            <v>4</v>
          </cell>
          <cell r="O30">
            <v>4</v>
          </cell>
          <cell r="P30">
            <v>25</v>
          </cell>
        </row>
        <row r="31">
          <cell r="A31">
            <v>102020</v>
          </cell>
          <cell r="B31" t="str">
            <v>佛跳墙</v>
          </cell>
          <cell r="C31">
            <v>20</v>
          </cell>
          <cell r="E31">
            <v>1</v>
          </cell>
          <cell r="F31">
            <v>1</v>
          </cell>
          <cell r="G31" t="str">
            <v>0,0,0,0,60</v>
          </cell>
          <cell r="H31">
            <v>2</v>
          </cell>
          <cell r="I31">
            <v>2</v>
          </cell>
          <cell r="J31">
            <v>25</v>
          </cell>
          <cell r="K31">
            <v>3</v>
          </cell>
          <cell r="L31">
            <v>1</v>
          </cell>
          <cell r="M31" t="str">
            <v>0,0,0,0,60</v>
          </cell>
          <cell r="N31">
            <v>4</v>
          </cell>
          <cell r="O31">
            <v>4</v>
          </cell>
          <cell r="P31">
            <v>25</v>
          </cell>
        </row>
        <row r="32">
          <cell r="A32" t="str">
            <v>103001</v>
          </cell>
          <cell r="B32" t="str">
            <v xml:space="preserve">炸薯条 </v>
          </cell>
          <cell r="C32">
            <v>1</v>
          </cell>
          <cell r="E32">
            <v>1</v>
          </cell>
          <cell r="F32">
            <v>3</v>
          </cell>
          <cell r="G32" t="str">
            <v>104001</v>
          </cell>
          <cell r="H32">
            <v>2</v>
          </cell>
          <cell r="I32">
            <v>2</v>
          </cell>
          <cell r="J32">
            <v>25</v>
          </cell>
          <cell r="K32">
            <v>3</v>
          </cell>
          <cell r="L32">
            <v>3</v>
          </cell>
          <cell r="M32" t="str">
            <v>103002</v>
          </cell>
          <cell r="N32">
            <v>4</v>
          </cell>
          <cell r="O32">
            <v>4</v>
          </cell>
          <cell r="P32">
            <v>25</v>
          </cell>
        </row>
        <row r="33">
          <cell r="A33" t="str">
            <v>103002</v>
          </cell>
          <cell r="B33" t="str">
            <v xml:space="preserve">双层辣鸡堡 </v>
          </cell>
          <cell r="C33">
            <v>2</v>
          </cell>
          <cell r="E33">
            <v>1</v>
          </cell>
          <cell r="F33">
            <v>3</v>
          </cell>
          <cell r="G33" t="str">
            <v>103003</v>
          </cell>
          <cell r="H33">
            <v>2</v>
          </cell>
          <cell r="I33">
            <v>2</v>
          </cell>
          <cell r="J33">
            <v>25</v>
          </cell>
          <cell r="K33">
            <v>3</v>
          </cell>
          <cell r="L33">
            <v>1</v>
          </cell>
          <cell r="M33" t="str">
            <v>0,0,9,0,0</v>
          </cell>
          <cell r="N33">
            <v>4</v>
          </cell>
          <cell r="O33">
            <v>4</v>
          </cell>
          <cell r="P33">
            <v>25</v>
          </cell>
        </row>
        <row r="34">
          <cell r="A34" t="str">
            <v>103003</v>
          </cell>
          <cell r="B34" t="str">
            <v xml:space="preserve">凯撒沙拉 </v>
          </cell>
          <cell r="C34">
            <v>3</v>
          </cell>
          <cell r="E34">
            <v>1</v>
          </cell>
          <cell r="F34">
            <v>3</v>
          </cell>
          <cell r="G34" t="str">
            <v>103004</v>
          </cell>
          <cell r="H34">
            <v>2</v>
          </cell>
          <cell r="I34">
            <v>2</v>
          </cell>
          <cell r="J34">
            <v>25</v>
          </cell>
          <cell r="K34">
            <v>3</v>
          </cell>
          <cell r="L34">
            <v>1</v>
          </cell>
          <cell r="M34" t="str">
            <v>0,0,13,0,0</v>
          </cell>
          <cell r="N34">
            <v>4</v>
          </cell>
          <cell r="O34">
            <v>4</v>
          </cell>
          <cell r="P34">
            <v>25</v>
          </cell>
        </row>
        <row r="35">
          <cell r="A35" t="str">
            <v>103004</v>
          </cell>
          <cell r="B35" t="str">
            <v xml:space="preserve">海鲜茄汁意粉 </v>
          </cell>
          <cell r="C35">
            <v>4</v>
          </cell>
          <cell r="E35">
            <v>1</v>
          </cell>
          <cell r="F35">
            <v>3</v>
          </cell>
          <cell r="G35" t="str">
            <v>103005</v>
          </cell>
          <cell r="H35">
            <v>2</v>
          </cell>
          <cell r="I35">
            <v>2</v>
          </cell>
          <cell r="J35">
            <v>25</v>
          </cell>
          <cell r="K35">
            <v>3</v>
          </cell>
          <cell r="L35">
            <v>1</v>
          </cell>
          <cell r="M35" t="str">
            <v>0,0,18,0,0</v>
          </cell>
          <cell r="N35">
            <v>4</v>
          </cell>
          <cell r="O35">
            <v>4</v>
          </cell>
          <cell r="P35">
            <v>25</v>
          </cell>
        </row>
        <row r="36">
          <cell r="A36" t="str">
            <v>103005</v>
          </cell>
          <cell r="B36" t="str">
            <v xml:space="preserve">培根比萨 </v>
          </cell>
          <cell r="C36">
            <v>5</v>
          </cell>
          <cell r="E36">
            <v>1</v>
          </cell>
          <cell r="F36">
            <v>3</v>
          </cell>
          <cell r="G36" t="str">
            <v>103006</v>
          </cell>
          <cell r="H36">
            <v>2</v>
          </cell>
          <cell r="I36">
            <v>2</v>
          </cell>
          <cell r="J36">
            <v>25</v>
          </cell>
          <cell r="K36">
            <v>3</v>
          </cell>
          <cell r="L36">
            <v>1</v>
          </cell>
          <cell r="M36" t="str">
            <v>0,0,18,0,0</v>
          </cell>
          <cell r="N36">
            <v>4</v>
          </cell>
          <cell r="O36">
            <v>4</v>
          </cell>
          <cell r="P36">
            <v>25</v>
          </cell>
        </row>
        <row r="37">
          <cell r="A37" t="str">
            <v>103006</v>
          </cell>
          <cell r="B37" t="str">
            <v>法式焗蜗牛</v>
          </cell>
          <cell r="C37">
            <v>6</v>
          </cell>
          <cell r="E37">
            <v>1</v>
          </cell>
          <cell r="F37">
            <v>3</v>
          </cell>
          <cell r="G37" t="str">
            <v>103007</v>
          </cell>
          <cell r="H37">
            <v>2</v>
          </cell>
          <cell r="I37">
            <v>2</v>
          </cell>
          <cell r="J37">
            <v>25</v>
          </cell>
          <cell r="K37">
            <v>3</v>
          </cell>
          <cell r="L37">
            <v>1</v>
          </cell>
          <cell r="M37" t="str">
            <v>0,0,22,0,0</v>
          </cell>
          <cell r="N37">
            <v>4</v>
          </cell>
          <cell r="O37">
            <v>4</v>
          </cell>
          <cell r="P37">
            <v>25</v>
          </cell>
        </row>
        <row r="38">
          <cell r="A38" t="str">
            <v>103007</v>
          </cell>
          <cell r="B38" t="str">
            <v>菲力牛排</v>
          </cell>
          <cell r="C38">
            <v>7</v>
          </cell>
          <cell r="E38">
            <v>1</v>
          </cell>
          <cell r="F38">
            <v>3</v>
          </cell>
          <cell r="G38" t="str">
            <v>103008</v>
          </cell>
          <cell r="H38">
            <v>2</v>
          </cell>
          <cell r="I38">
            <v>2</v>
          </cell>
          <cell r="J38">
            <v>25</v>
          </cell>
          <cell r="K38">
            <v>3</v>
          </cell>
          <cell r="L38">
            <v>1</v>
          </cell>
          <cell r="M38" t="str">
            <v>0,0,26,0,0</v>
          </cell>
          <cell r="N38">
            <v>4</v>
          </cell>
          <cell r="O38">
            <v>4</v>
          </cell>
          <cell r="P38">
            <v>25</v>
          </cell>
        </row>
        <row r="39">
          <cell r="A39" t="str">
            <v>103008</v>
          </cell>
          <cell r="B39" t="str">
            <v>香煎三文鱼扒</v>
          </cell>
          <cell r="C39">
            <v>8</v>
          </cell>
          <cell r="E39">
            <v>1</v>
          </cell>
          <cell r="F39">
            <v>3</v>
          </cell>
          <cell r="G39" t="str">
            <v>103009</v>
          </cell>
          <cell r="H39">
            <v>2</v>
          </cell>
          <cell r="I39">
            <v>2</v>
          </cell>
          <cell r="J39">
            <v>25</v>
          </cell>
          <cell r="K39">
            <v>3</v>
          </cell>
          <cell r="L39">
            <v>1</v>
          </cell>
          <cell r="M39" t="str">
            <v>0,0,30,0,0</v>
          </cell>
          <cell r="N39">
            <v>4</v>
          </cell>
          <cell r="O39">
            <v>4</v>
          </cell>
          <cell r="P39">
            <v>25</v>
          </cell>
        </row>
        <row r="40">
          <cell r="A40" t="str">
            <v>103009</v>
          </cell>
          <cell r="B40" t="str">
            <v>红酒煎鹅肝</v>
          </cell>
          <cell r="C40">
            <v>9</v>
          </cell>
          <cell r="E40">
            <v>1</v>
          </cell>
          <cell r="F40">
            <v>3</v>
          </cell>
          <cell r="G40" t="str">
            <v>103010</v>
          </cell>
          <cell r="H40">
            <v>2</v>
          </cell>
          <cell r="I40">
            <v>2</v>
          </cell>
          <cell r="J40">
            <v>25</v>
          </cell>
          <cell r="K40">
            <v>3</v>
          </cell>
          <cell r="L40">
            <v>1</v>
          </cell>
          <cell r="M40" t="str">
            <v>0,0,33,0,0</v>
          </cell>
          <cell r="N40">
            <v>4</v>
          </cell>
          <cell r="O40">
            <v>4</v>
          </cell>
          <cell r="P40">
            <v>25</v>
          </cell>
        </row>
        <row r="41">
          <cell r="A41" t="str">
            <v>103010</v>
          </cell>
          <cell r="B41" t="str">
            <v>焗烤波士顿龙虾</v>
          </cell>
          <cell r="C41">
            <v>10</v>
          </cell>
          <cell r="E41">
            <v>1</v>
          </cell>
          <cell r="F41">
            <v>1</v>
          </cell>
          <cell r="G41" t="str">
            <v>0,0,30,0,0</v>
          </cell>
          <cell r="H41">
            <v>2</v>
          </cell>
          <cell r="I41">
            <v>2</v>
          </cell>
          <cell r="J41">
            <v>25</v>
          </cell>
          <cell r="K41">
            <v>3</v>
          </cell>
          <cell r="L41">
            <v>1</v>
          </cell>
          <cell r="M41" t="str">
            <v>0,0,30,0,0</v>
          </cell>
          <cell r="N41">
            <v>4</v>
          </cell>
          <cell r="O41">
            <v>4</v>
          </cell>
          <cell r="P41">
            <v>25</v>
          </cell>
        </row>
        <row r="42">
          <cell r="A42" t="str">
            <v>104001</v>
          </cell>
          <cell r="B42" t="str">
            <v>香甜烤玉米</v>
          </cell>
          <cell r="C42">
            <v>1</v>
          </cell>
          <cell r="E42">
            <v>1</v>
          </cell>
          <cell r="F42">
            <v>3</v>
          </cell>
          <cell r="G42" t="str">
            <v>105001</v>
          </cell>
          <cell r="H42">
            <v>2</v>
          </cell>
          <cell r="I42">
            <v>2</v>
          </cell>
          <cell r="J42">
            <v>25</v>
          </cell>
          <cell r="K42">
            <v>3</v>
          </cell>
          <cell r="L42">
            <v>3</v>
          </cell>
          <cell r="M42" t="str">
            <v>104002</v>
          </cell>
          <cell r="N42">
            <v>4</v>
          </cell>
          <cell r="O42">
            <v>4</v>
          </cell>
          <cell r="P42">
            <v>25</v>
          </cell>
        </row>
        <row r="43">
          <cell r="A43" t="str">
            <v>104002</v>
          </cell>
          <cell r="B43" t="str">
            <v>辣烤茄子</v>
          </cell>
          <cell r="C43">
            <v>2</v>
          </cell>
          <cell r="E43">
            <v>1</v>
          </cell>
          <cell r="F43">
            <v>3</v>
          </cell>
          <cell r="G43" t="str">
            <v>104003</v>
          </cell>
          <cell r="H43">
            <v>2</v>
          </cell>
          <cell r="I43">
            <v>2</v>
          </cell>
          <cell r="J43">
            <v>25</v>
          </cell>
          <cell r="K43">
            <v>3</v>
          </cell>
          <cell r="L43">
            <v>1</v>
          </cell>
          <cell r="M43" t="str">
            <v>0,0,0,9,0</v>
          </cell>
          <cell r="N43">
            <v>4</v>
          </cell>
          <cell r="O43">
            <v>4</v>
          </cell>
          <cell r="P43">
            <v>25</v>
          </cell>
        </row>
        <row r="44">
          <cell r="A44" t="str">
            <v>104003</v>
          </cell>
          <cell r="B44" t="str">
            <v>奶酪烤红薯</v>
          </cell>
          <cell r="C44">
            <v>3</v>
          </cell>
          <cell r="E44">
            <v>1</v>
          </cell>
          <cell r="F44">
            <v>3</v>
          </cell>
          <cell r="G44" t="str">
            <v>104004</v>
          </cell>
          <cell r="H44">
            <v>2</v>
          </cell>
          <cell r="I44">
            <v>2</v>
          </cell>
          <cell r="J44">
            <v>25</v>
          </cell>
          <cell r="K44">
            <v>3</v>
          </cell>
          <cell r="L44">
            <v>1</v>
          </cell>
          <cell r="M44" t="str">
            <v>0,0,0,13,0</v>
          </cell>
          <cell r="N44">
            <v>4</v>
          </cell>
          <cell r="O44">
            <v>4</v>
          </cell>
          <cell r="P44">
            <v>25</v>
          </cell>
        </row>
        <row r="45">
          <cell r="A45" t="str">
            <v>104004</v>
          </cell>
          <cell r="B45" t="str">
            <v>香烤鸡胗</v>
          </cell>
          <cell r="C45">
            <v>4</v>
          </cell>
          <cell r="E45">
            <v>1</v>
          </cell>
          <cell r="F45">
            <v>3</v>
          </cell>
          <cell r="G45" t="str">
            <v>104005</v>
          </cell>
          <cell r="H45">
            <v>2</v>
          </cell>
          <cell r="I45">
            <v>2</v>
          </cell>
          <cell r="J45">
            <v>25</v>
          </cell>
          <cell r="K45">
            <v>3</v>
          </cell>
          <cell r="L45">
            <v>1</v>
          </cell>
          <cell r="M45" t="str">
            <v>0,0,0,18,0</v>
          </cell>
          <cell r="N45">
            <v>4</v>
          </cell>
          <cell r="O45">
            <v>4</v>
          </cell>
          <cell r="P45">
            <v>25</v>
          </cell>
        </row>
        <row r="46">
          <cell r="A46" t="str">
            <v>104005</v>
          </cell>
          <cell r="B46" t="str">
            <v>香烤秋刀鱼</v>
          </cell>
          <cell r="C46">
            <v>5</v>
          </cell>
          <cell r="E46">
            <v>1</v>
          </cell>
          <cell r="F46">
            <v>3</v>
          </cell>
          <cell r="G46" t="str">
            <v>104006</v>
          </cell>
          <cell r="H46">
            <v>2</v>
          </cell>
          <cell r="I46">
            <v>2</v>
          </cell>
          <cell r="J46">
            <v>25</v>
          </cell>
          <cell r="K46">
            <v>3</v>
          </cell>
          <cell r="L46">
            <v>1</v>
          </cell>
          <cell r="M46" t="str">
            <v>0,0,0,18,0</v>
          </cell>
          <cell r="N46">
            <v>4</v>
          </cell>
          <cell r="O46">
            <v>4</v>
          </cell>
          <cell r="P46">
            <v>25</v>
          </cell>
        </row>
        <row r="47">
          <cell r="A47" t="str">
            <v>104006</v>
          </cell>
          <cell r="B47" t="str">
            <v>乳香鸡腿</v>
          </cell>
          <cell r="C47">
            <v>6</v>
          </cell>
          <cell r="E47">
            <v>1</v>
          </cell>
          <cell r="F47">
            <v>3</v>
          </cell>
          <cell r="G47" t="str">
            <v>104007</v>
          </cell>
          <cell r="H47">
            <v>2</v>
          </cell>
          <cell r="I47">
            <v>2</v>
          </cell>
          <cell r="J47">
            <v>25</v>
          </cell>
          <cell r="K47">
            <v>3</v>
          </cell>
          <cell r="L47">
            <v>1</v>
          </cell>
          <cell r="M47" t="str">
            <v>0,0,0,22,0</v>
          </cell>
          <cell r="N47">
            <v>4</v>
          </cell>
          <cell r="O47">
            <v>4</v>
          </cell>
          <cell r="P47">
            <v>25</v>
          </cell>
        </row>
        <row r="48">
          <cell r="A48" t="str">
            <v>104007</v>
          </cell>
          <cell r="B48" t="str">
            <v>泰式烤鱿鱼</v>
          </cell>
          <cell r="C48">
            <v>7</v>
          </cell>
          <cell r="E48">
            <v>1</v>
          </cell>
          <cell r="F48">
            <v>3</v>
          </cell>
          <cell r="G48" t="str">
            <v>104008</v>
          </cell>
          <cell r="H48">
            <v>2</v>
          </cell>
          <cell r="I48">
            <v>2</v>
          </cell>
          <cell r="J48">
            <v>25</v>
          </cell>
          <cell r="K48">
            <v>3</v>
          </cell>
          <cell r="L48">
            <v>1</v>
          </cell>
          <cell r="M48" t="str">
            <v>0,0,0,26,0</v>
          </cell>
          <cell r="N48">
            <v>4</v>
          </cell>
          <cell r="O48">
            <v>4</v>
          </cell>
          <cell r="P48">
            <v>25</v>
          </cell>
        </row>
        <row r="49">
          <cell r="A49" t="str">
            <v>104008</v>
          </cell>
          <cell r="B49" t="str">
            <v>蒜香烤扇贝</v>
          </cell>
          <cell r="C49">
            <v>8</v>
          </cell>
          <cell r="E49">
            <v>1</v>
          </cell>
          <cell r="F49">
            <v>3</v>
          </cell>
          <cell r="G49" t="str">
            <v>104009</v>
          </cell>
          <cell r="H49">
            <v>2</v>
          </cell>
          <cell r="I49">
            <v>2</v>
          </cell>
          <cell r="J49">
            <v>25</v>
          </cell>
          <cell r="K49">
            <v>3</v>
          </cell>
          <cell r="L49">
            <v>1</v>
          </cell>
          <cell r="M49" t="str">
            <v>0,0,0,30,0</v>
          </cell>
          <cell r="N49">
            <v>4</v>
          </cell>
          <cell r="O49">
            <v>4</v>
          </cell>
          <cell r="P49">
            <v>25</v>
          </cell>
        </row>
        <row r="50">
          <cell r="A50" t="str">
            <v>104009</v>
          </cell>
          <cell r="B50" t="str">
            <v>孜然烤羊排</v>
          </cell>
          <cell r="C50">
            <v>9</v>
          </cell>
          <cell r="E50">
            <v>1</v>
          </cell>
          <cell r="F50">
            <v>3</v>
          </cell>
          <cell r="G50" t="str">
            <v>104010</v>
          </cell>
          <cell r="H50">
            <v>2</v>
          </cell>
          <cell r="I50">
            <v>2</v>
          </cell>
          <cell r="J50">
            <v>25</v>
          </cell>
          <cell r="K50">
            <v>3</v>
          </cell>
          <cell r="L50">
            <v>1</v>
          </cell>
          <cell r="M50" t="str">
            <v>0,0,0,33,0</v>
          </cell>
          <cell r="N50">
            <v>4</v>
          </cell>
          <cell r="O50">
            <v>4</v>
          </cell>
          <cell r="P50">
            <v>25</v>
          </cell>
        </row>
        <row r="51">
          <cell r="A51" t="str">
            <v>104010</v>
          </cell>
          <cell r="B51" t="str">
            <v>烤乳猪</v>
          </cell>
          <cell r="C51">
            <v>10</v>
          </cell>
          <cell r="E51">
            <v>1</v>
          </cell>
          <cell r="F51">
            <v>1</v>
          </cell>
          <cell r="G51" t="str">
            <v>0,0,0,30,0</v>
          </cell>
          <cell r="H51">
            <v>2</v>
          </cell>
          <cell r="I51">
            <v>2</v>
          </cell>
          <cell r="J51">
            <v>25</v>
          </cell>
          <cell r="K51">
            <v>3</v>
          </cell>
          <cell r="L51">
            <v>1</v>
          </cell>
          <cell r="M51" t="str">
            <v>0,0,0,30,0</v>
          </cell>
          <cell r="N51">
            <v>4</v>
          </cell>
          <cell r="O51">
            <v>4</v>
          </cell>
          <cell r="P51">
            <v>25</v>
          </cell>
        </row>
        <row r="52">
          <cell r="A52" t="str">
            <v>105001</v>
          </cell>
          <cell r="B52" t="str">
            <v>茉莉花茶</v>
          </cell>
          <cell r="C52">
            <v>1</v>
          </cell>
          <cell r="E52">
            <v>1</v>
          </cell>
          <cell r="F52">
            <v>3</v>
          </cell>
          <cell r="G52" t="str">
            <v>105002</v>
          </cell>
          <cell r="H52">
            <v>2</v>
          </cell>
          <cell r="I52">
            <v>2</v>
          </cell>
          <cell r="J52">
            <v>25</v>
          </cell>
          <cell r="K52">
            <v>3</v>
          </cell>
          <cell r="L52">
            <v>1</v>
          </cell>
          <cell r="M52" t="str">
            <v>0,7,0,0,0</v>
          </cell>
          <cell r="N52">
            <v>4</v>
          </cell>
          <cell r="O52">
            <v>4</v>
          </cell>
          <cell r="P52">
            <v>25</v>
          </cell>
        </row>
        <row r="53">
          <cell r="A53" t="str">
            <v>105002</v>
          </cell>
          <cell r="B53" t="str">
            <v>奇异果汁</v>
          </cell>
          <cell r="C53">
            <v>2</v>
          </cell>
          <cell r="E53">
            <v>1</v>
          </cell>
          <cell r="F53">
            <v>3</v>
          </cell>
          <cell r="G53" t="str">
            <v>105003</v>
          </cell>
          <cell r="H53">
            <v>2</v>
          </cell>
          <cell r="I53">
            <v>2</v>
          </cell>
          <cell r="J53">
            <v>25</v>
          </cell>
          <cell r="K53">
            <v>3</v>
          </cell>
          <cell r="L53">
            <v>1</v>
          </cell>
          <cell r="M53" t="str">
            <v>0,9,0,0,0</v>
          </cell>
          <cell r="N53">
            <v>4</v>
          </cell>
          <cell r="O53">
            <v>4</v>
          </cell>
          <cell r="P53">
            <v>25</v>
          </cell>
        </row>
        <row r="54">
          <cell r="A54" t="str">
            <v>105003</v>
          </cell>
          <cell r="B54" t="str">
            <v>杨枝甘露</v>
          </cell>
          <cell r="C54">
            <v>3</v>
          </cell>
          <cell r="E54">
            <v>1</v>
          </cell>
          <cell r="F54">
            <v>3</v>
          </cell>
          <cell r="G54" t="str">
            <v>105004</v>
          </cell>
          <cell r="H54">
            <v>2</v>
          </cell>
          <cell r="I54">
            <v>2</v>
          </cell>
          <cell r="J54">
            <v>25</v>
          </cell>
          <cell r="K54">
            <v>3</v>
          </cell>
          <cell r="L54">
            <v>1</v>
          </cell>
          <cell r="M54" t="str">
            <v>0,13,0,0,0</v>
          </cell>
          <cell r="N54">
            <v>4</v>
          </cell>
          <cell r="O54">
            <v>4</v>
          </cell>
          <cell r="P54">
            <v>25</v>
          </cell>
        </row>
        <row r="55">
          <cell r="A55" t="str">
            <v>105004</v>
          </cell>
          <cell r="B55" t="str">
            <v>草莓奶昔</v>
          </cell>
          <cell r="C55">
            <v>4</v>
          </cell>
          <cell r="E55">
            <v>1</v>
          </cell>
          <cell r="F55">
            <v>3</v>
          </cell>
          <cell r="G55" t="str">
            <v>105005</v>
          </cell>
          <cell r="H55">
            <v>2</v>
          </cell>
          <cell r="I55">
            <v>2</v>
          </cell>
          <cell r="J55">
            <v>25</v>
          </cell>
          <cell r="K55">
            <v>3</v>
          </cell>
          <cell r="L55">
            <v>1</v>
          </cell>
          <cell r="M55" t="str">
            <v>0,18,0,0,0</v>
          </cell>
          <cell r="N55">
            <v>4</v>
          </cell>
          <cell r="O55">
            <v>4</v>
          </cell>
          <cell r="P55">
            <v>25</v>
          </cell>
        </row>
        <row r="56">
          <cell r="A56" t="str">
            <v>105005</v>
          </cell>
          <cell r="B56" t="str">
            <v>柳橙雪泡</v>
          </cell>
          <cell r="C56">
            <v>5</v>
          </cell>
          <cell r="E56">
            <v>1</v>
          </cell>
          <cell r="F56">
            <v>3</v>
          </cell>
          <cell r="G56" t="str">
            <v>105006</v>
          </cell>
          <cell r="H56">
            <v>2</v>
          </cell>
          <cell r="I56">
            <v>2</v>
          </cell>
          <cell r="J56">
            <v>25</v>
          </cell>
          <cell r="K56">
            <v>3</v>
          </cell>
          <cell r="L56">
            <v>1</v>
          </cell>
          <cell r="M56" t="str">
            <v>0,18,0,0,0</v>
          </cell>
          <cell r="N56">
            <v>4</v>
          </cell>
          <cell r="O56">
            <v>4</v>
          </cell>
          <cell r="P56">
            <v>25</v>
          </cell>
        </row>
        <row r="57">
          <cell r="A57" t="str">
            <v>105006</v>
          </cell>
          <cell r="B57" t="str">
            <v>彩虹冰沙</v>
          </cell>
          <cell r="C57">
            <v>6</v>
          </cell>
          <cell r="E57">
            <v>1</v>
          </cell>
          <cell r="F57">
            <v>3</v>
          </cell>
          <cell r="G57" t="str">
            <v>105007</v>
          </cell>
          <cell r="H57">
            <v>2</v>
          </cell>
          <cell r="I57">
            <v>2</v>
          </cell>
          <cell r="J57">
            <v>25</v>
          </cell>
          <cell r="K57">
            <v>3</v>
          </cell>
          <cell r="L57">
            <v>1</v>
          </cell>
          <cell r="M57" t="str">
            <v>0,22,0,0,0</v>
          </cell>
          <cell r="N57">
            <v>4</v>
          </cell>
          <cell r="O57">
            <v>4</v>
          </cell>
          <cell r="P57">
            <v>25</v>
          </cell>
        </row>
        <row r="58">
          <cell r="A58" t="str">
            <v>105007</v>
          </cell>
          <cell r="B58" t="str">
            <v>浓缩咖啡</v>
          </cell>
          <cell r="C58">
            <v>7</v>
          </cell>
          <cell r="E58">
            <v>1</v>
          </cell>
          <cell r="F58">
            <v>3</v>
          </cell>
          <cell r="G58" t="str">
            <v>105008</v>
          </cell>
          <cell r="H58">
            <v>2</v>
          </cell>
          <cell r="I58">
            <v>2</v>
          </cell>
          <cell r="J58">
            <v>25</v>
          </cell>
          <cell r="K58">
            <v>3</v>
          </cell>
          <cell r="L58">
            <v>1</v>
          </cell>
          <cell r="M58" t="str">
            <v>0,26,0,0,0</v>
          </cell>
          <cell r="N58">
            <v>4</v>
          </cell>
          <cell r="O58">
            <v>4</v>
          </cell>
          <cell r="P58">
            <v>25</v>
          </cell>
        </row>
        <row r="59">
          <cell r="A59" t="str">
            <v>105008</v>
          </cell>
          <cell r="B59" t="str">
            <v>抹茶拿铁</v>
          </cell>
          <cell r="C59">
            <v>8</v>
          </cell>
          <cell r="E59">
            <v>1</v>
          </cell>
          <cell r="F59">
            <v>3</v>
          </cell>
          <cell r="G59" t="str">
            <v>105009</v>
          </cell>
          <cell r="H59">
            <v>2</v>
          </cell>
          <cell r="I59">
            <v>2</v>
          </cell>
          <cell r="J59">
            <v>25</v>
          </cell>
          <cell r="K59">
            <v>3</v>
          </cell>
          <cell r="L59">
            <v>1</v>
          </cell>
          <cell r="M59" t="str">
            <v>0,30,0,0,0</v>
          </cell>
          <cell r="N59">
            <v>4</v>
          </cell>
          <cell r="O59">
            <v>4</v>
          </cell>
          <cell r="P59">
            <v>25</v>
          </cell>
        </row>
        <row r="60">
          <cell r="A60" t="str">
            <v>105009</v>
          </cell>
          <cell r="B60" t="str">
            <v>阿芙佳朵</v>
          </cell>
          <cell r="C60">
            <v>9</v>
          </cell>
          <cell r="E60">
            <v>1</v>
          </cell>
          <cell r="F60">
            <v>3</v>
          </cell>
          <cell r="G60" t="str">
            <v>105010</v>
          </cell>
          <cell r="H60">
            <v>2</v>
          </cell>
          <cell r="I60">
            <v>2</v>
          </cell>
          <cell r="J60">
            <v>25</v>
          </cell>
          <cell r="K60">
            <v>3</v>
          </cell>
          <cell r="L60">
            <v>1</v>
          </cell>
          <cell r="M60" t="str">
            <v>0,33,0,0,0</v>
          </cell>
          <cell r="N60">
            <v>4</v>
          </cell>
          <cell r="O60">
            <v>4</v>
          </cell>
          <cell r="P60">
            <v>25</v>
          </cell>
        </row>
        <row r="61">
          <cell r="A61" t="str">
            <v>105010</v>
          </cell>
          <cell r="B61" t="str">
            <v>卡布奇诺</v>
          </cell>
          <cell r="C61">
            <v>10</v>
          </cell>
          <cell r="E61">
            <v>1</v>
          </cell>
          <cell r="F61">
            <v>1</v>
          </cell>
          <cell r="G61" t="str">
            <v>0,30,0,0,0</v>
          </cell>
          <cell r="H61">
            <v>2</v>
          </cell>
          <cell r="I61">
            <v>2</v>
          </cell>
          <cell r="J61">
            <v>25</v>
          </cell>
          <cell r="K61">
            <v>3</v>
          </cell>
          <cell r="L61">
            <v>1</v>
          </cell>
          <cell r="M61" t="str">
            <v>0,30,0,0,0</v>
          </cell>
          <cell r="N61">
            <v>4</v>
          </cell>
          <cell r="O61">
            <v>4</v>
          </cell>
          <cell r="P61">
            <v>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菜品属性表"/>
      <sheetName val="导表（食材）"/>
      <sheetName val="备注"/>
      <sheetName val="资源"/>
    </sheetNames>
    <sheetDataSet>
      <sheetData sheetId="0">
        <row r="2">
          <cell r="B2" t="str">
            <v>葡式蛋挞</v>
          </cell>
        </row>
      </sheetData>
      <sheetData sheetId="1">
        <row r="2">
          <cell r="E2" t="str">
            <v>30,0,0,0,0</v>
          </cell>
        </row>
        <row r="3">
          <cell r="E3" t="str">
            <v>36,0,0,0,0</v>
          </cell>
        </row>
        <row r="4">
          <cell r="E4" t="str">
            <v>54,36,0,0,0</v>
          </cell>
        </row>
        <row r="5">
          <cell r="E5" t="str">
            <v>72,48,0,0,0</v>
          </cell>
        </row>
        <row r="6">
          <cell r="E6" t="str">
            <v>75,75,0,0,0</v>
          </cell>
        </row>
        <row r="7">
          <cell r="E7" t="str">
            <v>90,45,0,45,0</v>
          </cell>
        </row>
        <row r="8">
          <cell r="E8" t="str">
            <v>105,53,0,53,0</v>
          </cell>
        </row>
        <row r="9">
          <cell r="E9" t="str">
            <v>120,60,0,60,0</v>
          </cell>
        </row>
        <row r="10">
          <cell r="E10" t="str">
            <v>135,68,0,68,0</v>
          </cell>
        </row>
        <row r="11">
          <cell r="E11" t="str">
            <v>120,90,0,90,0</v>
          </cell>
        </row>
        <row r="12">
          <cell r="E12" t="str">
            <v>0,0,0,0,30</v>
          </cell>
        </row>
        <row r="13">
          <cell r="E13" t="str">
            <v>0,0,0,0,36</v>
          </cell>
        </row>
        <row r="14">
          <cell r="E14" t="str">
            <v>0,0,0,36,54</v>
          </cell>
        </row>
        <row r="15">
          <cell r="E15" t="str">
            <v>0,0,0,48,72</v>
          </cell>
        </row>
        <row r="16">
          <cell r="E16" t="str">
            <v>0,0,0,75,75</v>
          </cell>
        </row>
        <row r="17">
          <cell r="E17" t="str">
            <v>0,0,45,45,90</v>
          </cell>
        </row>
        <row r="18">
          <cell r="E18" t="str">
            <v>0,0,53,53,105</v>
          </cell>
        </row>
        <row r="19">
          <cell r="E19" t="str">
            <v>0,0,60,60,120</v>
          </cell>
        </row>
        <row r="20">
          <cell r="E20" t="str">
            <v>0,0,68,68,135</v>
          </cell>
        </row>
        <row r="21">
          <cell r="E21" t="str">
            <v>0,0,90,90,120</v>
          </cell>
        </row>
        <row r="22">
          <cell r="E22" t="str">
            <v>66,0,66,66,132</v>
          </cell>
        </row>
        <row r="23">
          <cell r="E23" t="str">
            <v>72,0,72,72,144</v>
          </cell>
        </row>
        <row r="24">
          <cell r="E24" t="str">
            <v>78,0,78,78,156</v>
          </cell>
        </row>
        <row r="25">
          <cell r="E25" t="str">
            <v>84,0,84,84,168</v>
          </cell>
        </row>
        <row r="26">
          <cell r="E26" t="str">
            <v>90,0,90,90,180</v>
          </cell>
        </row>
        <row r="27">
          <cell r="E27" t="str">
            <v>96,0,96,96,192</v>
          </cell>
        </row>
        <row r="28">
          <cell r="E28" t="str">
            <v>102,0,102,102,204</v>
          </cell>
        </row>
        <row r="29">
          <cell r="E29" t="str">
            <v>108,0,108,108,216</v>
          </cell>
        </row>
        <row r="30">
          <cell r="E30" t="str">
            <v>114,0,114,114,228</v>
          </cell>
        </row>
        <row r="31">
          <cell r="E31" t="str">
            <v>120,0,120,120,240</v>
          </cell>
        </row>
        <row r="32">
          <cell r="E32" t="str">
            <v>0,0,30,0,0</v>
          </cell>
        </row>
        <row r="33">
          <cell r="E33" t="str">
            <v>0,0,36,0,0</v>
          </cell>
        </row>
        <row r="34">
          <cell r="E34" t="str">
            <v>0,0,54,0,36</v>
          </cell>
        </row>
        <row r="35">
          <cell r="E35" t="str">
            <v>0,0,72,0,48</v>
          </cell>
        </row>
        <row r="36">
          <cell r="E36" t="str">
            <v>0,0,75,0,75</v>
          </cell>
        </row>
        <row r="37">
          <cell r="E37" t="str">
            <v>0,45,90,0,45</v>
          </cell>
        </row>
        <row r="38">
          <cell r="E38" t="str">
            <v>0,53,105,0,53</v>
          </cell>
        </row>
        <row r="39">
          <cell r="E39" t="str">
            <v>0,60,120,0,60</v>
          </cell>
        </row>
        <row r="40">
          <cell r="E40" t="str">
            <v>0,68,135,0,68</v>
          </cell>
        </row>
        <row r="41">
          <cell r="E41" t="str">
            <v>0,90,120,0,90</v>
          </cell>
        </row>
        <row r="42">
          <cell r="E42" t="str">
            <v>0,0,0,30,0</v>
          </cell>
        </row>
        <row r="43">
          <cell r="E43" t="str">
            <v>0,0,0,36,0</v>
          </cell>
        </row>
        <row r="44">
          <cell r="E44" t="str">
            <v>36,0,0,54,0</v>
          </cell>
        </row>
        <row r="45">
          <cell r="E45" t="str">
            <v>48,0,0,72,0</v>
          </cell>
        </row>
        <row r="46">
          <cell r="E46" t="str">
            <v>75,0,0,75,0</v>
          </cell>
        </row>
        <row r="47">
          <cell r="E47" t="str">
            <v>45,0,0,90,45</v>
          </cell>
        </row>
        <row r="48">
          <cell r="E48" t="str">
            <v>53,0,0,105,53</v>
          </cell>
        </row>
        <row r="49">
          <cell r="E49" t="str">
            <v>60,0,0,120,60</v>
          </cell>
        </row>
        <row r="50">
          <cell r="E50" t="str">
            <v>68,0,0,135,68</v>
          </cell>
        </row>
        <row r="51">
          <cell r="E51" t="str">
            <v>90,0,0,120,90</v>
          </cell>
        </row>
        <row r="52">
          <cell r="E52" t="str">
            <v>0,30,0,0,0</v>
          </cell>
        </row>
        <row r="53">
          <cell r="E53" t="str">
            <v>0,36,0,0,0</v>
          </cell>
        </row>
        <row r="54">
          <cell r="E54" t="str">
            <v>0,54,36,0,0</v>
          </cell>
        </row>
        <row r="55">
          <cell r="E55" t="str">
            <v>0,72,48,0,0</v>
          </cell>
        </row>
        <row r="56">
          <cell r="E56" t="str">
            <v>0,75,75,0,0</v>
          </cell>
        </row>
        <row r="57">
          <cell r="E57" t="str">
            <v>45,90,45,0,0</v>
          </cell>
        </row>
        <row r="58">
          <cell r="E58" t="str">
            <v>53,105,53,0,0</v>
          </cell>
        </row>
        <row r="59">
          <cell r="E59" t="str">
            <v>60,120,60,0,0</v>
          </cell>
        </row>
        <row r="60">
          <cell r="E60" t="str">
            <v>68,135,68,0,0</v>
          </cell>
        </row>
        <row r="61">
          <cell r="E61" t="str">
            <v>90,120,90,0,0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菜品研究表"/>
      <sheetName val="备注"/>
      <sheetName val="Sheet1"/>
    </sheetNames>
    <sheetDataSet>
      <sheetData sheetId="0"/>
      <sheetData sheetId="1">
        <row r="1">
          <cell r="A1" t="str">
            <v>菜品ID</v>
          </cell>
          <cell r="B1" t="str">
            <v>菜品名称</v>
          </cell>
          <cell r="C1" t="str">
            <v>菜品类型</v>
          </cell>
          <cell r="D1" t="str">
            <v>菜品等级</v>
          </cell>
          <cell r="E1" t="str">
            <v>1星材料</v>
          </cell>
          <cell r="F1" t="str">
            <v>2星材料</v>
          </cell>
          <cell r="G1" t="str">
            <v>3星材料</v>
          </cell>
          <cell r="H1" t="str">
            <v>4星材料</v>
          </cell>
          <cell r="I1" t="str">
            <v>5星材料</v>
          </cell>
        </row>
        <row r="2">
          <cell r="A2" t="str">
            <v>101001</v>
          </cell>
          <cell r="B2" t="str">
            <v>葡式蛋挞</v>
          </cell>
          <cell r="C2">
            <v>1</v>
          </cell>
          <cell r="D2">
            <v>1</v>
          </cell>
          <cell r="E2" t="str">
            <v>540,0,0,0,0</v>
          </cell>
          <cell r="F2" t="str">
            <v>810,0,0,0,0</v>
          </cell>
          <cell r="G2" t="str">
            <v>1215,0,0,0,0</v>
          </cell>
          <cell r="H2" t="str">
            <v>1825,0,0,0,0</v>
          </cell>
          <cell r="I2" t="str">
            <v>2738,0,0,0,0</v>
          </cell>
        </row>
        <row r="3">
          <cell r="A3" t="str">
            <v>101002</v>
          </cell>
          <cell r="B3" t="str">
            <v>瑞士卷</v>
          </cell>
          <cell r="C3">
            <v>1</v>
          </cell>
          <cell r="D3">
            <v>2</v>
          </cell>
          <cell r="E3" t="str">
            <v>650,0,0,0,0</v>
          </cell>
          <cell r="F3" t="str">
            <v>975,0,0,0,0</v>
          </cell>
          <cell r="G3" t="str">
            <v>1463,0,0,0,0</v>
          </cell>
          <cell r="H3" t="str">
            <v>2197,0,0,0,0</v>
          </cell>
          <cell r="I3" t="str">
            <v>3296,0,0,0,0</v>
          </cell>
        </row>
        <row r="4">
          <cell r="A4" t="str">
            <v>101003</v>
          </cell>
          <cell r="B4" t="str">
            <v>慕斯蛋糕</v>
          </cell>
          <cell r="C4">
            <v>1</v>
          </cell>
          <cell r="D4">
            <v>3</v>
          </cell>
          <cell r="E4" t="str">
            <v>970,650,0,0,0</v>
          </cell>
          <cell r="F4" t="str">
            <v>1455,975,0,0,0</v>
          </cell>
          <cell r="G4" t="str">
            <v>2183,1463,0,0,0</v>
          </cell>
          <cell r="H4" t="str">
            <v>3279,2197,0,0,0</v>
          </cell>
          <cell r="I4" t="str">
            <v>4918,3296,0,0,0</v>
          </cell>
        </row>
        <row r="5">
          <cell r="A5" t="str">
            <v>101004</v>
          </cell>
          <cell r="B5" t="str">
            <v>提拉米苏</v>
          </cell>
          <cell r="C5">
            <v>1</v>
          </cell>
          <cell r="D5">
            <v>4</v>
          </cell>
          <cell r="E5" t="str">
            <v>1300,860,0,0,0</v>
          </cell>
          <cell r="F5" t="str">
            <v>1950,1290,0,0,0</v>
          </cell>
          <cell r="G5" t="str">
            <v>2925,1935,0,0,0</v>
          </cell>
          <cell r="H5" t="str">
            <v>4394,2907,0,0,0</v>
          </cell>
          <cell r="I5" t="str">
            <v>6591,4360,0,0,0</v>
          </cell>
        </row>
        <row r="6">
          <cell r="A6" t="str">
            <v>101005</v>
          </cell>
          <cell r="B6" t="str">
            <v>舒芙蕾</v>
          </cell>
          <cell r="C6">
            <v>1</v>
          </cell>
          <cell r="D6">
            <v>5</v>
          </cell>
          <cell r="E6" t="str">
            <v>1350,1350,0,0,0</v>
          </cell>
          <cell r="F6" t="str">
            <v>2025,2025,0,0,0</v>
          </cell>
          <cell r="G6" t="str">
            <v>3038,3038,0,0,0</v>
          </cell>
          <cell r="H6" t="str">
            <v>4563,4563,0,0,0</v>
          </cell>
          <cell r="I6" t="str">
            <v>6845,6845,0,0,0</v>
          </cell>
        </row>
        <row r="7">
          <cell r="A7" t="str">
            <v>101006</v>
          </cell>
          <cell r="B7" t="str">
            <v>糖浆松糕布丁</v>
          </cell>
          <cell r="C7">
            <v>1</v>
          </cell>
          <cell r="D7">
            <v>6</v>
          </cell>
          <cell r="E7" t="str">
            <v>1620,810,0,810,0</v>
          </cell>
          <cell r="F7" t="str">
            <v>2430,1215,0,1215,0</v>
          </cell>
          <cell r="G7" t="str">
            <v>3645,1823,0,1823,0</v>
          </cell>
          <cell r="H7" t="str">
            <v>5476,2738,0,2738,0</v>
          </cell>
          <cell r="I7" t="str">
            <v>8213,4107,0,4107,0</v>
          </cell>
        </row>
        <row r="8">
          <cell r="A8" t="str">
            <v>101007</v>
          </cell>
          <cell r="B8" t="str">
            <v>史多伦甜点</v>
          </cell>
          <cell r="C8">
            <v>1</v>
          </cell>
          <cell r="D8">
            <v>7</v>
          </cell>
          <cell r="E8" t="str">
            <v>1890,950,0,950,0</v>
          </cell>
          <cell r="F8" t="str">
            <v>2835,1425,0,1425,0</v>
          </cell>
          <cell r="G8" t="str">
            <v>4253,2138,0,2138,0</v>
          </cell>
          <cell r="H8" t="str">
            <v>6388,3211,0,3211,0</v>
          </cell>
          <cell r="I8" t="str">
            <v>9582,4817,0,4817,0</v>
          </cell>
        </row>
        <row r="9">
          <cell r="A9" t="str">
            <v>101008</v>
          </cell>
          <cell r="B9" t="str">
            <v>长崎蜂蜜蛋糕</v>
          </cell>
          <cell r="C9">
            <v>1</v>
          </cell>
          <cell r="D9">
            <v>8</v>
          </cell>
          <cell r="E9" t="str">
            <v>2160,1080,0,1080,0</v>
          </cell>
          <cell r="F9" t="str">
            <v>3240,1620,0,1620,0</v>
          </cell>
          <cell r="G9" t="str">
            <v>4860,2430,0,2430,0</v>
          </cell>
          <cell r="H9" t="str">
            <v>7301,3650,0,3650,0</v>
          </cell>
          <cell r="I9" t="str">
            <v>10951,5476,0,5476,0</v>
          </cell>
        </row>
        <row r="10">
          <cell r="A10" t="str">
            <v>101009</v>
          </cell>
          <cell r="B10" t="str">
            <v>玛德莲贝壳甜点</v>
          </cell>
          <cell r="C10">
            <v>1</v>
          </cell>
          <cell r="D10">
            <v>9</v>
          </cell>
          <cell r="E10" t="str">
            <v>2430,1220,0,1220,0</v>
          </cell>
          <cell r="F10" t="str">
            <v>3645,1830,0,1830,0</v>
          </cell>
          <cell r="G10" t="str">
            <v>5468,2745,0,2745,0</v>
          </cell>
          <cell r="H10" t="str">
            <v>8213,4124,0,4124,0</v>
          </cell>
          <cell r="I10" t="str">
            <v>12320,6185,0,6185,0</v>
          </cell>
        </row>
        <row r="11">
          <cell r="A11" t="str">
            <v>101010</v>
          </cell>
          <cell r="B11" t="str">
            <v>彩虹果冻</v>
          </cell>
          <cell r="C11">
            <v>1</v>
          </cell>
          <cell r="D11">
            <v>10</v>
          </cell>
          <cell r="E11" t="str">
            <v>2160,1620,0,1620,0</v>
          </cell>
          <cell r="F11" t="str">
            <v>3240,2430,0,2430,0</v>
          </cell>
          <cell r="G11" t="str">
            <v>4860,3645,0,3645,0</v>
          </cell>
          <cell r="H11" t="str">
            <v>7301,5476,0,5476,0</v>
          </cell>
          <cell r="I11" t="str">
            <v>10951,8213,0,8213,0</v>
          </cell>
        </row>
        <row r="12">
          <cell r="A12">
            <v>102001</v>
          </cell>
          <cell r="B12" t="str">
            <v>饺子</v>
          </cell>
          <cell r="C12">
            <v>2</v>
          </cell>
          <cell r="D12">
            <v>1</v>
          </cell>
          <cell r="E12" t="str">
            <v>0,0,0,0,540</v>
          </cell>
          <cell r="F12" t="str">
            <v>0,0,0,0,810</v>
          </cell>
          <cell r="G12" t="str">
            <v>0,0,0,0,1215</v>
          </cell>
          <cell r="H12" t="str">
            <v>0,0,0,0,1825</v>
          </cell>
          <cell r="I12" t="str">
            <v>0,0,0,0,2738</v>
          </cell>
        </row>
        <row r="13">
          <cell r="A13">
            <v>102002</v>
          </cell>
          <cell r="B13" t="str">
            <v>番茄炒鸡蛋</v>
          </cell>
          <cell r="C13">
            <v>2</v>
          </cell>
          <cell r="D13">
            <v>2</v>
          </cell>
          <cell r="E13" t="str">
            <v>0,0,0,0,650</v>
          </cell>
          <cell r="F13" t="str">
            <v>0,0,0,0,975</v>
          </cell>
          <cell r="G13" t="str">
            <v>0,0,0,0,1463</v>
          </cell>
          <cell r="H13" t="str">
            <v>0,0,0,0,2197</v>
          </cell>
          <cell r="I13" t="str">
            <v>0,0,0,0,3296</v>
          </cell>
        </row>
        <row r="14">
          <cell r="A14">
            <v>102003</v>
          </cell>
          <cell r="B14" t="str">
            <v>麻婆豆腐</v>
          </cell>
          <cell r="C14">
            <v>2</v>
          </cell>
          <cell r="D14">
            <v>3</v>
          </cell>
          <cell r="E14" t="str">
            <v>0,0,0,650,970</v>
          </cell>
          <cell r="F14" t="str">
            <v>0,0,0,975,1455</v>
          </cell>
          <cell r="G14" t="str">
            <v>0,0,0,1463,2183</v>
          </cell>
          <cell r="H14" t="str">
            <v>0,0,0,2197,3279</v>
          </cell>
          <cell r="I14" t="str">
            <v>0,0,0,3296,4918</v>
          </cell>
        </row>
        <row r="15">
          <cell r="A15">
            <v>102004</v>
          </cell>
          <cell r="B15" t="str">
            <v>玲珑玉心</v>
          </cell>
          <cell r="C15">
            <v>2</v>
          </cell>
          <cell r="D15">
            <v>4</v>
          </cell>
          <cell r="E15" t="str">
            <v>0,0,0,860,1300</v>
          </cell>
          <cell r="F15" t="str">
            <v>0,0,0,1290,1950</v>
          </cell>
          <cell r="G15" t="str">
            <v>0,0,0,1935,2925</v>
          </cell>
          <cell r="H15" t="str">
            <v>0,0,0,2907,4394</v>
          </cell>
          <cell r="I15" t="str">
            <v>0,0,0,4360,6591</v>
          </cell>
        </row>
        <row r="16">
          <cell r="A16">
            <v>102005</v>
          </cell>
          <cell r="B16" t="str">
            <v>东坡肉</v>
          </cell>
          <cell r="C16">
            <v>2</v>
          </cell>
          <cell r="D16">
            <v>5</v>
          </cell>
          <cell r="E16" t="str">
            <v>0,0,0,1350,1350</v>
          </cell>
          <cell r="F16" t="str">
            <v>0,0,0,2025,2025</v>
          </cell>
          <cell r="G16" t="str">
            <v>0,0,0,3038,3038</v>
          </cell>
          <cell r="H16" t="str">
            <v>0,0,0,4563,4563</v>
          </cell>
          <cell r="I16" t="str">
            <v>0,0,0,6845,6845</v>
          </cell>
        </row>
        <row r="17">
          <cell r="A17">
            <v>102006</v>
          </cell>
          <cell r="B17" t="str">
            <v>油焖大虾</v>
          </cell>
          <cell r="C17">
            <v>2</v>
          </cell>
          <cell r="D17">
            <v>6</v>
          </cell>
          <cell r="E17" t="str">
            <v>0,0,810,810,1620</v>
          </cell>
          <cell r="F17" t="str">
            <v>0,0,1215,1215,2430</v>
          </cell>
          <cell r="G17" t="str">
            <v>0,0,1823,1823,3645</v>
          </cell>
          <cell r="H17" t="str">
            <v>0,0,2738,2738,5476</v>
          </cell>
          <cell r="I17" t="str">
            <v>0,0,4107,4107,8213</v>
          </cell>
        </row>
        <row r="18">
          <cell r="A18">
            <v>102007</v>
          </cell>
          <cell r="B18" t="str">
            <v>美极鱿鱼筒</v>
          </cell>
          <cell r="C18">
            <v>2</v>
          </cell>
          <cell r="D18">
            <v>7</v>
          </cell>
          <cell r="E18" t="str">
            <v>0,0,950,950,1890</v>
          </cell>
          <cell r="F18" t="str">
            <v>0,0,1425,1425,2835</v>
          </cell>
          <cell r="G18" t="str">
            <v>0,0,2138,2138,4253</v>
          </cell>
          <cell r="H18" t="str">
            <v>0,0,3211,3211,6388</v>
          </cell>
          <cell r="I18" t="str">
            <v>0,0,4817,4817,9582</v>
          </cell>
        </row>
        <row r="19">
          <cell r="A19">
            <v>102008</v>
          </cell>
          <cell r="B19" t="str">
            <v>白切贵妃鸡</v>
          </cell>
          <cell r="C19">
            <v>2</v>
          </cell>
          <cell r="D19">
            <v>8</v>
          </cell>
          <cell r="E19" t="str">
            <v>0,0,1080,1080,2160</v>
          </cell>
          <cell r="F19" t="str">
            <v>0,0,1620,1620,3240</v>
          </cell>
          <cell r="G19" t="str">
            <v>0,0,2430,2430,4860</v>
          </cell>
          <cell r="H19" t="str">
            <v>0,0,3650,3650,7301</v>
          </cell>
          <cell r="I19" t="str">
            <v>0,0,5476,5476,10951</v>
          </cell>
        </row>
        <row r="20">
          <cell r="A20">
            <v>102009</v>
          </cell>
          <cell r="B20" t="str">
            <v>什锦冬瓜帽</v>
          </cell>
          <cell r="C20">
            <v>2</v>
          </cell>
          <cell r="D20">
            <v>9</v>
          </cell>
          <cell r="E20" t="str">
            <v>0,0,1220,1220,2430</v>
          </cell>
          <cell r="F20" t="str">
            <v>0,0,1830,1830,3645</v>
          </cell>
          <cell r="G20" t="str">
            <v>0,0,2745,2745,5468</v>
          </cell>
          <cell r="H20" t="str">
            <v>0,0,4124,4124,8213</v>
          </cell>
          <cell r="I20" t="str">
            <v>0,0,6185,6185,12320</v>
          </cell>
        </row>
        <row r="21">
          <cell r="A21">
            <v>102010</v>
          </cell>
          <cell r="B21" t="str">
            <v>罗汉斋</v>
          </cell>
          <cell r="C21">
            <v>2</v>
          </cell>
          <cell r="D21">
            <v>10</v>
          </cell>
          <cell r="E21" t="str">
            <v>0,0,1620,1620,2160</v>
          </cell>
          <cell r="F21" t="str">
            <v>0,0,2430,2430,3240</v>
          </cell>
          <cell r="G21" t="str">
            <v>0,0,3645,3645,4860</v>
          </cell>
          <cell r="H21" t="str">
            <v>0,0,5476,5476,7301</v>
          </cell>
          <cell r="I21" t="str">
            <v>0,0,8213,8213,10951</v>
          </cell>
        </row>
        <row r="22">
          <cell r="A22">
            <v>102011</v>
          </cell>
          <cell r="B22" t="str">
            <v>剁椒鱼头</v>
          </cell>
          <cell r="C22">
            <v>2</v>
          </cell>
          <cell r="D22">
            <v>11</v>
          </cell>
          <cell r="E22" t="str">
            <v>1190,0,1190,1190,2380</v>
          </cell>
          <cell r="F22" t="str">
            <v>1785,0,1785,1785,3570</v>
          </cell>
          <cell r="G22" t="str">
            <v>2678,0,2678,2678,5355</v>
          </cell>
          <cell r="H22" t="str">
            <v>4022,0,4022,4022,8044</v>
          </cell>
          <cell r="I22" t="str">
            <v>6033,0,6033,6033,12067</v>
          </cell>
        </row>
        <row r="23">
          <cell r="A23">
            <v>102012</v>
          </cell>
          <cell r="B23" t="str">
            <v>红烧狮子头</v>
          </cell>
          <cell r="C23">
            <v>2</v>
          </cell>
          <cell r="D23">
            <v>12</v>
          </cell>
          <cell r="E23" t="str">
            <v>1300,0,1300,1300,2590</v>
          </cell>
          <cell r="F23" t="str">
            <v>1950,0,1950,1950,3885</v>
          </cell>
          <cell r="G23" t="str">
            <v>2925,0,2925,2925,5828</v>
          </cell>
          <cell r="H23" t="str">
            <v>4394,0,4394,4394,8754</v>
          </cell>
          <cell r="I23" t="str">
            <v>6591,0,6591,6591,13131</v>
          </cell>
        </row>
        <row r="24">
          <cell r="A24">
            <v>102013</v>
          </cell>
          <cell r="B24" t="str">
            <v>四喜饺</v>
          </cell>
          <cell r="C24">
            <v>2</v>
          </cell>
          <cell r="D24">
            <v>13</v>
          </cell>
          <cell r="E24" t="str">
            <v>1400,0,1400,1400,2810</v>
          </cell>
          <cell r="F24" t="str">
            <v>2100,0,2100,2100,4215</v>
          </cell>
          <cell r="G24" t="str">
            <v>3150,0,3150,3150,6323</v>
          </cell>
          <cell r="H24" t="str">
            <v>4732,0,4732,4732,9498</v>
          </cell>
          <cell r="I24" t="str">
            <v>7098,0,7098,7098,14247</v>
          </cell>
        </row>
        <row r="25">
          <cell r="A25">
            <v>102014</v>
          </cell>
          <cell r="B25" t="str">
            <v>芙蓉虾</v>
          </cell>
          <cell r="C25">
            <v>2</v>
          </cell>
          <cell r="D25">
            <v>14</v>
          </cell>
          <cell r="E25" t="str">
            <v>1510,0,1510,1510,3020</v>
          </cell>
          <cell r="F25" t="str">
            <v>2265,0,2265,2265,4530</v>
          </cell>
          <cell r="G25" t="str">
            <v>3398,0,3398,3398,6795</v>
          </cell>
          <cell r="H25" t="str">
            <v>5104,0,5104,5104,10208</v>
          </cell>
          <cell r="I25" t="str">
            <v>7656,0,7656,7656,15311</v>
          </cell>
        </row>
        <row r="26">
          <cell r="A26">
            <v>102015</v>
          </cell>
          <cell r="B26" t="str">
            <v>孔雀开屏鱼</v>
          </cell>
          <cell r="C26">
            <v>2</v>
          </cell>
          <cell r="D26">
            <v>15</v>
          </cell>
          <cell r="E26" t="str">
            <v>1620,0,1620,1620,3240</v>
          </cell>
          <cell r="F26" t="str">
            <v>2430,0,2430,2430,4860</v>
          </cell>
          <cell r="G26" t="str">
            <v>3645,0,3645,3645,7290</v>
          </cell>
          <cell r="H26" t="str">
            <v>5476,0,5476,5476,10951</v>
          </cell>
          <cell r="I26" t="str">
            <v>8213,0,8213,8213,16427</v>
          </cell>
        </row>
        <row r="27">
          <cell r="A27">
            <v>102016</v>
          </cell>
          <cell r="B27" t="str">
            <v>海棠酥</v>
          </cell>
          <cell r="C27">
            <v>2</v>
          </cell>
          <cell r="D27">
            <v>16</v>
          </cell>
          <cell r="E27" t="str">
            <v>1730,0,1730,1730,3460</v>
          </cell>
          <cell r="F27" t="str">
            <v>2595,0,2595,2595,5190</v>
          </cell>
          <cell r="G27" t="str">
            <v>3893,0,3893,3893,7785</v>
          </cell>
          <cell r="H27" t="str">
            <v>5847,0,5847,5847,11695</v>
          </cell>
          <cell r="I27" t="str">
            <v>8771,0,8771,8771,17542</v>
          </cell>
        </row>
        <row r="28">
          <cell r="A28">
            <v>102017</v>
          </cell>
          <cell r="B28" t="str">
            <v>松鼠桂鱼</v>
          </cell>
          <cell r="C28">
            <v>2</v>
          </cell>
          <cell r="D28">
            <v>17</v>
          </cell>
          <cell r="E28" t="str">
            <v>1840,0,1840,1840,3670</v>
          </cell>
          <cell r="F28" t="str">
            <v>2760,0,2760,2760,5505</v>
          </cell>
          <cell r="G28" t="str">
            <v>4140,0,4140,4140,8258</v>
          </cell>
          <cell r="H28" t="str">
            <v>6219,0,6219,6219,12405</v>
          </cell>
          <cell r="I28" t="str">
            <v>9329,0,9329,9329,18607</v>
          </cell>
        </row>
        <row r="29">
          <cell r="A29">
            <v>102018</v>
          </cell>
          <cell r="B29" t="str">
            <v>鸳鸯蟹膏</v>
          </cell>
          <cell r="C29">
            <v>2</v>
          </cell>
          <cell r="D29">
            <v>18</v>
          </cell>
          <cell r="E29" t="str">
            <v>1940,0,1940,1940,3890</v>
          </cell>
          <cell r="F29" t="str">
            <v>2910,0,2910,2910,5835</v>
          </cell>
          <cell r="G29" t="str">
            <v>4365,0,4365,4365,8753</v>
          </cell>
          <cell r="H29" t="str">
            <v>6557,0,6557,6557,13148</v>
          </cell>
          <cell r="I29" t="str">
            <v>9836,0,9836,9836,19722</v>
          </cell>
        </row>
        <row r="30">
          <cell r="A30">
            <v>102019</v>
          </cell>
          <cell r="B30" t="str">
            <v>鲍汁扣辽参</v>
          </cell>
          <cell r="C30">
            <v>2</v>
          </cell>
          <cell r="D30">
            <v>19</v>
          </cell>
          <cell r="E30" t="str">
            <v>2050,0,2050,2050,4100</v>
          </cell>
          <cell r="F30" t="str">
            <v>3075,0,3075,3075,6150</v>
          </cell>
          <cell r="G30" t="str">
            <v>4613,0,4613,4613,9225</v>
          </cell>
          <cell r="H30" t="str">
            <v>6929,0,6929,6929,13858</v>
          </cell>
          <cell r="I30" t="str">
            <v>10394,0,10394,10394,20787</v>
          </cell>
        </row>
        <row r="31">
          <cell r="A31">
            <v>102020</v>
          </cell>
          <cell r="B31" t="str">
            <v>佛跳墙</v>
          </cell>
          <cell r="C31">
            <v>2</v>
          </cell>
          <cell r="D31">
            <v>20</v>
          </cell>
          <cell r="E31" t="str">
            <v>2160,0,2160,2160,4320</v>
          </cell>
          <cell r="F31" t="str">
            <v>3240,0,3240,3240,6480</v>
          </cell>
          <cell r="G31" t="str">
            <v>4860,0,4860,4860,9720</v>
          </cell>
          <cell r="H31" t="str">
            <v>7301,0,7301,7301,14602</v>
          </cell>
          <cell r="I31" t="str">
            <v>10951,0,10951,10951,21902</v>
          </cell>
        </row>
        <row r="32">
          <cell r="A32" t="str">
            <v>103001</v>
          </cell>
          <cell r="B32" t="str">
            <v>炸薯条</v>
          </cell>
          <cell r="C32">
            <v>3</v>
          </cell>
          <cell r="D32">
            <v>1</v>
          </cell>
          <cell r="E32" t="str">
            <v>0,0,540,0,0</v>
          </cell>
          <cell r="F32" t="str">
            <v>0,0,810,0,0</v>
          </cell>
          <cell r="G32" t="str">
            <v>0,0,1215,0,0</v>
          </cell>
          <cell r="H32" t="str">
            <v>0,0,1825,0,0</v>
          </cell>
          <cell r="I32" t="str">
            <v>0,0,2738,0,0</v>
          </cell>
        </row>
        <row r="33">
          <cell r="A33" t="str">
            <v>103002</v>
          </cell>
          <cell r="B33" t="str">
            <v>双层辣鸡堡</v>
          </cell>
          <cell r="C33">
            <v>3</v>
          </cell>
          <cell r="D33">
            <v>2</v>
          </cell>
          <cell r="E33" t="str">
            <v>0,0,650,0,0</v>
          </cell>
          <cell r="F33" t="str">
            <v>0,0,975,0,0</v>
          </cell>
          <cell r="G33" t="str">
            <v>0,0,1463,0,0</v>
          </cell>
          <cell r="H33" t="str">
            <v>0,0,2197,0,0</v>
          </cell>
          <cell r="I33" t="str">
            <v>0,0,3296,0,0</v>
          </cell>
        </row>
        <row r="34">
          <cell r="A34" t="str">
            <v>103003</v>
          </cell>
          <cell r="B34" t="str">
            <v>凯撒沙拉</v>
          </cell>
          <cell r="C34">
            <v>3</v>
          </cell>
          <cell r="D34">
            <v>3</v>
          </cell>
          <cell r="E34" t="str">
            <v>0,0,970,0,650</v>
          </cell>
          <cell r="F34" t="str">
            <v>0,0,1455,0,975</v>
          </cell>
          <cell r="G34" t="str">
            <v>0,0,2183,0,1463</v>
          </cell>
          <cell r="H34" t="str">
            <v>0,0,3279,0,2197</v>
          </cell>
          <cell r="I34" t="str">
            <v>0,0,4918,0,3296</v>
          </cell>
        </row>
        <row r="35">
          <cell r="A35" t="str">
            <v>103004</v>
          </cell>
          <cell r="B35" t="str">
            <v>海鲜茄汁意粉</v>
          </cell>
          <cell r="C35">
            <v>3</v>
          </cell>
          <cell r="D35">
            <v>4</v>
          </cell>
          <cell r="E35" t="str">
            <v>0,0,1300,0,860</v>
          </cell>
          <cell r="F35" t="str">
            <v>0,0,1950,0,1290</v>
          </cell>
          <cell r="G35" t="str">
            <v>0,0,2925,0,1935</v>
          </cell>
          <cell r="H35" t="str">
            <v>0,0,4394,0,2907</v>
          </cell>
          <cell r="I35" t="str">
            <v>0,0,6591,0,4360</v>
          </cell>
        </row>
        <row r="36">
          <cell r="A36" t="str">
            <v>103005</v>
          </cell>
          <cell r="B36" t="str">
            <v>培根比萨</v>
          </cell>
          <cell r="C36">
            <v>3</v>
          </cell>
          <cell r="D36">
            <v>5</v>
          </cell>
          <cell r="E36" t="str">
            <v>0,0,1350,0,1350</v>
          </cell>
          <cell r="F36" t="str">
            <v>0,0,2025,0,2025</v>
          </cell>
          <cell r="G36" t="str">
            <v>0,0,3038,0,3038</v>
          </cell>
          <cell r="H36" t="str">
            <v>0,0,4563,0,4563</v>
          </cell>
          <cell r="I36" t="str">
            <v>0,0,6845,0,6845</v>
          </cell>
        </row>
        <row r="37">
          <cell r="A37" t="str">
            <v>103006</v>
          </cell>
          <cell r="B37" t="str">
            <v>法式焗蜗牛</v>
          </cell>
          <cell r="C37">
            <v>3</v>
          </cell>
          <cell r="D37">
            <v>6</v>
          </cell>
          <cell r="E37" t="str">
            <v>0,810,1620,0,810</v>
          </cell>
          <cell r="F37" t="str">
            <v>0,1215,2430,0,1215</v>
          </cell>
          <cell r="G37" t="str">
            <v>0,1823,3645,0,1823</v>
          </cell>
          <cell r="H37" t="str">
            <v>0,2738,5476,0,2738</v>
          </cell>
          <cell r="I37" t="str">
            <v>0,4107,8213,0,4107</v>
          </cell>
        </row>
        <row r="38">
          <cell r="A38" t="str">
            <v>103007</v>
          </cell>
          <cell r="B38" t="str">
            <v>菲力牛排</v>
          </cell>
          <cell r="C38">
            <v>3</v>
          </cell>
          <cell r="D38">
            <v>7</v>
          </cell>
          <cell r="E38" t="str">
            <v>0,950,1890,0,950</v>
          </cell>
          <cell r="F38" t="str">
            <v>0,1425,2835,0,1425</v>
          </cell>
          <cell r="G38" t="str">
            <v>0,2138,4253,0,2138</v>
          </cell>
          <cell r="H38" t="str">
            <v>0,3211,6388,0,3211</v>
          </cell>
          <cell r="I38" t="str">
            <v>0,4817,9582,0,4817</v>
          </cell>
        </row>
        <row r="39">
          <cell r="A39" t="str">
            <v>103008</v>
          </cell>
          <cell r="B39" t="str">
            <v>香煎三文鱼扒</v>
          </cell>
          <cell r="C39">
            <v>3</v>
          </cell>
          <cell r="D39">
            <v>8</v>
          </cell>
          <cell r="E39" t="str">
            <v>0,1080,2160,0,1080</v>
          </cell>
          <cell r="F39" t="str">
            <v>0,1620,3240,0,1620</v>
          </cell>
          <cell r="G39" t="str">
            <v>0,2430,4860,0,2430</v>
          </cell>
          <cell r="H39" t="str">
            <v>0,3650,7301,0,3650</v>
          </cell>
          <cell r="I39" t="str">
            <v>0,5476,10951,0,5476</v>
          </cell>
        </row>
        <row r="40">
          <cell r="A40" t="str">
            <v>103009</v>
          </cell>
          <cell r="B40" t="str">
            <v>红酒煎鹅肝</v>
          </cell>
          <cell r="C40">
            <v>3</v>
          </cell>
          <cell r="D40">
            <v>9</v>
          </cell>
          <cell r="E40" t="str">
            <v>0,1220,2430,0,1220</v>
          </cell>
          <cell r="F40" t="str">
            <v>0,1830,3645,0,1830</v>
          </cell>
          <cell r="G40" t="str">
            <v>0,2745,5468,0,2745</v>
          </cell>
          <cell r="H40" t="str">
            <v>0,4124,8213,0,4124</v>
          </cell>
          <cell r="I40" t="str">
            <v>0,6185,12320,0,6185</v>
          </cell>
        </row>
        <row r="41">
          <cell r="A41" t="str">
            <v>103010</v>
          </cell>
          <cell r="B41" t="str">
            <v>焗烤波士顿龙虾</v>
          </cell>
          <cell r="C41">
            <v>3</v>
          </cell>
          <cell r="D41">
            <v>10</v>
          </cell>
          <cell r="E41" t="str">
            <v>0,1620,2160,0,1620</v>
          </cell>
          <cell r="F41" t="str">
            <v>0,2430,3240,0,2430</v>
          </cell>
          <cell r="G41" t="str">
            <v>0,3645,4860,0,3645</v>
          </cell>
          <cell r="H41" t="str">
            <v>0,5476,7301,0,5476</v>
          </cell>
          <cell r="I41" t="str">
            <v>0,8213,10951,0,8213</v>
          </cell>
        </row>
        <row r="42">
          <cell r="A42" t="str">
            <v>104001</v>
          </cell>
          <cell r="B42" t="str">
            <v>香甜烤玉米</v>
          </cell>
          <cell r="C42">
            <v>4</v>
          </cell>
          <cell r="D42">
            <v>1</v>
          </cell>
          <cell r="E42" t="str">
            <v>0,0,0,540,0</v>
          </cell>
          <cell r="F42" t="str">
            <v>0,0,0,810,0</v>
          </cell>
          <cell r="G42" t="str">
            <v>0,0,0,1215,0</v>
          </cell>
          <cell r="H42" t="str">
            <v>0,0,0,1825,0</v>
          </cell>
          <cell r="I42" t="str">
            <v>0,0,0,2738,0</v>
          </cell>
        </row>
        <row r="43">
          <cell r="A43" t="str">
            <v>104002</v>
          </cell>
          <cell r="B43" t="str">
            <v>辣烤茄子</v>
          </cell>
          <cell r="C43">
            <v>4</v>
          </cell>
          <cell r="D43">
            <v>2</v>
          </cell>
          <cell r="E43" t="str">
            <v>0,0,0,650,0</v>
          </cell>
          <cell r="F43" t="str">
            <v>0,0,0,975,0</v>
          </cell>
          <cell r="G43" t="str">
            <v>0,0,0,1463,0</v>
          </cell>
          <cell r="H43" t="str">
            <v>0,0,0,2197,0</v>
          </cell>
          <cell r="I43" t="str">
            <v>0,0,0,3296,0</v>
          </cell>
        </row>
        <row r="44">
          <cell r="A44" t="str">
            <v>104003</v>
          </cell>
          <cell r="B44" t="str">
            <v>奶酪烤红薯</v>
          </cell>
          <cell r="C44">
            <v>4</v>
          </cell>
          <cell r="D44">
            <v>3</v>
          </cell>
          <cell r="E44" t="str">
            <v>650,0,0,970,0</v>
          </cell>
          <cell r="F44" t="str">
            <v>975,0,0,1455,0</v>
          </cell>
          <cell r="G44" t="str">
            <v>1463,0,0,2183,0</v>
          </cell>
          <cell r="H44" t="str">
            <v>2197,0,0,3279,0</v>
          </cell>
          <cell r="I44" t="str">
            <v>3296,0,0,4918,0</v>
          </cell>
        </row>
        <row r="45">
          <cell r="A45" t="str">
            <v>104004</v>
          </cell>
          <cell r="B45" t="str">
            <v>香烤鸡胗</v>
          </cell>
          <cell r="C45">
            <v>4</v>
          </cell>
          <cell r="D45">
            <v>4</v>
          </cell>
          <cell r="E45" t="str">
            <v>860,0,0,1300,0</v>
          </cell>
          <cell r="F45" t="str">
            <v>1290,0,0,1950,0</v>
          </cell>
          <cell r="G45" t="str">
            <v>1935,0,0,2925,0</v>
          </cell>
          <cell r="H45" t="str">
            <v>2907,0,0,4394,0</v>
          </cell>
          <cell r="I45" t="str">
            <v>4360,0,0,6591,0</v>
          </cell>
        </row>
        <row r="46">
          <cell r="A46" t="str">
            <v>104005</v>
          </cell>
          <cell r="B46" t="str">
            <v>香烤秋刀鱼</v>
          </cell>
          <cell r="C46">
            <v>4</v>
          </cell>
          <cell r="D46">
            <v>5</v>
          </cell>
          <cell r="E46" t="str">
            <v>1350,0,0,1350,0</v>
          </cell>
          <cell r="F46" t="str">
            <v>2025,0,0,2025,0</v>
          </cell>
          <cell r="G46" t="str">
            <v>3038,0,0,3038,0</v>
          </cell>
          <cell r="H46" t="str">
            <v>4563,0,0,4563,0</v>
          </cell>
          <cell r="I46" t="str">
            <v>6845,0,0,6845,0</v>
          </cell>
        </row>
        <row r="47">
          <cell r="A47" t="str">
            <v>104006</v>
          </cell>
          <cell r="B47" t="str">
            <v>乳香鸡腿</v>
          </cell>
          <cell r="C47">
            <v>4</v>
          </cell>
          <cell r="D47">
            <v>6</v>
          </cell>
          <cell r="E47" t="str">
            <v>810,0,0,1620,810</v>
          </cell>
          <cell r="F47" t="str">
            <v>1215,0,0,2430,1215</v>
          </cell>
          <cell r="G47" t="str">
            <v>1823,0,0,3645,1823</v>
          </cell>
          <cell r="H47" t="str">
            <v>2738,0,0,5476,2738</v>
          </cell>
          <cell r="I47" t="str">
            <v>4107,0,0,8213,4107</v>
          </cell>
        </row>
        <row r="48">
          <cell r="A48" t="str">
            <v>104007</v>
          </cell>
          <cell r="B48" t="str">
            <v>泰式烤鱿鱼</v>
          </cell>
          <cell r="C48">
            <v>4</v>
          </cell>
          <cell r="D48">
            <v>7</v>
          </cell>
          <cell r="E48" t="str">
            <v>950,0,0,1890,950</v>
          </cell>
          <cell r="F48" t="str">
            <v>1425,0,0,2835,1425</v>
          </cell>
          <cell r="G48" t="str">
            <v>2138,0,0,4253,2138</v>
          </cell>
          <cell r="H48" t="str">
            <v>3211,0,0,6388,3211</v>
          </cell>
          <cell r="I48" t="str">
            <v>4817,0,0,9582,4817</v>
          </cell>
        </row>
        <row r="49">
          <cell r="A49" t="str">
            <v>104008</v>
          </cell>
          <cell r="B49" t="str">
            <v>蒜香烤扇贝</v>
          </cell>
          <cell r="C49">
            <v>4</v>
          </cell>
          <cell r="D49">
            <v>8</v>
          </cell>
          <cell r="E49" t="str">
            <v>1080,0,0,2160,1080</v>
          </cell>
          <cell r="F49" t="str">
            <v>1620,0,0,3240,1620</v>
          </cell>
          <cell r="G49" t="str">
            <v>2430,0,0,4860,2430</v>
          </cell>
          <cell r="H49" t="str">
            <v>3650,0,0,7301,3650</v>
          </cell>
          <cell r="I49" t="str">
            <v>5476,0,0,10951,5476</v>
          </cell>
        </row>
        <row r="50">
          <cell r="A50" t="str">
            <v>104009</v>
          </cell>
          <cell r="B50" t="str">
            <v>孜然烤羊排</v>
          </cell>
          <cell r="C50">
            <v>4</v>
          </cell>
          <cell r="D50">
            <v>9</v>
          </cell>
          <cell r="E50" t="str">
            <v>1220,0,0,2430,1220</v>
          </cell>
          <cell r="F50" t="str">
            <v>1830,0,0,3645,1830</v>
          </cell>
          <cell r="G50" t="str">
            <v>2745,0,0,5468,2745</v>
          </cell>
          <cell r="H50" t="str">
            <v>4124,0,0,8213,4124</v>
          </cell>
          <cell r="I50" t="str">
            <v>6185,0,0,12320,6185</v>
          </cell>
        </row>
        <row r="51">
          <cell r="A51" t="str">
            <v>104010</v>
          </cell>
          <cell r="B51" t="str">
            <v>烤乳猪</v>
          </cell>
          <cell r="C51">
            <v>4</v>
          </cell>
          <cell r="D51">
            <v>10</v>
          </cell>
          <cell r="E51" t="str">
            <v>1620,0,0,2160,1620</v>
          </cell>
          <cell r="F51" t="str">
            <v>2430,0,0,3240,2430</v>
          </cell>
          <cell r="G51" t="str">
            <v>3645,0,0,4860,3645</v>
          </cell>
          <cell r="H51" t="str">
            <v>5476,0,0,7301,5476</v>
          </cell>
          <cell r="I51" t="str">
            <v>8213,0,0,10951,8213</v>
          </cell>
        </row>
        <row r="52">
          <cell r="A52" t="str">
            <v>105001</v>
          </cell>
          <cell r="B52" t="str">
            <v>茉莉花茶</v>
          </cell>
          <cell r="C52">
            <v>5</v>
          </cell>
          <cell r="D52">
            <v>1</v>
          </cell>
          <cell r="E52" t="str">
            <v>0,540,0,0,0</v>
          </cell>
          <cell r="F52" t="str">
            <v>0,810,0,0,0</v>
          </cell>
          <cell r="G52" t="str">
            <v>0,1215,0,0,0</v>
          </cell>
          <cell r="H52" t="str">
            <v>0,1825,0,0,0</v>
          </cell>
          <cell r="I52" t="str">
            <v>0,2738,0,0,0</v>
          </cell>
        </row>
        <row r="53">
          <cell r="A53" t="str">
            <v>105002</v>
          </cell>
          <cell r="B53" t="str">
            <v>奇异果汁</v>
          </cell>
          <cell r="C53">
            <v>5</v>
          </cell>
          <cell r="D53">
            <v>2</v>
          </cell>
          <cell r="E53" t="str">
            <v>0,650,0,0,0</v>
          </cell>
          <cell r="F53" t="str">
            <v>0,975,0,0,0</v>
          </cell>
          <cell r="G53" t="str">
            <v>0,1463,0,0,0</v>
          </cell>
          <cell r="H53" t="str">
            <v>0,2197,0,0,0</v>
          </cell>
          <cell r="I53" t="str">
            <v>0,3296,0,0,0</v>
          </cell>
        </row>
        <row r="54">
          <cell r="A54" t="str">
            <v>105003</v>
          </cell>
          <cell r="B54" t="str">
            <v>杨枝甘露</v>
          </cell>
          <cell r="C54">
            <v>5</v>
          </cell>
          <cell r="D54">
            <v>3</v>
          </cell>
          <cell r="E54" t="str">
            <v>0,970,650,0,0</v>
          </cell>
          <cell r="F54" t="str">
            <v>0,1455,975,0,0</v>
          </cell>
          <cell r="G54" t="str">
            <v>0,2183,1463,0,0</v>
          </cell>
          <cell r="H54" t="str">
            <v>0,3279,2197,0,0</v>
          </cell>
          <cell r="I54" t="str">
            <v>0,4918,3296,0,0</v>
          </cell>
        </row>
        <row r="55">
          <cell r="A55" t="str">
            <v>105004</v>
          </cell>
          <cell r="B55" t="str">
            <v>草莓奶昔</v>
          </cell>
          <cell r="C55">
            <v>5</v>
          </cell>
          <cell r="D55">
            <v>4</v>
          </cell>
          <cell r="E55" t="str">
            <v>0,1300,860,0,0</v>
          </cell>
          <cell r="F55" t="str">
            <v>0,1950,1290,0,0</v>
          </cell>
          <cell r="G55" t="str">
            <v>0,2925,1935,0,0</v>
          </cell>
          <cell r="H55" t="str">
            <v>0,4394,2907,0,0</v>
          </cell>
          <cell r="I55" t="str">
            <v>0,6591,4360,0,0</v>
          </cell>
        </row>
        <row r="56">
          <cell r="A56" t="str">
            <v>105005</v>
          </cell>
          <cell r="B56" t="str">
            <v>柳橙雪泡</v>
          </cell>
          <cell r="C56">
            <v>5</v>
          </cell>
          <cell r="D56">
            <v>5</v>
          </cell>
          <cell r="E56" t="str">
            <v>0,1350,1350,0,0</v>
          </cell>
          <cell r="F56" t="str">
            <v>0,2025,2025,0,0</v>
          </cell>
          <cell r="G56" t="str">
            <v>0,3038,3038,0,0</v>
          </cell>
          <cell r="H56" t="str">
            <v>0,4563,4563,0,0</v>
          </cell>
          <cell r="I56" t="str">
            <v>0,6845,6845,0,0</v>
          </cell>
        </row>
        <row r="57">
          <cell r="A57" t="str">
            <v>105006</v>
          </cell>
          <cell r="B57" t="str">
            <v>彩虹冰沙</v>
          </cell>
          <cell r="C57">
            <v>5</v>
          </cell>
          <cell r="D57">
            <v>6</v>
          </cell>
          <cell r="E57" t="str">
            <v>810,1620,810,0,0</v>
          </cell>
          <cell r="F57" t="str">
            <v>1215,2430,1215,0,0</v>
          </cell>
          <cell r="G57" t="str">
            <v>1823,3645,1823,0,0</v>
          </cell>
          <cell r="H57" t="str">
            <v>2738,5476,2738,0,0</v>
          </cell>
          <cell r="I57" t="str">
            <v>4107,8213,4107,0,0</v>
          </cell>
        </row>
        <row r="58">
          <cell r="A58" t="str">
            <v>105007</v>
          </cell>
          <cell r="B58" t="str">
            <v>浓缩咖啡</v>
          </cell>
          <cell r="C58">
            <v>5</v>
          </cell>
          <cell r="D58">
            <v>7</v>
          </cell>
          <cell r="E58" t="str">
            <v>950,1890,950,0,0</v>
          </cell>
          <cell r="F58" t="str">
            <v>1425,2835,1425,0,0</v>
          </cell>
          <cell r="G58" t="str">
            <v>2138,4253,2138,0,0</v>
          </cell>
          <cell r="H58" t="str">
            <v>3211,6388,3211,0,0</v>
          </cell>
          <cell r="I58" t="str">
            <v>4817,9582,4817,0,0</v>
          </cell>
        </row>
        <row r="59">
          <cell r="A59" t="str">
            <v>105008</v>
          </cell>
          <cell r="B59" t="str">
            <v>抹茶拿铁</v>
          </cell>
          <cell r="C59">
            <v>5</v>
          </cell>
          <cell r="D59">
            <v>8</v>
          </cell>
          <cell r="E59" t="str">
            <v>1080,2160,1080,0,0</v>
          </cell>
          <cell r="F59" t="str">
            <v>1620,3240,1620,0,0</v>
          </cell>
          <cell r="G59" t="str">
            <v>2430,4860,2430,0,0</v>
          </cell>
          <cell r="H59" t="str">
            <v>3650,7301,3650,0,0</v>
          </cell>
          <cell r="I59" t="str">
            <v>5476,10951,5476,0,0</v>
          </cell>
        </row>
        <row r="60">
          <cell r="A60" t="str">
            <v>105009</v>
          </cell>
          <cell r="B60" t="str">
            <v>阿芙佳朵</v>
          </cell>
          <cell r="C60">
            <v>5</v>
          </cell>
          <cell r="D60">
            <v>9</v>
          </cell>
          <cell r="E60" t="str">
            <v>1220,2430,1220,0,0</v>
          </cell>
          <cell r="F60" t="str">
            <v>1830,3645,1830,0,0</v>
          </cell>
          <cell r="G60" t="str">
            <v>2745,5468,2745,0,0</v>
          </cell>
          <cell r="H60" t="str">
            <v>4124,8213,4124,0,0</v>
          </cell>
          <cell r="I60" t="str">
            <v>6185,12320,6185,0,0</v>
          </cell>
        </row>
        <row r="61">
          <cell r="A61" t="str">
            <v>105010</v>
          </cell>
          <cell r="B61" t="str">
            <v>卡布奇诺</v>
          </cell>
          <cell r="C61">
            <v>5</v>
          </cell>
          <cell r="D61">
            <v>10</v>
          </cell>
          <cell r="E61" t="str">
            <v>1620,2160,1620,0,0</v>
          </cell>
          <cell r="F61" t="str">
            <v>2430,3240,2430,0,0</v>
          </cell>
          <cell r="G61" t="str">
            <v>3645,4860,3645,0,0</v>
          </cell>
          <cell r="H61" t="str">
            <v>5476,7301,5476,0,0</v>
          </cell>
          <cell r="I61" t="str">
            <v>8213,10951,8213,0,0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餐厅装扮表"/>
      <sheetName val="备注"/>
      <sheetName val="数据导入"/>
    </sheetNames>
    <sheetDataSet>
      <sheetData sheetId="0" refreshError="1"/>
      <sheetData sheetId="1" refreshError="1"/>
      <sheetData sheetId="2">
        <row r="1">
          <cell r="L1" t="str">
            <v>灶台</v>
          </cell>
          <cell r="M1">
            <v>20</v>
          </cell>
          <cell r="N1">
            <v>1</v>
          </cell>
        </row>
        <row r="2">
          <cell r="B2" t="str">
            <v>灶台</v>
          </cell>
          <cell r="E2">
            <v>1</v>
          </cell>
          <cell r="F2">
            <v>100</v>
          </cell>
          <cell r="I2">
            <v>0</v>
          </cell>
          <cell r="L2" t="str">
            <v>货柜</v>
          </cell>
          <cell r="M2">
            <v>12</v>
          </cell>
          <cell r="N2">
            <v>2</v>
          </cell>
        </row>
        <row r="3">
          <cell r="B3" t="str">
            <v>灶台</v>
          </cell>
          <cell r="E3">
            <v>1</v>
          </cell>
          <cell r="F3">
            <v>200</v>
          </cell>
          <cell r="I3">
            <v>0</v>
          </cell>
          <cell r="L3" t="str">
            <v>冰箱</v>
          </cell>
          <cell r="M3">
            <v>10</v>
          </cell>
          <cell r="N3">
            <v>3</v>
          </cell>
        </row>
        <row r="4">
          <cell r="B4" t="str">
            <v>灶台</v>
          </cell>
          <cell r="E4">
            <v>1</v>
          </cell>
          <cell r="F4">
            <v>300</v>
          </cell>
          <cell r="I4">
            <v>0</v>
          </cell>
          <cell r="L4" t="str">
            <v>招牌</v>
          </cell>
          <cell r="M4">
            <v>12</v>
          </cell>
          <cell r="N4">
            <v>4</v>
          </cell>
        </row>
        <row r="5">
          <cell r="B5" t="str">
            <v>灶台</v>
          </cell>
          <cell r="E5">
            <v>1</v>
          </cell>
          <cell r="F5">
            <v>400</v>
          </cell>
          <cell r="I5">
            <v>0</v>
          </cell>
          <cell r="L5" t="str">
            <v>桌子</v>
          </cell>
          <cell r="M5">
            <v>10</v>
          </cell>
          <cell r="N5">
            <v>5</v>
          </cell>
        </row>
        <row r="6">
          <cell r="B6" t="str">
            <v>灶台</v>
          </cell>
          <cell r="E6">
            <v>1</v>
          </cell>
          <cell r="F6">
            <v>500</v>
          </cell>
          <cell r="I6">
            <v>0</v>
          </cell>
          <cell r="L6" t="str">
            <v>椅子</v>
          </cell>
          <cell r="M6">
            <v>10</v>
          </cell>
          <cell r="N6">
            <v>6</v>
          </cell>
        </row>
        <row r="7">
          <cell r="B7" t="str">
            <v>灶台</v>
          </cell>
          <cell r="E7">
            <v>2</v>
          </cell>
          <cell r="F7">
            <v>30</v>
          </cell>
          <cell r="H7" t="str">
            <v>甜点</v>
          </cell>
          <cell r="I7">
            <v>3</v>
          </cell>
          <cell r="L7" t="str">
            <v>海报</v>
          </cell>
          <cell r="M7">
            <v>11</v>
          </cell>
          <cell r="N7">
            <v>7</v>
          </cell>
        </row>
        <row r="8">
          <cell r="B8" t="str">
            <v>灶台</v>
          </cell>
          <cell r="E8">
            <v>2</v>
          </cell>
          <cell r="F8">
            <v>50</v>
          </cell>
          <cell r="H8" t="str">
            <v>甜点</v>
          </cell>
          <cell r="I8">
            <v>5</v>
          </cell>
          <cell r="L8" t="str">
            <v>灯具</v>
          </cell>
          <cell r="M8">
            <v>28</v>
          </cell>
          <cell r="N8">
            <v>8</v>
          </cell>
        </row>
        <row r="9">
          <cell r="B9" t="str">
            <v>灶台</v>
          </cell>
          <cell r="E9">
            <v>2</v>
          </cell>
          <cell r="F9">
            <v>60</v>
          </cell>
          <cell r="H9" t="str">
            <v>甜点</v>
          </cell>
          <cell r="I9">
            <v>6</v>
          </cell>
        </row>
        <row r="10">
          <cell r="B10" t="str">
            <v>灶台</v>
          </cell>
          <cell r="E10">
            <v>2</v>
          </cell>
          <cell r="F10">
            <v>90</v>
          </cell>
          <cell r="H10" t="str">
            <v>甜点</v>
          </cell>
          <cell r="I10">
            <v>9</v>
          </cell>
        </row>
        <row r="11">
          <cell r="B11" t="str">
            <v>灶台</v>
          </cell>
          <cell r="E11">
            <v>2</v>
          </cell>
          <cell r="F11">
            <v>110</v>
          </cell>
          <cell r="H11" t="str">
            <v>甜点</v>
          </cell>
          <cell r="I11">
            <v>11</v>
          </cell>
        </row>
        <row r="12">
          <cell r="B12" t="str">
            <v>灶台</v>
          </cell>
          <cell r="E12">
            <v>2</v>
          </cell>
          <cell r="F12">
            <v>140</v>
          </cell>
          <cell r="H12" t="str">
            <v>甜点</v>
          </cell>
          <cell r="I12">
            <v>14</v>
          </cell>
          <cell r="M12" t="str">
            <v>甜点</v>
          </cell>
          <cell r="N12">
            <v>1</v>
          </cell>
        </row>
        <row r="13">
          <cell r="B13" t="str">
            <v>灶台</v>
          </cell>
          <cell r="E13">
            <v>2</v>
          </cell>
          <cell r="F13">
            <v>170</v>
          </cell>
          <cell r="H13" t="str">
            <v>甜点</v>
          </cell>
          <cell r="I13">
            <v>17</v>
          </cell>
          <cell r="M13" t="str">
            <v>中餐</v>
          </cell>
          <cell r="N13">
            <v>2</v>
          </cell>
        </row>
        <row r="14">
          <cell r="B14" t="str">
            <v>灶台</v>
          </cell>
          <cell r="E14">
            <v>2</v>
          </cell>
          <cell r="F14">
            <v>200</v>
          </cell>
          <cell r="H14" t="str">
            <v>甜点</v>
          </cell>
          <cell r="I14">
            <v>20</v>
          </cell>
          <cell r="M14" t="str">
            <v>西餐</v>
          </cell>
          <cell r="N14">
            <v>3</v>
          </cell>
        </row>
        <row r="15">
          <cell r="B15" t="str">
            <v>灶台</v>
          </cell>
          <cell r="E15">
            <v>2</v>
          </cell>
          <cell r="F15">
            <v>230</v>
          </cell>
          <cell r="H15" t="str">
            <v>甜点</v>
          </cell>
          <cell r="I15">
            <v>23</v>
          </cell>
          <cell r="M15" t="str">
            <v>烧烤</v>
          </cell>
          <cell r="N15">
            <v>4</v>
          </cell>
        </row>
        <row r="16">
          <cell r="B16" t="str">
            <v>灶台</v>
          </cell>
          <cell r="E16">
            <v>2</v>
          </cell>
          <cell r="F16">
            <v>270</v>
          </cell>
          <cell r="H16" t="str">
            <v>甜点</v>
          </cell>
          <cell r="I16">
            <v>27</v>
          </cell>
          <cell r="M16" t="str">
            <v>饮料</v>
          </cell>
          <cell r="N16">
            <v>5</v>
          </cell>
        </row>
        <row r="17">
          <cell r="B17" t="str">
            <v>灶台</v>
          </cell>
          <cell r="E17">
            <v>2</v>
          </cell>
          <cell r="F17">
            <v>310</v>
          </cell>
          <cell r="H17" t="str">
            <v>甜点</v>
          </cell>
          <cell r="I17">
            <v>31</v>
          </cell>
        </row>
        <row r="18">
          <cell r="B18" t="str">
            <v>灶台</v>
          </cell>
          <cell r="E18">
            <v>2</v>
          </cell>
          <cell r="F18">
            <v>350</v>
          </cell>
          <cell r="H18" t="str">
            <v>甜点</v>
          </cell>
          <cell r="I18">
            <v>35</v>
          </cell>
        </row>
        <row r="19">
          <cell r="B19" t="str">
            <v>灶台</v>
          </cell>
          <cell r="E19">
            <v>2</v>
          </cell>
          <cell r="F19">
            <v>400</v>
          </cell>
          <cell r="H19" t="str">
            <v>甜点</v>
          </cell>
          <cell r="I19">
            <v>40</v>
          </cell>
        </row>
        <row r="20">
          <cell r="B20" t="str">
            <v>灶台</v>
          </cell>
          <cell r="E20">
            <v>2</v>
          </cell>
          <cell r="F20">
            <v>450</v>
          </cell>
          <cell r="H20" t="str">
            <v>甜点</v>
          </cell>
          <cell r="I20">
            <v>45</v>
          </cell>
        </row>
        <row r="21">
          <cell r="B21" t="str">
            <v>灶台</v>
          </cell>
          <cell r="E21">
            <v>2</v>
          </cell>
          <cell r="F21">
            <v>500</v>
          </cell>
          <cell r="H21" t="str">
            <v>甜点</v>
          </cell>
          <cell r="I21">
            <v>50</v>
          </cell>
        </row>
        <row r="22">
          <cell r="B22" t="str">
            <v>货柜</v>
          </cell>
          <cell r="E22">
            <v>1</v>
          </cell>
          <cell r="F22">
            <v>100</v>
          </cell>
          <cell r="I22">
            <v>0</v>
          </cell>
        </row>
        <row r="23">
          <cell r="B23" t="str">
            <v>货柜</v>
          </cell>
          <cell r="E23">
            <v>1</v>
          </cell>
          <cell r="F23">
            <v>200</v>
          </cell>
          <cell r="I23">
            <v>0</v>
          </cell>
        </row>
        <row r="24">
          <cell r="B24" t="str">
            <v>货柜</v>
          </cell>
          <cell r="E24">
            <v>1</v>
          </cell>
          <cell r="F24">
            <v>300</v>
          </cell>
          <cell r="I24">
            <v>0</v>
          </cell>
        </row>
        <row r="25">
          <cell r="B25" t="str">
            <v>货柜</v>
          </cell>
          <cell r="E25">
            <v>1</v>
          </cell>
          <cell r="F25">
            <v>400</v>
          </cell>
          <cell r="I25">
            <v>0</v>
          </cell>
        </row>
        <row r="26">
          <cell r="B26" t="str">
            <v>货柜</v>
          </cell>
          <cell r="E26">
            <v>1</v>
          </cell>
          <cell r="F26">
            <v>500</v>
          </cell>
          <cell r="I26">
            <v>0</v>
          </cell>
        </row>
        <row r="27">
          <cell r="B27" t="str">
            <v>货柜</v>
          </cell>
          <cell r="E27">
            <v>2</v>
          </cell>
          <cell r="F27">
            <v>230</v>
          </cell>
          <cell r="H27" t="str">
            <v>中餐</v>
          </cell>
          <cell r="I27">
            <v>23</v>
          </cell>
        </row>
        <row r="28">
          <cell r="B28" t="str">
            <v>货柜</v>
          </cell>
          <cell r="E28">
            <v>2</v>
          </cell>
          <cell r="F28">
            <v>270</v>
          </cell>
          <cell r="H28" t="str">
            <v>中餐</v>
          </cell>
          <cell r="I28">
            <v>27</v>
          </cell>
        </row>
        <row r="29">
          <cell r="B29" t="str">
            <v>货柜</v>
          </cell>
          <cell r="E29">
            <v>2</v>
          </cell>
          <cell r="F29">
            <v>310</v>
          </cell>
          <cell r="H29" t="str">
            <v>中餐</v>
          </cell>
          <cell r="I29">
            <v>31</v>
          </cell>
        </row>
        <row r="30">
          <cell r="B30" t="str">
            <v>货柜</v>
          </cell>
          <cell r="E30">
            <v>2</v>
          </cell>
          <cell r="F30">
            <v>350</v>
          </cell>
          <cell r="H30" t="str">
            <v>中餐</v>
          </cell>
          <cell r="I30">
            <v>35</v>
          </cell>
        </row>
        <row r="31">
          <cell r="B31" t="str">
            <v>货柜</v>
          </cell>
          <cell r="E31">
            <v>2</v>
          </cell>
          <cell r="F31">
            <v>400</v>
          </cell>
          <cell r="H31" t="str">
            <v>中餐</v>
          </cell>
          <cell r="I31">
            <v>40</v>
          </cell>
        </row>
        <row r="32">
          <cell r="B32" t="str">
            <v>货柜</v>
          </cell>
          <cell r="E32">
            <v>2</v>
          </cell>
          <cell r="F32">
            <v>450</v>
          </cell>
          <cell r="H32" t="str">
            <v>中餐</v>
          </cell>
          <cell r="I32">
            <v>45</v>
          </cell>
        </row>
        <row r="33">
          <cell r="B33" t="str">
            <v>货柜</v>
          </cell>
          <cell r="E33">
            <v>2</v>
          </cell>
          <cell r="F33">
            <v>500</v>
          </cell>
          <cell r="H33" t="str">
            <v>中餐</v>
          </cell>
          <cell r="I33">
            <v>50</v>
          </cell>
        </row>
        <row r="34">
          <cell r="B34" t="str">
            <v>冰箱</v>
          </cell>
          <cell r="E34">
            <v>1</v>
          </cell>
          <cell r="F34">
            <v>100</v>
          </cell>
          <cell r="I34">
            <v>0</v>
          </cell>
        </row>
        <row r="35">
          <cell r="B35" t="str">
            <v>冰箱</v>
          </cell>
          <cell r="E35">
            <v>1</v>
          </cell>
          <cell r="F35">
            <v>200</v>
          </cell>
          <cell r="I35">
            <v>0</v>
          </cell>
        </row>
        <row r="36">
          <cell r="B36" t="str">
            <v>冰箱</v>
          </cell>
          <cell r="E36">
            <v>1</v>
          </cell>
          <cell r="F36">
            <v>300</v>
          </cell>
          <cell r="I36">
            <v>0</v>
          </cell>
        </row>
        <row r="37">
          <cell r="B37" t="str">
            <v>冰箱</v>
          </cell>
          <cell r="E37">
            <v>1</v>
          </cell>
          <cell r="F37">
            <v>400</v>
          </cell>
          <cell r="I37">
            <v>0</v>
          </cell>
        </row>
        <row r="38">
          <cell r="B38" t="str">
            <v>冰箱</v>
          </cell>
          <cell r="E38">
            <v>1</v>
          </cell>
          <cell r="F38">
            <v>500</v>
          </cell>
          <cell r="I38">
            <v>0</v>
          </cell>
        </row>
        <row r="39">
          <cell r="B39" t="str">
            <v>冰箱</v>
          </cell>
          <cell r="E39">
            <v>2</v>
          </cell>
          <cell r="F39">
            <v>310</v>
          </cell>
          <cell r="H39" t="str">
            <v>西餐</v>
          </cell>
          <cell r="I39">
            <v>31</v>
          </cell>
        </row>
        <row r="40">
          <cell r="B40" t="str">
            <v>冰箱</v>
          </cell>
          <cell r="E40">
            <v>2</v>
          </cell>
          <cell r="F40">
            <v>350</v>
          </cell>
          <cell r="H40" t="str">
            <v>西餐</v>
          </cell>
          <cell r="I40">
            <v>35</v>
          </cell>
        </row>
        <row r="41">
          <cell r="B41" t="str">
            <v>冰箱</v>
          </cell>
          <cell r="E41">
            <v>2</v>
          </cell>
          <cell r="F41">
            <v>400</v>
          </cell>
          <cell r="H41" t="str">
            <v>西餐</v>
          </cell>
          <cell r="I41">
            <v>40</v>
          </cell>
        </row>
        <row r="42">
          <cell r="B42" t="str">
            <v>冰箱</v>
          </cell>
          <cell r="E42">
            <v>2</v>
          </cell>
          <cell r="F42">
            <v>450</v>
          </cell>
          <cell r="H42" t="str">
            <v>西餐</v>
          </cell>
          <cell r="I42">
            <v>45</v>
          </cell>
        </row>
        <row r="43">
          <cell r="B43" t="str">
            <v>冰箱</v>
          </cell>
          <cell r="E43">
            <v>2</v>
          </cell>
          <cell r="F43">
            <v>500</v>
          </cell>
          <cell r="H43" t="str">
            <v>西餐</v>
          </cell>
          <cell r="I43">
            <v>50</v>
          </cell>
        </row>
        <row r="44">
          <cell r="B44" t="str">
            <v>招牌</v>
          </cell>
          <cell r="E44">
            <v>1</v>
          </cell>
          <cell r="F44">
            <v>100</v>
          </cell>
          <cell r="I44">
            <v>0</v>
          </cell>
        </row>
        <row r="45">
          <cell r="B45" t="str">
            <v>招牌</v>
          </cell>
          <cell r="E45">
            <v>1</v>
          </cell>
          <cell r="F45">
            <v>200</v>
          </cell>
          <cell r="I45">
            <v>0</v>
          </cell>
        </row>
        <row r="46">
          <cell r="B46" t="str">
            <v>招牌</v>
          </cell>
          <cell r="E46">
            <v>1</v>
          </cell>
          <cell r="F46">
            <v>300</v>
          </cell>
          <cell r="I46">
            <v>0</v>
          </cell>
        </row>
        <row r="47">
          <cell r="B47" t="str">
            <v>招牌</v>
          </cell>
          <cell r="E47">
            <v>1</v>
          </cell>
          <cell r="F47">
            <v>400</v>
          </cell>
          <cell r="I47">
            <v>0</v>
          </cell>
        </row>
        <row r="48">
          <cell r="B48" t="str">
            <v>招牌</v>
          </cell>
          <cell r="E48">
            <v>1</v>
          </cell>
          <cell r="F48">
            <v>500</v>
          </cell>
          <cell r="I48">
            <v>0</v>
          </cell>
        </row>
        <row r="49">
          <cell r="B49" t="str">
            <v>招牌</v>
          </cell>
          <cell r="E49">
            <v>2</v>
          </cell>
          <cell r="F49">
            <v>230</v>
          </cell>
          <cell r="H49" t="str">
            <v>烧烤</v>
          </cell>
          <cell r="I49">
            <v>23</v>
          </cell>
        </row>
        <row r="50">
          <cell r="B50" t="str">
            <v>招牌</v>
          </cell>
          <cell r="E50">
            <v>2</v>
          </cell>
          <cell r="F50">
            <v>270</v>
          </cell>
          <cell r="H50" t="str">
            <v>烧烤</v>
          </cell>
          <cell r="I50">
            <v>27</v>
          </cell>
        </row>
        <row r="51">
          <cell r="B51" t="str">
            <v>招牌</v>
          </cell>
          <cell r="E51">
            <v>2</v>
          </cell>
          <cell r="F51">
            <v>310</v>
          </cell>
          <cell r="H51" t="str">
            <v>烧烤</v>
          </cell>
          <cell r="I51">
            <v>31</v>
          </cell>
        </row>
        <row r="52">
          <cell r="B52" t="str">
            <v>招牌</v>
          </cell>
          <cell r="E52">
            <v>2</v>
          </cell>
          <cell r="F52">
            <v>350</v>
          </cell>
          <cell r="H52" t="str">
            <v>烧烤</v>
          </cell>
          <cell r="I52">
            <v>35</v>
          </cell>
        </row>
        <row r="53">
          <cell r="B53" t="str">
            <v>招牌</v>
          </cell>
          <cell r="E53">
            <v>2</v>
          </cell>
          <cell r="F53">
            <v>400</v>
          </cell>
          <cell r="H53" t="str">
            <v>烧烤</v>
          </cell>
          <cell r="I53">
            <v>40</v>
          </cell>
        </row>
        <row r="54">
          <cell r="B54" t="str">
            <v>招牌</v>
          </cell>
          <cell r="E54">
            <v>2</v>
          </cell>
          <cell r="F54">
            <v>450</v>
          </cell>
          <cell r="H54" t="str">
            <v>烧烤</v>
          </cell>
          <cell r="I54">
            <v>45</v>
          </cell>
        </row>
        <row r="55">
          <cell r="B55" t="str">
            <v>招牌</v>
          </cell>
          <cell r="E55">
            <v>2</v>
          </cell>
          <cell r="F55">
            <v>500</v>
          </cell>
          <cell r="H55" t="str">
            <v>烧烤</v>
          </cell>
          <cell r="I55">
            <v>50</v>
          </cell>
        </row>
        <row r="56">
          <cell r="B56" t="str">
            <v>桌子</v>
          </cell>
          <cell r="E56">
            <v>1</v>
          </cell>
          <cell r="F56">
            <v>100</v>
          </cell>
          <cell r="I56">
            <v>0</v>
          </cell>
        </row>
        <row r="57">
          <cell r="B57" t="str">
            <v>桌子</v>
          </cell>
          <cell r="E57">
            <v>1</v>
          </cell>
          <cell r="F57">
            <v>200</v>
          </cell>
          <cell r="I57">
            <v>0</v>
          </cell>
        </row>
        <row r="58">
          <cell r="B58" t="str">
            <v>桌子</v>
          </cell>
          <cell r="E58">
            <v>1</v>
          </cell>
          <cell r="F58">
            <v>300</v>
          </cell>
          <cell r="I58">
            <v>0</v>
          </cell>
        </row>
        <row r="59">
          <cell r="B59" t="str">
            <v>桌子</v>
          </cell>
          <cell r="E59">
            <v>1</v>
          </cell>
          <cell r="F59">
            <v>400</v>
          </cell>
          <cell r="I59">
            <v>0</v>
          </cell>
        </row>
        <row r="60">
          <cell r="B60" t="str">
            <v>桌子</v>
          </cell>
          <cell r="E60">
            <v>1</v>
          </cell>
          <cell r="F60">
            <v>500</v>
          </cell>
          <cell r="I60">
            <v>0</v>
          </cell>
        </row>
        <row r="61">
          <cell r="B61" t="str">
            <v>桌子</v>
          </cell>
          <cell r="E61">
            <v>2</v>
          </cell>
          <cell r="F61">
            <v>30</v>
          </cell>
          <cell r="H61" t="str">
            <v>饮料</v>
          </cell>
          <cell r="I61">
            <v>3</v>
          </cell>
        </row>
        <row r="62">
          <cell r="B62" t="str">
            <v>桌子</v>
          </cell>
          <cell r="E62">
            <v>2</v>
          </cell>
          <cell r="F62">
            <v>50</v>
          </cell>
          <cell r="H62" t="str">
            <v>饮料</v>
          </cell>
          <cell r="I62">
            <v>5</v>
          </cell>
        </row>
        <row r="63">
          <cell r="B63" t="str">
            <v>桌子</v>
          </cell>
          <cell r="E63">
            <v>2</v>
          </cell>
          <cell r="F63">
            <v>60</v>
          </cell>
          <cell r="H63" t="str">
            <v>饮料</v>
          </cell>
          <cell r="I63">
            <v>6</v>
          </cell>
        </row>
        <row r="64">
          <cell r="B64" t="str">
            <v>桌子</v>
          </cell>
          <cell r="E64">
            <v>2</v>
          </cell>
          <cell r="F64">
            <v>90</v>
          </cell>
          <cell r="H64" t="str">
            <v>饮料</v>
          </cell>
          <cell r="I64">
            <v>9</v>
          </cell>
        </row>
        <row r="65">
          <cell r="B65" t="str">
            <v>桌子</v>
          </cell>
          <cell r="E65">
            <v>2</v>
          </cell>
          <cell r="F65">
            <v>110</v>
          </cell>
          <cell r="H65" t="str">
            <v>饮料</v>
          </cell>
          <cell r="I65">
            <v>11</v>
          </cell>
        </row>
        <row r="66">
          <cell r="B66" t="str">
            <v>椅子</v>
          </cell>
          <cell r="E66">
            <v>2</v>
          </cell>
          <cell r="F66">
            <v>140</v>
          </cell>
          <cell r="H66" t="str">
            <v>饮料</v>
          </cell>
          <cell r="I66">
            <v>14</v>
          </cell>
        </row>
        <row r="67">
          <cell r="B67" t="str">
            <v>椅子</v>
          </cell>
          <cell r="E67">
            <v>2</v>
          </cell>
          <cell r="F67">
            <v>170</v>
          </cell>
          <cell r="H67" t="str">
            <v>饮料</v>
          </cell>
          <cell r="I67">
            <v>17</v>
          </cell>
        </row>
        <row r="68">
          <cell r="B68" t="str">
            <v>椅子</v>
          </cell>
          <cell r="E68">
            <v>2</v>
          </cell>
          <cell r="F68">
            <v>200</v>
          </cell>
          <cell r="H68" t="str">
            <v>饮料</v>
          </cell>
          <cell r="I68">
            <v>20</v>
          </cell>
        </row>
        <row r="69">
          <cell r="B69" t="str">
            <v>椅子</v>
          </cell>
          <cell r="E69">
            <v>2</v>
          </cell>
          <cell r="F69">
            <v>230</v>
          </cell>
          <cell r="H69" t="str">
            <v>饮料</v>
          </cell>
          <cell r="I69">
            <v>23</v>
          </cell>
        </row>
        <row r="70">
          <cell r="B70" t="str">
            <v>椅子</v>
          </cell>
          <cell r="E70">
            <v>2</v>
          </cell>
          <cell r="F70">
            <v>270</v>
          </cell>
          <cell r="H70" t="str">
            <v>饮料</v>
          </cell>
          <cell r="I70">
            <v>27</v>
          </cell>
        </row>
        <row r="71">
          <cell r="B71" t="str">
            <v>椅子</v>
          </cell>
          <cell r="E71">
            <v>2</v>
          </cell>
          <cell r="F71">
            <v>310</v>
          </cell>
          <cell r="H71" t="str">
            <v>饮料</v>
          </cell>
          <cell r="I71">
            <v>31</v>
          </cell>
        </row>
        <row r="72">
          <cell r="B72" t="str">
            <v>椅子</v>
          </cell>
          <cell r="E72">
            <v>2</v>
          </cell>
          <cell r="F72">
            <v>350</v>
          </cell>
          <cell r="H72" t="str">
            <v>饮料</v>
          </cell>
          <cell r="I72">
            <v>35</v>
          </cell>
        </row>
        <row r="73">
          <cell r="B73" t="str">
            <v>椅子</v>
          </cell>
          <cell r="E73">
            <v>2</v>
          </cell>
          <cell r="F73">
            <v>400</v>
          </cell>
          <cell r="H73" t="str">
            <v>饮料</v>
          </cell>
          <cell r="I73">
            <v>40</v>
          </cell>
        </row>
        <row r="74">
          <cell r="B74" t="str">
            <v>椅子</v>
          </cell>
          <cell r="E74">
            <v>2</v>
          </cell>
          <cell r="F74">
            <v>450</v>
          </cell>
          <cell r="H74" t="str">
            <v>饮料</v>
          </cell>
          <cell r="I74">
            <v>45</v>
          </cell>
        </row>
        <row r="75">
          <cell r="B75" t="str">
            <v>椅子</v>
          </cell>
          <cell r="E75">
            <v>2</v>
          </cell>
          <cell r="F75">
            <v>500</v>
          </cell>
          <cell r="H75" t="str">
            <v>饮料</v>
          </cell>
          <cell r="I75">
            <v>50</v>
          </cell>
        </row>
        <row r="76">
          <cell r="B76" t="str">
            <v>海报</v>
          </cell>
          <cell r="E76">
            <v>1</v>
          </cell>
          <cell r="F76">
            <v>100</v>
          </cell>
          <cell r="I76">
            <v>0</v>
          </cell>
        </row>
        <row r="77">
          <cell r="B77" t="str">
            <v>海报</v>
          </cell>
          <cell r="E77">
            <v>1</v>
          </cell>
          <cell r="F77">
            <v>200</v>
          </cell>
          <cell r="I77">
            <v>0</v>
          </cell>
        </row>
        <row r="78">
          <cell r="B78" t="str">
            <v>海报</v>
          </cell>
          <cell r="E78">
            <v>1</v>
          </cell>
          <cell r="F78">
            <v>300</v>
          </cell>
          <cell r="I78">
            <v>0</v>
          </cell>
        </row>
        <row r="79">
          <cell r="B79" t="str">
            <v>海报</v>
          </cell>
          <cell r="E79">
            <v>1</v>
          </cell>
          <cell r="F79">
            <v>400</v>
          </cell>
          <cell r="I79">
            <v>0</v>
          </cell>
        </row>
        <row r="80">
          <cell r="B80" t="str">
            <v>海报</v>
          </cell>
          <cell r="E80">
            <v>1</v>
          </cell>
          <cell r="F80">
            <v>500</v>
          </cell>
          <cell r="I80">
            <v>0</v>
          </cell>
        </row>
        <row r="81">
          <cell r="B81" t="str">
            <v>海报</v>
          </cell>
          <cell r="E81">
            <v>1</v>
          </cell>
          <cell r="F81">
            <v>600</v>
          </cell>
          <cell r="I81">
            <v>0</v>
          </cell>
        </row>
        <row r="82">
          <cell r="B82" t="str">
            <v>海报</v>
          </cell>
          <cell r="E82">
            <v>1</v>
          </cell>
          <cell r="F82">
            <v>700</v>
          </cell>
          <cell r="I82">
            <v>0</v>
          </cell>
        </row>
        <row r="83">
          <cell r="B83" t="str">
            <v>海报</v>
          </cell>
          <cell r="E83">
            <v>1</v>
          </cell>
          <cell r="F83">
            <v>800</v>
          </cell>
          <cell r="I83">
            <v>0</v>
          </cell>
        </row>
        <row r="84">
          <cell r="B84" t="str">
            <v>海报</v>
          </cell>
          <cell r="E84">
            <v>1</v>
          </cell>
          <cell r="F84">
            <v>900</v>
          </cell>
          <cell r="I84">
            <v>0</v>
          </cell>
        </row>
        <row r="85">
          <cell r="B85" t="str">
            <v>海报</v>
          </cell>
          <cell r="E85">
            <v>1</v>
          </cell>
          <cell r="F85">
            <v>1000</v>
          </cell>
          <cell r="I85">
            <v>0</v>
          </cell>
        </row>
        <row r="86">
          <cell r="B86" t="str">
            <v>海报</v>
          </cell>
          <cell r="E86">
            <v>1</v>
          </cell>
          <cell r="F86">
            <v>1100</v>
          </cell>
          <cell r="I86">
            <v>0</v>
          </cell>
        </row>
        <row r="87">
          <cell r="B87" t="str">
            <v>灯具</v>
          </cell>
          <cell r="E87">
            <v>1</v>
          </cell>
          <cell r="F87">
            <v>100</v>
          </cell>
          <cell r="I87">
            <v>0</v>
          </cell>
        </row>
        <row r="88">
          <cell r="B88" t="str">
            <v>灯具</v>
          </cell>
          <cell r="E88">
            <v>1</v>
          </cell>
          <cell r="F88">
            <v>200</v>
          </cell>
          <cell r="I88">
            <v>0</v>
          </cell>
        </row>
        <row r="89">
          <cell r="B89" t="str">
            <v>灯具</v>
          </cell>
          <cell r="E89">
            <v>1</v>
          </cell>
          <cell r="F89">
            <v>300</v>
          </cell>
          <cell r="I89">
            <v>0</v>
          </cell>
        </row>
        <row r="90">
          <cell r="B90" t="str">
            <v>灯具</v>
          </cell>
          <cell r="E90">
            <v>1</v>
          </cell>
          <cell r="F90">
            <v>400</v>
          </cell>
          <cell r="I90">
            <v>0</v>
          </cell>
        </row>
        <row r="91">
          <cell r="B91" t="str">
            <v>灯具</v>
          </cell>
          <cell r="E91">
            <v>1</v>
          </cell>
          <cell r="F91">
            <v>500</v>
          </cell>
          <cell r="I91">
            <v>0</v>
          </cell>
        </row>
        <row r="92">
          <cell r="B92" t="str">
            <v>灯具</v>
          </cell>
          <cell r="E92">
            <v>1</v>
          </cell>
          <cell r="F92">
            <v>600</v>
          </cell>
          <cell r="I92">
            <v>0</v>
          </cell>
        </row>
        <row r="93">
          <cell r="B93" t="str">
            <v>灯具</v>
          </cell>
          <cell r="E93">
            <v>1</v>
          </cell>
          <cell r="F93">
            <v>700</v>
          </cell>
          <cell r="I93">
            <v>0</v>
          </cell>
        </row>
        <row r="94">
          <cell r="B94" t="str">
            <v>灯具</v>
          </cell>
          <cell r="E94">
            <v>1</v>
          </cell>
          <cell r="F94">
            <v>800</v>
          </cell>
          <cell r="I94">
            <v>0</v>
          </cell>
        </row>
        <row r="95">
          <cell r="B95" t="str">
            <v>灯具</v>
          </cell>
          <cell r="E95">
            <v>1</v>
          </cell>
          <cell r="F95">
            <v>900</v>
          </cell>
          <cell r="I95">
            <v>0</v>
          </cell>
        </row>
        <row r="96">
          <cell r="B96" t="str">
            <v>灯具</v>
          </cell>
          <cell r="E96">
            <v>1</v>
          </cell>
          <cell r="F96">
            <v>1000</v>
          </cell>
          <cell r="I96">
            <v>0</v>
          </cell>
        </row>
        <row r="97">
          <cell r="B97" t="str">
            <v>灯具</v>
          </cell>
          <cell r="E97">
            <v>1</v>
          </cell>
          <cell r="F97">
            <v>1100</v>
          </cell>
          <cell r="I97">
            <v>0</v>
          </cell>
        </row>
        <row r="98">
          <cell r="B98" t="str">
            <v>灯具</v>
          </cell>
          <cell r="E98">
            <v>1</v>
          </cell>
          <cell r="F98">
            <v>1200</v>
          </cell>
          <cell r="I98">
            <v>0</v>
          </cell>
        </row>
        <row r="99">
          <cell r="B99" t="str">
            <v>灯具</v>
          </cell>
          <cell r="E99">
            <v>1</v>
          </cell>
          <cell r="F99">
            <v>1300</v>
          </cell>
          <cell r="I99">
            <v>0</v>
          </cell>
        </row>
        <row r="100">
          <cell r="B100" t="str">
            <v>灯具</v>
          </cell>
          <cell r="E100">
            <v>1</v>
          </cell>
          <cell r="F100">
            <v>1400</v>
          </cell>
          <cell r="I100">
            <v>0</v>
          </cell>
        </row>
        <row r="101">
          <cell r="B101" t="str">
            <v>灯具</v>
          </cell>
          <cell r="E101">
            <v>1</v>
          </cell>
          <cell r="F101">
            <v>1500</v>
          </cell>
          <cell r="I101">
            <v>0</v>
          </cell>
        </row>
        <row r="102">
          <cell r="B102" t="str">
            <v>灯具</v>
          </cell>
          <cell r="E102">
            <v>1</v>
          </cell>
          <cell r="F102">
            <v>1600</v>
          </cell>
          <cell r="I102">
            <v>0</v>
          </cell>
        </row>
        <row r="103">
          <cell r="B103" t="str">
            <v>灯具</v>
          </cell>
          <cell r="E103">
            <v>1</v>
          </cell>
          <cell r="F103">
            <v>1700</v>
          </cell>
          <cell r="I103">
            <v>0</v>
          </cell>
        </row>
        <row r="104">
          <cell r="B104" t="str">
            <v>灯具</v>
          </cell>
          <cell r="E104">
            <v>1</v>
          </cell>
          <cell r="F104">
            <v>1800</v>
          </cell>
          <cell r="I104">
            <v>0</v>
          </cell>
        </row>
        <row r="105">
          <cell r="B105" t="str">
            <v>灯具</v>
          </cell>
          <cell r="E105">
            <v>1</v>
          </cell>
          <cell r="F105">
            <v>1900</v>
          </cell>
          <cell r="I105">
            <v>0</v>
          </cell>
        </row>
        <row r="106">
          <cell r="B106" t="str">
            <v>灯具</v>
          </cell>
          <cell r="E106">
            <v>1</v>
          </cell>
          <cell r="F106">
            <v>2000</v>
          </cell>
          <cell r="I106">
            <v>0</v>
          </cell>
        </row>
        <row r="107">
          <cell r="B107" t="str">
            <v>灯具</v>
          </cell>
          <cell r="E107">
            <v>1</v>
          </cell>
          <cell r="F107">
            <v>2100</v>
          </cell>
          <cell r="I107">
            <v>0</v>
          </cell>
        </row>
        <row r="108">
          <cell r="B108" t="str">
            <v>灯具</v>
          </cell>
          <cell r="E108">
            <v>1</v>
          </cell>
          <cell r="F108">
            <v>2200</v>
          </cell>
          <cell r="I108">
            <v>0</v>
          </cell>
        </row>
        <row r="109">
          <cell r="B109" t="str">
            <v>灯具</v>
          </cell>
          <cell r="E109">
            <v>1</v>
          </cell>
          <cell r="F109">
            <v>2300</v>
          </cell>
          <cell r="I109">
            <v>0</v>
          </cell>
        </row>
        <row r="110">
          <cell r="B110" t="str">
            <v>灯具</v>
          </cell>
          <cell r="E110">
            <v>1</v>
          </cell>
          <cell r="F110">
            <v>2400</v>
          </cell>
          <cell r="I110">
            <v>0</v>
          </cell>
        </row>
        <row r="111">
          <cell r="B111" t="str">
            <v>灯具</v>
          </cell>
          <cell r="E111">
            <v>1</v>
          </cell>
          <cell r="F111">
            <v>2500</v>
          </cell>
          <cell r="I111">
            <v>0</v>
          </cell>
        </row>
        <row r="112">
          <cell r="B112" t="str">
            <v>灯具</v>
          </cell>
          <cell r="E112">
            <v>1</v>
          </cell>
          <cell r="F112">
            <v>2600</v>
          </cell>
          <cell r="I112">
            <v>0</v>
          </cell>
        </row>
        <row r="113">
          <cell r="B113" t="str">
            <v>灯具</v>
          </cell>
          <cell r="E113">
            <v>1</v>
          </cell>
          <cell r="F113">
            <v>2700</v>
          </cell>
          <cell r="I113">
            <v>0</v>
          </cell>
        </row>
        <row r="114">
          <cell r="B114" t="str">
            <v>灯具</v>
          </cell>
          <cell r="E114">
            <v>1</v>
          </cell>
          <cell r="F114">
            <v>2800</v>
          </cell>
          <cell r="I11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订单任务表"/>
      <sheetName val="数据导入"/>
      <sheetName val="菜品数据"/>
      <sheetName val="菜品输入"/>
      <sheetName val="备注"/>
    </sheetNames>
    <sheetDataSet>
      <sheetData sheetId="0" refreshError="1"/>
      <sheetData sheetId="1">
        <row r="1">
          <cell r="B1" t="str">
            <v>任务等级</v>
          </cell>
          <cell r="C1" t="str">
            <v>主奖励</v>
          </cell>
          <cell r="D1" t="str">
            <v>主奖励数量</v>
          </cell>
          <cell r="E1" t="str">
            <v>任务金币奖励</v>
          </cell>
          <cell r="F1" t="str">
            <v>任务钻石奖励</v>
          </cell>
          <cell r="I1" t="str">
            <v>任务等级</v>
          </cell>
          <cell r="J1" t="str">
            <v>主奖励</v>
          </cell>
          <cell r="K1" t="str">
            <v>主奖励数量</v>
          </cell>
          <cell r="L1" t="str">
            <v>任务金币奖励</v>
          </cell>
          <cell r="M1" t="str">
            <v>任务钻石奖励</v>
          </cell>
        </row>
        <row r="2">
          <cell r="B2">
            <v>1</v>
          </cell>
          <cell r="C2">
            <v>30001</v>
          </cell>
          <cell r="D2">
            <v>1</v>
          </cell>
          <cell r="E2">
            <v>70</v>
          </cell>
          <cell r="F2">
            <v>5</v>
          </cell>
          <cell r="I2">
            <v>1</v>
          </cell>
          <cell r="J2">
            <v>31001</v>
          </cell>
          <cell r="K2">
            <v>1</v>
          </cell>
          <cell r="L2">
            <v>70</v>
          </cell>
          <cell r="M2">
            <v>5</v>
          </cell>
        </row>
        <row r="3">
          <cell r="B3">
            <v>2</v>
          </cell>
          <cell r="C3">
            <v>30001</v>
          </cell>
          <cell r="D3">
            <v>5</v>
          </cell>
          <cell r="E3">
            <v>160</v>
          </cell>
          <cell r="F3">
            <v>5</v>
          </cell>
          <cell r="I3">
            <v>2</v>
          </cell>
          <cell r="J3">
            <v>31001</v>
          </cell>
          <cell r="K3">
            <v>5</v>
          </cell>
          <cell r="L3">
            <v>160</v>
          </cell>
          <cell r="M3">
            <v>5</v>
          </cell>
          <cell r="P3" t="str">
            <v>对应品质</v>
          </cell>
          <cell r="Q3" t="str">
            <v>菜品品质</v>
          </cell>
        </row>
        <row r="4">
          <cell r="B4">
            <v>3</v>
          </cell>
          <cell r="C4">
            <v>30001</v>
          </cell>
          <cell r="D4">
            <v>6</v>
          </cell>
          <cell r="E4">
            <v>280</v>
          </cell>
          <cell r="F4">
            <v>10</v>
          </cell>
          <cell r="I4">
            <v>3</v>
          </cell>
          <cell r="J4">
            <v>31001</v>
          </cell>
          <cell r="K4">
            <v>6</v>
          </cell>
          <cell r="L4">
            <v>280</v>
          </cell>
          <cell r="M4">
            <v>10</v>
          </cell>
          <cell r="P4">
            <v>1</v>
          </cell>
          <cell r="Q4">
            <v>1</v>
          </cell>
        </row>
        <row r="5">
          <cell r="B5">
            <v>4</v>
          </cell>
          <cell r="C5">
            <v>30001</v>
          </cell>
          <cell r="D5">
            <v>9</v>
          </cell>
          <cell r="E5">
            <v>430</v>
          </cell>
          <cell r="F5">
            <v>10</v>
          </cell>
          <cell r="I5">
            <v>4</v>
          </cell>
          <cell r="J5">
            <v>31001</v>
          </cell>
          <cell r="K5">
            <v>9</v>
          </cell>
          <cell r="L5">
            <v>430</v>
          </cell>
          <cell r="M5">
            <v>10</v>
          </cell>
          <cell r="P5">
            <v>2</v>
          </cell>
          <cell r="Q5" t="str">
            <v>1,2</v>
          </cell>
        </row>
        <row r="6">
          <cell r="B6">
            <v>5</v>
          </cell>
          <cell r="C6">
            <v>30001</v>
          </cell>
          <cell r="D6">
            <v>12</v>
          </cell>
          <cell r="E6">
            <v>600</v>
          </cell>
          <cell r="F6">
            <v>10</v>
          </cell>
          <cell r="I6">
            <v>5</v>
          </cell>
          <cell r="J6">
            <v>31001</v>
          </cell>
          <cell r="K6">
            <v>12</v>
          </cell>
          <cell r="L6">
            <v>600</v>
          </cell>
          <cell r="M6">
            <v>10</v>
          </cell>
          <cell r="P6">
            <v>3</v>
          </cell>
          <cell r="Q6" t="str">
            <v>2,3</v>
          </cell>
        </row>
        <row r="7">
          <cell r="B7">
            <v>6</v>
          </cell>
          <cell r="C7">
            <v>30002</v>
          </cell>
          <cell r="D7">
            <v>2</v>
          </cell>
          <cell r="E7">
            <v>790</v>
          </cell>
          <cell r="F7">
            <v>10</v>
          </cell>
          <cell r="I7">
            <v>6</v>
          </cell>
          <cell r="J7">
            <v>31002</v>
          </cell>
          <cell r="K7">
            <v>2</v>
          </cell>
          <cell r="L7">
            <v>790</v>
          </cell>
          <cell r="M7">
            <v>10</v>
          </cell>
          <cell r="P7">
            <v>4</v>
          </cell>
          <cell r="Q7" t="str">
            <v>3,4</v>
          </cell>
        </row>
        <row r="8">
          <cell r="B8">
            <v>7</v>
          </cell>
          <cell r="C8">
            <v>30002</v>
          </cell>
          <cell r="D8">
            <v>3</v>
          </cell>
          <cell r="E8">
            <v>1000</v>
          </cell>
          <cell r="F8">
            <v>15</v>
          </cell>
          <cell r="I8">
            <v>7</v>
          </cell>
          <cell r="J8">
            <v>31002</v>
          </cell>
          <cell r="K8">
            <v>3</v>
          </cell>
          <cell r="L8">
            <v>1000</v>
          </cell>
          <cell r="M8">
            <v>15</v>
          </cell>
          <cell r="P8">
            <v>5</v>
          </cell>
          <cell r="Q8" t="str">
            <v>4,5</v>
          </cell>
        </row>
        <row r="9">
          <cell r="B9">
            <v>8</v>
          </cell>
          <cell r="C9">
            <v>30002</v>
          </cell>
          <cell r="D9">
            <v>3</v>
          </cell>
          <cell r="E9">
            <v>1240</v>
          </cell>
          <cell r="F9">
            <v>15</v>
          </cell>
          <cell r="I9">
            <v>8</v>
          </cell>
          <cell r="J9">
            <v>31002</v>
          </cell>
          <cell r="K9">
            <v>3</v>
          </cell>
          <cell r="L9">
            <v>1240</v>
          </cell>
          <cell r="M9">
            <v>15</v>
          </cell>
          <cell r="P9">
            <v>6</v>
          </cell>
          <cell r="Q9" t="str">
            <v>5,6</v>
          </cell>
        </row>
        <row r="10">
          <cell r="B10">
            <v>9</v>
          </cell>
          <cell r="C10">
            <v>30002</v>
          </cell>
          <cell r="D10">
            <v>4</v>
          </cell>
          <cell r="E10">
            <v>1510</v>
          </cell>
          <cell r="F10">
            <v>15</v>
          </cell>
          <cell r="I10">
            <v>9</v>
          </cell>
          <cell r="J10">
            <v>31002</v>
          </cell>
          <cell r="K10">
            <v>4</v>
          </cell>
          <cell r="L10">
            <v>1510</v>
          </cell>
          <cell r="M10">
            <v>15</v>
          </cell>
        </row>
        <row r="11">
          <cell r="B11">
            <v>10</v>
          </cell>
          <cell r="C11">
            <v>30002</v>
          </cell>
          <cell r="D11">
            <v>4</v>
          </cell>
          <cell r="E11">
            <v>1800</v>
          </cell>
          <cell r="F11">
            <v>15</v>
          </cell>
          <cell r="I11">
            <v>10</v>
          </cell>
          <cell r="J11">
            <v>31002</v>
          </cell>
          <cell r="K11">
            <v>4</v>
          </cell>
          <cell r="L11">
            <v>1800</v>
          </cell>
          <cell r="M11">
            <v>15</v>
          </cell>
        </row>
        <row r="12">
          <cell r="B12">
            <v>11</v>
          </cell>
          <cell r="C12">
            <v>30003</v>
          </cell>
          <cell r="D12">
            <v>5</v>
          </cell>
          <cell r="E12">
            <v>4220</v>
          </cell>
          <cell r="F12">
            <v>20</v>
          </cell>
          <cell r="I12">
            <v>11</v>
          </cell>
          <cell r="J12">
            <v>31003</v>
          </cell>
          <cell r="K12">
            <v>5</v>
          </cell>
          <cell r="L12">
            <v>4220</v>
          </cell>
          <cell r="M12">
            <v>20</v>
          </cell>
        </row>
        <row r="13">
          <cell r="B13">
            <v>12</v>
          </cell>
          <cell r="C13">
            <v>30003</v>
          </cell>
          <cell r="D13">
            <v>6</v>
          </cell>
          <cell r="E13">
            <v>4890</v>
          </cell>
          <cell r="F13">
            <v>20</v>
          </cell>
          <cell r="I13">
            <v>12</v>
          </cell>
          <cell r="J13">
            <v>31003</v>
          </cell>
          <cell r="K13">
            <v>6</v>
          </cell>
          <cell r="L13">
            <v>4890</v>
          </cell>
          <cell r="M13">
            <v>20</v>
          </cell>
        </row>
        <row r="14">
          <cell r="B14">
            <v>13</v>
          </cell>
          <cell r="C14">
            <v>30003</v>
          </cell>
          <cell r="D14">
            <v>6</v>
          </cell>
          <cell r="E14">
            <v>5610</v>
          </cell>
          <cell r="F14">
            <v>20</v>
          </cell>
          <cell r="I14">
            <v>13</v>
          </cell>
          <cell r="J14">
            <v>31003</v>
          </cell>
          <cell r="K14">
            <v>6</v>
          </cell>
          <cell r="L14">
            <v>5610</v>
          </cell>
          <cell r="M14">
            <v>20</v>
          </cell>
        </row>
        <row r="15">
          <cell r="B15">
            <v>14</v>
          </cell>
          <cell r="C15">
            <v>30003</v>
          </cell>
          <cell r="D15">
            <v>7</v>
          </cell>
          <cell r="E15">
            <v>6380</v>
          </cell>
          <cell r="F15">
            <v>20</v>
          </cell>
          <cell r="I15">
            <v>14</v>
          </cell>
          <cell r="J15">
            <v>31003</v>
          </cell>
          <cell r="K15">
            <v>7</v>
          </cell>
          <cell r="L15">
            <v>6380</v>
          </cell>
          <cell r="M15">
            <v>20</v>
          </cell>
        </row>
        <row r="16">
          <cell r="B16">
            <v>15</v>
          </cell>
          <cell r="C16">
            <v>30003</v>
          </cell>
          <cell r="D16">
            <v>7</v>
          </cell>
          <cell r="E16">
            <v>7200</v>
          </cell>
          <cell r="F16">
            <v>25</v>
          </cell>
          <cell r="I16">
            <v>15</v>
          </cell>
          <cell r="J16">
            <v>31003</v>
          </cell>
          <cell r="K16">
            <v>7</v>
          </cell>
          <cell r="L16">
            <v>7200</v>
          </cell>
          <cell r="M16">
            <v>25</v>
          </cell>
        </row>
        <row r="17">
          <cell r="B17">
            <v>16</v>
          </cell>
          <cell r="C17">
            <v>30004</v>
          </cell>
          <cell r="D17">
            <v>5</v>
          </cell>
          <cell r="E17">
            <v>8060</v>
          </cell>
          <cell r="F17">
            <v>25</v>
          </cell>
          <cell r="I17">
            <v>16</v>
          </cell>
          <cell r="J17">
            <v>31004</v>
          </cell>
          <cell r="K17">
            <v>5</v>
          </cell>
          <cell r="L17">
            <v>8060</v>
          </cell>
          <cell r="M17">
            <v>25</v>
          </cell>
        </row>
        <row r="18">
          <cell r="B18">
            <v>17</v>
          </cell>
          <cell r="C18">
            <v>30004</v>
          </cell>
          <cell r="D18">
            <v>6</v>
          </cell>
          <cell r="E18">
            <v>8970</v>
          </cell>
          <cell r="F18">
            <v>25</v>
          </cell>
          <cell r="I18">
            <v>17</v>
          </cell>
          <cell r="J18">
            <v>31004</v>
          </cell>
          <cell r="K18">
            <v>6</v>
          </cell>
          <cell r="L18">
            <v>8970</v>
          </cell>
          <cell r="M18">
            <v>25</v>
          </cell>
        </row>
        <row r="19">
          <cell r="B19">
            <v>18</v>
          </cell>
          <cell r="C19">
            <v>30004</v>
          </cell>
          <cell r="D19">
            <v>6</v>
          </cell>
          <cell r="E19">
            <v>9930</v>
          </cell>
          <cell r="F19">
            <v>25</v>
          </cell>
          <cell r="I19">
            <v>18</v>
          </cell>
          <cell r="J19">
            <v>31004</v>
          </cell>
          <cell r="K19">
            <v>6</v>
          </cell>
          <cell r="L19">
            <v>9930</v>
          </cell>
          <cell r="M19">
            <v>25</v>
          </cell>
        </row>
        <row r="20">
          <cell r="B20">
            <v>19</v>
          </cell>
          <cell r="C20">
            <v>30004</v>
          </cell>
          <cell r="D20">
            <v>7</v>
          </cell>
          <cell r="E20">
            <v>10940</v>
          </cell>
          <cell r="F20">
            <v>30</v>
          </cell>
          <cell r="I20">
            <v>19</v>
          </cell>
          <cell r="J20">
            <v>31004</v>
          </cell>
          <cell r="K20">
            <v>7</v>
          </cell>
          <cell r="L20">
            <v>10940</v>
          </cell>
          <cell r="M20">
            <v>30</v>
          </cell>
        </row>
        <row r="21">
          <cell r="B21">
            <v>20</v>
          </cell>
          <cell r="C21">
            <v>30004</v>
          </cell>
          <cell r="D21">
            <v>7</v>
          </cell>
          <cell r="E21">
            <v>12000</v>
          </cell>
          <cell r="F21">
            <v>30</v>
          </cell>
          <cell r="I21">
            <v>20</v>
          </cell>
          <cell r="J21">
            <v>31004</v>
          </cell>
          <cell r="K21">
            <v>7</v>
          </cell>
          <cell r="L21">
            <v>12000</v>
          </cell>
          <cell r="M21">
            <v>30</v>
          </cell>
        </row>
        <row r="22">
          <cell r="B22">
            <v>21</v>
          </cell>
          <cell r="C22">
            <v>30005</v>
          </cell>
          <cell r="D22">
            <v>6</v>
          </cell>
          <cell r="E22">
            <v>14350</v>
          </cell>
          <cell r="F22">
            <v>30</v>
          </cell>
          <cell r="I22">
            <v>21</v>
          </cell>
          <cell r="J22">
            <v>31005</v>
          </cell>
          <cell r="K22">
            <v>6</v>
          </cell>
          <cell r="L22">
            <v>14350</v>
          </cell>
          <cell r="M22">
            <v>30</v>
          </cell>
        </row>
        <row r="23">
          <cell r="B23">
            <v>22</v>
          </cell>
          <cell r="C23">
            <v>30005</v>
          </cell>
          <cell r="D23">
            <v>7</v>
          </cell>
          <cell r="E23">
            <v>14350</v>
          </cell>
          <cell r="F23">
            <v>30</v>
          </cell>
          <cell r="I23">
            <v>22</v>
          </cell>
          <cell r="J23">
            <v>31005</v>
          </cell>
          <cell r="K23">
            <v>7</v>
          </cell>
          <cell r="L23">
            <v>14350</v>
          </cell>
          <cell r="M23">
            <v>30</v>
          </cell>
        </row>
        <row r="24">
          <cell r="B24">
            <v>23</v>
          </cell>
          <cell r="C24">
            <v>30005</v>
          </cell>
          <cell r="D24">
            <v>8</v>
          </cell>
          <cell r="E24">
            <v>14350</v>
          </cell>
          <cell r="F24">
            <v>35</v>
          </cell>
          <cell r="I24">
            <v>23</v>
          </cell>
          <cell r="J24">
            <v>31005</v>
          </cell>
          <cell r="K24">
            <v>8</v>
          </cell>
          <cell r="L24">
            <v>14350</v>
          </cell>
          <cell r="M24">
            <v>35</v>
          </cell>
        </row>
        <row r="25">
          <cell r="B25">
            <v>24</v>
          </cell>
          <cell r="C25">
            <v>30005</v>
          </cell>
          <cell r="D25">
            <v>9</v>
          </cell>
          <cell r="E25">
            <v>14350</v>
          </cell>
          <cell r="F25">
            <v>35</v>
          </cell>
          <cell r="I25">
            <v>24</v>
          </cell>
          <cell r="J25">
            <v>31005</v>
          </cell>
          <cell r="K25">
            <v>9</v>
          </cell>
          <cell r="L25">
            <v>14350</v>
          </cell>
          <cell r="M25">
            <v>35</v>
          </cell>
        </row>
        <row r="26">
          <cell r="B26">
            <v>25</v>
          </cell>
          <cell r="C26">
            <v>30005</v>
          </cell>
          <cell r="D26">
            <v>11</v>
          </cell>
          <cell r="E26">
            <v>14350</v>
          </cell>
          <cell r="F26">
            <v>35</v>
          </cell>
          <cell r="I26">
            <v>25</v>
          </cell>
          <cell r="J26">
            <v>31005</v>
          </cell>
          <cell r="K26">
            <v>11</v>
          </cell>
          <cell r="L26">
            <v>14350</v>
          </cell>
          <cell r="M26">
            <v>35</v>
          </cell>
        </row>
        <row r="27">
          <cell r="B27">
            <v>26</v>
          </cell>
          <cell r="C27">
            <v>30006</v>
          </cell>
          <cell r="D27">
            <v>6</v>
          </cell>
          <cell r="E27">
            <v>20830</v>
          </cell>
          <cell r="F27">
            <v>35</v>
          </cell>
          <cell r="I27">
            <v>26</v>
          </cell>
          <cell r="J27">
            <v>31006</v>
          </cell>
          <cell r="K27">
            <v>6</v>
          </cell>
          <cell r="L27">
            <v>20830</v>
          </cell>
          <cell r="M27">
            <v>35</v>
          </cell>
        </row>
        <row r="28">
          <cell r="B28">
            <v>27</v>
          </cell>
          <cell r="C28">
            <v>30006</v>
          </cell>
          <cell r="D28">
            <v>6</v>
          </cell>
          <cell r="E28">
            <v>20830</v>
          </cell>
          <cell r="F28">
            <v>40</v>
          </cell>
          <cell r="I28">
            <v>27</v>
          </cell>
          <cell r="J28">
            <v>31006</v>
          </cell>
          <cell r="K28">
            <v>6</v>
          </cell>
          <cell r="L28">
            <v>20830</v>
          </cell>
          <cell r="M28">
            <v>40</v>
          </cell>
        </row>
        <row r="29">
          <cell r="B29">
            <v>28</v>
          </cell>
          <cell r="C29">
            <v>30006</v>
          </cell>
          <cell r="D29">
            <v>7</v>
          </cell>
          <cell r="E29">
            <v>20830</v>
          </cell>
          <cell r="F29">
            <v>40</v>
          </cell>
          <cell r="I29">
            <v>28</v>
          </cell>
          <cell r="J29">
            <v>31006</v>
          </cell>
          <cell r="K29">
            <v>7</v>
          </cell>
          <cell r="L29">
            <v>20830</v>
          </cell>
          <cell r="M29">
            <v>40</v>
          </cell>
        </row>
        <row r="30">
          <cell r="B30">
            <v>29</v>
          </cell>
          <cell r="C30">
            <v>30006</v>
          </cell>
          <cell r="D30">
            <v>8</v>
          </cell>
          <cell r="E30">
            <v>20830</v>
          </cell>
          <cell r="F30">
            <v>40</v>
          </cell>
          <cell r="I30">
            <v>29</v>
          </cell>
          <cell r="J30">
            <v>31006</v>
          </cell>
          <cell r="K30">
            <v>8</v>
          </cell>
          <cell r="L30">
            <v>20830</v>
          </cell>
          <cell r="M30">
            <v>40</v>
          </cell>
        </row>
        <row r="31">
          <cell r="B31">
            <v>30</v>
          </cell>
          <cell r="C31">
            <v>30006</v>
          </cell>
          <cell r="D31">
            <v>8</v>
          </cell>
          <cell r="E31">
            <v>20830</v>
          </cell>
          <cell r="F31">
            <v>40</v>
          </cell>
          <cell r="I31">
            <v>30</v>
          </cell>
          <cell r="J31">
            <v>31006</v>
          </cell>
          <cell r="K31">
            <v>8</v>
          </cell>
          <cell r="L31">
            <v>20830</v>
          </cell>
          <cell r="M31">
            <v>40</v>
          </cell>
        </row>
        <row r="32">
          <cell r="B32">
            <v>31</v>
          </cell>
          <cell r="C32">
            <v>30006</v>
          </cell>
          <cell r="D32">
            <v>9</v>
          </cell>
          <cell r="E32">
            <v>28510</v>
          </cell>
          <cell r="F32">
            <v>45</v>
          </cell>
          <cell r="I32">
            <v>31</v>
          </cell>
          <cell r="J32">
            <v>31006</v>
          </cell>
          <cell r="K32">
            <v>9</v>
          </cell>
          <cell r="L32">
            <v>28510</v>
          </cell>
          <cell r="M32">
            <v>45</v>
          </cell>
        </row>
        <row r="33">
          <cell r="B33">
            <v>32</v>
          </cell>
          <cell r="C33">
            <v>30006</v>
          </cell>
          <cell r="D33">
            <v>10</v>
          </cell>
          <cell r="E33">
            <v>28510</v>
          </cell>
          <cell r="F33">
            <v>45</v>
          </cell>
          <cell r="I33">
            <v>32</v>
          </cell>
          <cell r="J33">
            <v>31006</v>
          </cell>
          <cell r="K33">
            <v>10</v>
          </cell>
          <cell r="L33">
            <v>28510</v>
          </cell>
          <cell r="M33">
            <v>45</v>
          </cell>
        </row>
        <row r="34">
          <cell r="B34">
            <v>33</v>
          </cell>
          <cell r="C34">
            <v>30006</v>
          </cell>
          <cell r="D34">
            <v>11</v>
          </cell>
          <cell r="E34">
            <v>28510</v>
          </cell>
          <cell r="F34">
            <v>45</v>
          </cell>
          <cell r="I34">
            <v>33</v>
          </cell>
          <cell r="J34">
            <v>31006</v>
          </cell>
          <cell r="K34">
            <v>11</v>
          </cell>
          <cell r="L34">
            <v>28510</v>
          </cell>
          <cell r="M34">
            <v>45</v>
          </cell>
        </row>
        <row r="35">
          <cell r="B35">
            <v>34</v>
          </cell>
          <cell r="C35">
            <v>30006</v>
          </cell>
          <cell r="D35">
            <v>12</v>
          </cell>
          <cell r="E35">
            <v>28510</v>
          </cell>
          <cell r="F35">
            <v>45</v>
          </cell>
          <cell r="I35">
            <v>34</v>
          </cell>
          <cell r="J35">
            <v>31006</v>
          </cell>
          <cell r="K35">
            <v>12</v>
          </cell>
          <cell r="L35">
            <v>28510</v>
          </cell>
          <cell r="M35">
            <v>45</v>
          </cell>
        </row>
        <row r="36">
          <cell r="B36">
            <v>35</v>
          </cell>
          <cell r="C36">
            <v>30006</v>
          </cell>
          <cell r="D36">
            <v>13</v>
          </cell>
          <cell r="E36">
            <v>28510</v>
          </cell>
          <cell r="F36">
            <v>50</v>
          </cell>
          <cell r="I36">
            <v>35</v>
          </cell>
          <cell r="J36">
            <v>31006</v>
          </cell>
          <cell r="K36">
            <v>13</v>
          </cell>
          <cell r="L36">
            <v>28510</v>
          </cell>
          <cell r="M36">
            <v>50</v>
          </cell>
        </row>
        <row r="37">
          <cell r="B37">
            <v>36</v>
          </cell>
          <cell r="C37">
            <v>30006</v>
          </cell>
          <cell r="D37">
            <v>14</v>
          </cell>
          <cell r="E37">
            <v>28510</v>
          </cell>
          <cell r="F37">
            <v>50</v>
          </cell>
          <cell r="I37">
            <v>36</v>
          </cell>
          <cell r="J37">
            <v>31006</v>
          </cell>
          <cell r="K37">
            <v>14</v>
          </cell>
          <cell r="L37">
            <v>28510</v>
          </cell>
          <cell r="M37">
            <v>50</v>
          </cell>
        </row>
        <row r="38">
          <cell r="B38">
            <v>37</v>
          </cell>
          <cell r="C38">
            <v>30006</v>
          </cell>
          <cell r="D38">
            <v>15</v>
          </cell>
          <cell r="E38">
            <v>28510</v>
          </cell>
          <cell r="F38">
            <v>50</v>
          </cell>
          <cell r="I38">
            <v>37</v>
          </cell>
          <cell r="J38">
            <v>31006</v>
          </cell>
          <cell r="K38">
            <v>15</v>
          </cell>
          <cell r="L38">
            <v>28510</v>
          </cell>
          <cell r="M38">
            <v>50</v>
          </cell>
        </row>
        <row r="39">
          <cell r="B39">
            <v>38</v>
          </cell>
          <cell r="C39">
            <v>30006</v>
          </cell>
          <cell r="D39">
            <v>16</v>
          </cell>
          <cell r="E39">
            <v>28510</v>
          </cell>
          <cell r="F39">
            <v>50</v>
          </cell>
          <cell r="I39">
            <v>38</v>
          </cell>
          <cell r="J39">
            <v>31006</v>
          </cell>
          <cell r="K39">
            <v>16</v>
          </cell>
          <cell r="L39">
            <v>28510</v>
          </cell>
          <cell r="M39">
            <v>50</v>
          </cell>
        </row>
        <row r="40">
          <cell r="B40">
            <v>39</v>
          </cell>
          <cell r="C40">
            <v>30006</v>
          </cell>
          <cell r="D40">
            <v>17</v>
          </cell>
          <cell r="E40">
            <v>28510</v>
          </cell>
          <cell r="F40">
            <v>50</v>
          </cell>
          <cell r="I40">
            <v>39</v>
          </cell>
          <cell r="J40">
            <v>31006</v>
          </cell>
          <cell r="K40">
            <v>17</v>
          </cell>
          <cell r="L40">
            <v>28510</v>
          </cell>
          <cell r="M40">
            <v>50</v>
          </cell>
        </row>
        <row r="41">
          <cell r="B41">
            <v>40</v>
          </cell>
          <cell r="C41">
            <v>30006</v>
          </cell>
          <cell r="D41">
            <v>18</v>
          </cell>
          <cell r="E41">
            <v>28510</v>
          </cell>
          <cell r="F41">
            <v>50</v>
          </cell>
          <cell r="I41">
            <v>40</v>
          </cell>
          <cell r="J41">
            <v>31006</v>
          </cell>
          <cell r="K41">
            <v>18</v>
          </cell>
          <cell r="L41">
            <v>28510</v>
          </cell>
          <cell r="M41">
            <v>50</v>
          </cell>
        </row>
        <row r="42">
          <cell r="B42">
            <v>41</v>
          </cell>
          <cell r="C42">
            <v>30006</v>
          </cell>
          <cell r="D42">
            <v>19</v>
          </cell>
          <cell r="E42">
            <v>28510</v>
          </cell>
          <cell r="F42">
            <v>50</v>
          </cell>
          <cell r="I42">
            <v>41</v>
          </cell>
          <cell r="J42">
            <v>31006</v>
          </cell>
          <cell r="K42">
            <v>19</v>
          </cell>
          <cell r="L42">
            <v>28510</v>
          </cell>
          <cell r="M42">
            <v>50</v>
          </cell>
        </row>
        <row r="43">
          <cell r="B43">
            <v>42</v>
          </cell>
          <cell r="C43">
            <v>30006</v>
          </cell>
          <cell r="D43">
            <v>20</v>
          </cell>
          <cell r="E43">
            <v>28510</v>
          </cell>
          <cell r="F43">
            <v>50</v>
          </cell>
          <cell r="I43">
            <v>42</v>
          </cell>
          <cell r="J43">
            <v>31006</v>
          </cell>
          <cell r="K43">
            <v>20</v>
          </cell>
          <cell r="L43">
            <v>28510</v>
          </cell>
          <cell r="M43">
            <v>50</v>
          </cell>
        </row>
        <row r="44">
          <cell r="B44">
            <v>43</v>
          </cell>
          <cell r="C44">
            <v>30006</v>
          </cell>
          <cell r="D44">
            <v>21</v>
          </cell>
          <cell r="E44">
            <v>28510</v>
          </cell>
          <cell r="F44">
            <v>50</v>
          </cell>
          <cell r="I44">
            <v>43</v>
          </cell>
          <cell r="J44">
            <v>31006</v>
          </cell>
          <cell r="K44">
            <v>21</v>
          </cell>
          <cell r="L44">
            <v>28510</v>
          </cell>
          <cell r="M44">
            <v>50</v>
          </cell>
        </row>
        <row r="45">
          <cell r="B45">
            <v>44</v>
          </cell>
          <cell r="C45">
            <v>30006</v>
          </cell>
          <cell r="D45">
            <v>22</v>
          </cell>
          <cell r="E45">
            <v>28510</v>
          </cell>
          <cell r="F45">
            <v>50</v>
          </cell>
          <cell r="I45">
            <v>44</v>
          </cell>
          <cell r="J45">
            <v>31006</v>
          </cell>
          <cell r="K45">
            <v>22</v>
          </cell>
          <cell r="L45">
            <v>28510</v>
          </cell>
          <cell r="M45">
            <v>50</v>
          </cell>
        </row>
        <row r="46">
          <cell r="B46">
            <v>45</v>
          </cell>
          <cell r="C46">
            <v>30006</v>
          </cell>
          <cell r="D46">
            <v>23</v>
          </cell>
          <cell r="E46">
            <v>28510</v>
          </cell>
          <cell r="F46">
            <v>50</v>
          </cell>
          <cell r="I46">
            <v>45</v>
          </cell>
          <cell r="J46">
            <v>31006</v>
          </cell>
          <cell r="K46">
            <v>23</v>
          </cell>
          <cell r="L46">
            <v>28510</v>
          </cell>
          <cell r="M46">
            <v>50</v>
          </cell>
        </row>
        <row r="47">
          <cell r="B47">
            <v>46</v>
          </cell>
          <cell r="C47">
            <v>30006</v>
          </cell>
          <cell r="D47">
            <v>24</v>
          </cell>
          <cell r="E47">
            <v>28510</v>
          </cell>
          <cell r="F47">
            <v>50</v>
          </cell>
          <cell r="I47">
            <v>46</v>
          </cell>
          <cell r="J47">
            <v>31006</v>
          </cell>
          <cell r="K47">
            <v>24</v>
          </cell>
          <cell r="L47">
            <v>28510</v>
          </cell>
          <cell r="M47">
            <v>50</v>
          </cell>
        </row>
        <row r="48">
          <cell r="B48">
            <v>47</v>
          </cell>
          <cell r="C48">
            <v>30006</v>
          </cell>
          <cell r="D48">
            <v>25</v>
          </cell>
          <cell r="E48">
            <v>28510</v>
          </cell>
          <cell r="F48">
            <v>50</v>
          </cell>
          <cell r="I48">
            <v>47</v>
          </cell>
          <cell r="J48">
            <v>31006</v>
          </cell>
          <cell r="K48">
            <v>25</v>
          </cell>
          <cell r="L48">
            <v>28510</v>
          </cell>
          <cell r="M48">
            <v>50</v>
          </cell>
        </row>
        <row r="49">
          <cell r="B49">
            <v>48</v>
          </cell>
          <cell r="C49">
            <v>30006</v>
          </cell>
          <cell r="D49">
            <v>26</v>
          </cell>
          <cell r="E49">
            <v>28510</v>
          </cell>
          <cell r="F49">
            <v>50</v>
          </cell>
          <cell r="I49">
            <v>48</v>
          </cell>
          <cell r="J49">
            <v>31006</v>
          </cell>
          <cell r="K49">
            <v>26</v>
          </cell>
          <cell r="L49">
            <v>28510</v>
          </cell>
          <cell r="M49">
            <v>50</v>
          </cell>
        </row>
        <row r="50">
          <cell r="B50">
            <v>49</v>
          </cell>
          <cell r="C50">
            <v>30006</v>
          </cell>
          <cell r="D50">
            <v>27</v>
          </cell>
          <cell r="E50">
            <v>28510</v>
          </cell>
          <cell r="F50">
            <v>50</v>
          </cell>
          <cell r="I50">
            <v>49</v>
          </cell>
          <cell r="J50">
            <v>31006</v>
          </cell>
          <cell r="K50">
            <v>27</v>
          </cell>
          <cell r="L50">
            <v>28510</v>
          </cell>
          <cell r="M50">
            <v>50</v>
          </cell>
        </row>
        <row r="51">
          <cell r="B51">
            <v>50</v>
          </cell>
          <cell r="C51">
            <v>30006</v>
          </cell>
          <cell r="D51">
            <v>28</v>
          </cell>
          <cell r="E51">
            <v>28510</v>
          </cell>
          <cell r="F51">
            <v>50</v>
          </cell>
          <cell r="I51">
            <v>50</v>
          </cell>
          <cell r="J51">
            <v>31006</v>
          </cell>
          <cell r="K51">
            <v>28</v>
          </cell>
          <cell r="L51">
            <v>28510</v>
          </cell>
          <cell r="M51">
            <v>50</v>
          </cell>
        </row>
      </sheetData>
      <sheetData sheetId="2">
        <row r="1">
          <cell r="H1" t="str">
            <v>任务等级</v>
          </cell>
          <cell r="I1" t="str">
            <v>总数</v>
          </cell>
        </row>
        <row r="2">
          <cell r="H2">
            <v>1</v>
          </cell>
          <cell r="I2">
            <v>1</v>
          </cell>
        </row>
        <row r="3">
          <cell r="H3">
            <v>2</v>
          </cell>
          <cell r="I3">
            <v>2</v>
          </cell>
        </row>
        <row r="4">
          <cell r="H4">
            <v>3</v>
          </cell>
          <cell r="I4">
            <v>2</v>
          </cell>
        </row>
        <row r="5">
          <cell r="H5">
            <v>4</v>
          </cell>
          <cell r="I5">
            <v>3</v>
          </cell>
        </row>
        <row r="6">
          <cell r="H6">
            <v>5</v>
          </cell>
          <cell r="I6">
            <v>3</v>
          </cell>
        </row>
        <row r="7">
          <cell r="H7">
            <v>6</v>
          </cell>
          <cell r="I7">
            <v>4</v>
          </cell>
        </row>
        <row r="8">
          <cell r="H8">
            <v>7</v>
          </cell>
          <cell r="I8">
            <v>4</v>
          </cell>
        </row>
        <row r="9">
          <cell r="H9">
            <v>8</v>
          </cell>
          <cell r="I9">
            <v>4</v>
          </cell>
        </row>
        <row r="10">
          <cell r="H10">
            <v>9</v>
          </cell>
          <cell r="I10">
            <v>4</v>
          </cell>
        </row>
        <row r="11">
          <cell r="H11">
            <v>10</v>
          </cell>
          <cell r="I11">
            <v>4</v>
          </cell>
        </row>
        <row r="12">
          <cell r="H12">
            <v>11</v>
          </cell>
          <cell r="I12">
            <v>4</v>
          </cell>
        </row>
        <row r="13">
          <cell r="H13">
            <v>12</v>
          </cell>
          <cell r="I13">
            <v>4</v>
          </cell>
        </row>
        <row r="14">
          <cell r="H14">
            <v>13</v>
          </cell>
          <cell r="I14">
            <v>4</v>
          </cell>
        </row>
        <row r="15">
          <cell r="H15">
            <v>14</v>
          </cell>
          <cell r="I15">
            <v>4</v>
          </cell>
        </row>
        <row r="16">
          <cell r="H16">
            <v>15</v>
          </cell>
          <cell r="I16">
            <v>4</v>
          </cell>
        </row>
        <row r="17">
          <cell r="H17">
            <v>16</v>
          </cell>
          <cell r="I17">
            <v>4</v>
          </cell>
        </row>
        <row r="18">
          <cell r="H18">
            <v>17</v>
          </cell>
          <cell r="I18">
            <v>4</v>
          </cell>
        </row>
        <row r="19">
          <cell r="H19">
            <v>18</v>
          </cell>
          <cell r="I19">
            <v>4</v>
          </cell>
        </row>
        <row r="20">
          <cell r="H20">
            <v>19</v>
          </cell>
          <cell r="I20">
            <v>4</v>
          </cell>
        </row>
        <row r="21">
          <cell r="H21">
            <v>20</v>
          </cell>
          <cell r="I21">
            <v>4</v>
          </cell>
        </row>
        <row r="22">
          <cell r="H22">
            <v>21</v>
          </cell>
          <cell r="I22">
            <v>4</v>
          </cell>
        </row>
        <row r="23">
          <cell r="H23">
            <v>22</v>
          </cell>
          <cell r="I23">
            <v>4</v>
          </cell>
        </row>
        <row r="24">
          <cell r="H24">
            <v>23</v>
          </cell>
          <cell r="I24">
            <v>4</v>
          </cell>
        </row>
        <row r="25">
          <cell r="H25">
            <v>24</v>
          </cell>
          <cell r="I25">
            <v>4</v>
          </cell>
        </row>
        <row r="26">
          <cell r="H26">
            <v>25</v>
          </cell>
          <cell r="I26">
            <v>4</v>
          </cell>
        </row>
        <row r="27">
          <cell r="H27">
            <v>26</v>
          </cell>
          <cell r="I27">
            <v>4</v>
          </cell>
        </row>
        <row r="28">
          <cell r="H28">
            <v>27</v>
          </cell>
          <cell r="I28">
            <v>4</v>
          </cell>
        </row>
        <row r="29">
          <cell r="H29">
            <v>28</v>
          </cell>
          <cell r="I29">
            <v>4</v>
          </cell>
        </row>
        <row r="30">
          <cell r="H30">
            <v>29</v>
          </cell>
          <cell r="I30">
            <v>4</v>
          </cell>
        </row>
        <row r="31">
          <cell r="H31">
            <v>30</v>
          </cell>
          <cell r="I31">
            <v>4</v>
          </cell>
        </row>
        <row r="32">
          <cell r="H32">
            <v>31</v>
          </cell>
          <cell r="I32">
            <v>4</v>
          </cell>
        </row>
        <row r="33">
          <cell r="H33">
            <v>32</v>
          </cell>
          <cell r="I33">
            <v>4</v>
          </cell>
        </row>
        <row r="34">
          <cell r="H34">
            <v>33</v>
          </cell>
          <cell r="I34">
            <v>4</v>
          </cell>
        </row>
        <row r="35">
          <cell r="H35">
            <v>34</v>
          </cell>
          <cell r="I35">
            <v>4</v>
          </cell>
        </row>
        <row r="36">
          <cell r="H36">
            <v>35</v>
          </cell>
          <cell r="I36">
            <v>4</v>
          </cell>
        </row>
        <row r="37">
          <cell r="H37">
            <v>36</v>
          </cell>
          <cell r="I37">
            <v>4</v>
          </cell>
        </row>
        <row r="38">
          <cell r="H38">
            <v>37</v>
          </cell>
          <cell r="I38">
            <v>4</v>
          </cell>
        </row>
        <row r="39">
          <cell r="H39">
            <v>38</v>
          </cell>
          <cell r="I39">
            <v>4</v>
          </cell>
        </row>
        <row r="40">
          <cell r="H40">
            <v>39</v>
          </cell>
          <cell r="I40">
            <v>4</v>
          </cell>
        </row>
        <row r="41">
          <cell r="H41">
            <v>40</v>
          </cell>
          <cell r="I41">
            <v>4</v>
          </cell>
        </row>
        <row r="42">
          <cell r="H42">
            <v>41</v>
          </cell>
          <cell r="I42">
            <v>4</v>
          </cell>
        </row>
        <row r="43">
          <cell r="H43">
            <v>42</v>
          </cell>
          <cell r="I43">
            <v>4</v>
          </cell>
        </row>
        <row r="44">
          <cell r="H44">
            <v>43</v>
          </cell>
          <cell r="I44">
            <v>4</v>
          </cell>
        </row>
        <row r="45">
          <cell r="H45">
            <v>44</v>
          </cell>
          <cell r="I45">
            <v>4</v>
          </cell>
        </row>
        <row r="46">
          <cell r="H46">
            <v>45</v>
          </cell>
          <cell r="I46">
            <v>4</v>
          </cell>
        </row>
        <row r="47">
          <cell r="H47">
            <v>46</v>
          </cell>
          <cell r="I47">
            <v>4</v>
          </cell>
        </row>
        <row r="48">
          <cell r="H48">
            <v>47</v>
          </cell>
          <cell r="I48">
            <v>4</v>
          </cell>
        </row>
        <row r="49">
          <cell r="H49">
            <v>48</v>
          </cell>
          <cell r="I49">
            <v>4</v>
          </cell>
        </row>
        <row r="50">
          <cell r="H50">
            <v>49</v>
          </cell>
          <cell r="I50">
            <v>4</v>
          </cell>
        </row>
        <row r="51">
          <cell r="H51">
            <v>50</v>
          </cell>
          <cell r="I51">
            <v>4</v>
          </cell>
        </row>
      </sheetData>
      <sheetData sheetId="3">
        <row r="1">
          <cell r="A1" t="str">
            <v>任务等级</v>
          </cell>
          <cell r="B1" t="str">
            <v>菜品等级</v>
          </cell>
          <cell r="C1" t="str">
            <v>菜品ID_1</v>
          </cell>
          <cell r="D1" t="str">
            <v>菜品ID_2</v>
          </cell>
          <cell r="E1" t="str">
            <v>菜品ID_3</v>
          </cell>
          <cell r="F1" t="str">
            <v>菜品ID_4</v>
          </cell>
          <cell r="G1" t="str">
            <v>菜品ID_5</v>
          </cell>
          <cell r="H1" t="str">
            <v>数量</v>
          </cell>
          <cell r="I1" t="str">
            <v>菜品等级</v>
          </cell>
          <cell r="J1" t="str">
            <v>菜品ID_1</v>
          </cell>
          <cell r="K1" t="str">
            <v>菜品ID_2</v>
          </cell>
          <cell r="L1" t="str">
            <v>菜品ID_3</v>
          </cell>
          <cell r="M1" t="str">
            <v>菜品ID_4</v>
          </cell>
          <cell r="N1" t="str">
            <v>菜品ID_5</v>
          </cell>
          <cell r="O1" t="str">
            <v>数量</v>
          </cell>
          <cell r="P1" t="str">
            <v>菜品等级</v>
          </cell>
          <cell r="Q1" t="str">
            <v>菜品ID_1</v>
          </cell>
          <cell r="R1" t="str">
            <v>菜品ID_2</v>
          </cell>
          <cell r="S1" t="str">
            <v>菜品ID_3</v>
          </cell>
          <cell r="T1" t="str">
            <v>菜品ID_4</v>
          </cell>
          <cell r="U1" t="str">
            <v>菜品ID_5</v>
          </cell>
          <cell r="V1" t="str">
            <v>数量</v>
          </cell>
        </row>
        <row r="2">
          <cell r="A2">
            <v>1</v>
          </cell>
          <cell r="B2">
            <v>1</v>
          </cell>
          <cell r="C2" t="str">
            <v>101001</v>
          </cell>
          <cell r="D2">
            <v>102001</v>
          </cell>
          <cell r="E2" t="str">
            <v>103001</v>
          </cell>
          <cell r="F2" t="str">
            <v>104001</v>
          </cell>
          <cell r="G2" t="str">
            <v>105001</v>
          </cell>
          <cell r="H2">
            <v>5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>
            <v>2</v>
          </cell>
          <cell r="B3">
            <v>2</v>
          </cell>
          <cell r="C3">
            <v>101002</v>
          </cell>
          <cell r="D3">
            <v>102002</v>
          </cell>
          <cell r="E3">
            <v>103002</v>
          </cell>
          <cell r="F3">
            <v>104002</v>
          </cell>
          <cell r="G3">
            <v>105002</v>
          </cell>
          <cell r="H3">
            <v>5</v>
          </cell>
          <cell r="I3">
            <v>2</v>
          </cell>
          <cell r="J3">
            <v>101002</v>
          </cell>
          <cell r="K3">
            <v>102002</v>
          </cell>
          <cell r="L3">
            <v>103002</v>
          </cell>
          <cell r="M3">
            <v>104002</v>
          </cell>
          <cell r="N3">
            <v>105002</v>
          </cell>
          <cell r="O3">
            <v>5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A4">
            <v>3</v>
          </cell>
          <cell r="B4">
            <v>3</v>
          </cell>
          <cell r="C4">
            <v>101003</v>
          </cell>
          <cell r="D4">
            <v>102003</v>
          </cell>
          <cell r="E4">
            <v>103003</v>
          </cell>
          <cell r="F4">
            <v>104003</v>
          </cell>
          <cell r="G4">
            <v>105003</v>
          </cell>
          <cell r="H4">
            <v>5</v>
          </cell>
          <cell r="I4">
            <v>2</v>
          </cell>
          <cell r="J4">
            <v>101002</v>
          </cell>
          <cell r="K4">
            <v>102002</v>
          </cell>
          <cell r="L4">
            <v>103002</v>
          </cell>
          <cell r="M4">
            <v>104002</v>
          </cell>
          <cell r="N4">
            <v>105002</v>
          </cell>
          <cell r="O4">
            <v>5</v>
          </cell>
          <cell r="P4">
            <v>3</v>
          </cell>
          <cell r="Q4">
            <v>101003</v>
          </cell>
          <cell r="R4">
            <v>102003</v>
          </cell>
          <cell r="S4">
            <v>103003</v>
          </cell>
          <cell r="T4">
            <v>104003</v>
          </cell>
          <cell r="U4">
            <v>105003</v>
          </cell>
          <cell r="V4">
            <v>5</v>
          </cell>
        </row>
        <row r="5">
          <cell r="A5">
            <v>4</v>
          </cell>
          <cell r="B5">
            <v>4</v>
          </cell>
          <cell r="C5">
            <v>101004</v>
          </cell>
          <cell r="D5">
            <v>102004</v>
          </cell>
          <cell r="E5">
            <v>103004</v>
          </cell>
          <cell r="F5">
            <v>104004</v>
          </cell>
          <cell r="G5">
            <v>105004</v>
          </cell>
          <cell r="H5">
            <v>5</v>
          </cell>
          <cell r="I5">
            <v>3</v>
          </cell>
          <cell r="J5">
            <v>101003</v>
          </cell>
          <cell r="K5">
            <v>102003</v>
          </cell>
          <cell r="L5">
            <v>103003</v>
          </cell>
          <cell r="M5">
            <v>104003</v>
          </cell>
          <cell r="N5">
            <v>105003</v>
          </cell>
          <cell r="O5">
            <v>5</v>
          </cell>
          <cell r="P5">
            <v>4</v>
          </cell>
          <cell r="Q5">
            <v>101004</v>
          </cell>
          <cell r="R5">
            <v>102004</v>
          </cell>
          <cell r="S5">
            <v>103004</v>
          </cell>
          <cell r="T5">
            <v>104004</v>
          </cell>
          <cell r="U5">
            <v>105004</v>
          </cell>
          <cell r="V5">
            <v>5</v>
          </cell>
        </row>
        <row r="6">
          <cell r="A6">
            <v>5</v>
          </cell>
          <cell r="B6">
            <v>5</v>
          </cell>
          <cell r="C6">
            <v>101005</v>
          </cell>
          <cell r="D6">
            <v>102005</v>
          </cell>
          <cell r="E6">
            <v>103005</v>
          </cell>
          <cell r="F6">
            <v>104005</v>
          </cell>
          <cell r="G6">
            <v>105005</v>
          </cell>
          <cell r="H6">
            <v>5</v>
          </cell>
          <cell r="I6">
            <v>4</v>
          </cell>
          <cell r="J6">
            <v>101004</v>
          </cell>
          <cell r="K6">
            <v>102004</v>
          </cell>
          <cell r="L6">
            <v>103004</v>
          </cell>
          <cell r="M6">
            <v>104004</v>
          </cell>
          <cell r="N6">
            <v>105004</v>
          </cell>
          <cell r="O6">
            <v>5</v>
          </cell>
          <cell r="P6">
            <v>5</v>
          </cell>
          <cell r="Q6">
            <v>101005</v>
          </cell>
          <cell r="R6">
            <v>102005</v>
          </cell>
          <cell r="S6">
            <v>103005</v>
          </cell>
          <cell r="T6">
            <v>104005</v>
          </cell>
          <cell r="U6">
            <v>105005</v>
          </cell>
          <cell r="V6">
            <v>5</v>
          </cell>
        </row>
        <row r="7">
          <cell r="A7">
            <v>6</v>
          </cell>
          <cell r="B7">
            <v>6</v>
          </cell>
          <cell r="C7">
            <v>101006</v>
          </cell>
          <cell r="D7">
            <v>102006</v>
          </cell>
          <cell r="E7">
            <v>103006</v>
          </cell>
          <cell r="F7">
            <v>104006</v>
          </cell>
          <cell r="G7">
            <v>105006</v>
          </cell>
          <cell r="H7">
            <v>5</v>
          </cell>
          <cell r="I7">
            <v>5</v>
          </cell>
          <cell r="J7">
            <v>101005</v>
          </cell>
          <cell r="K7">
            <v>102005</v>
          </cell>
          <cell r="L7">
            <v>103005</v>
          </cell>
          <cell r="M7">
            <v>104005</v>
          </cell>
          <cell r="N7">
            <v>105005</v>
          </cell>
          <cell r="O7">
            <v>5</v>
          </cell>
          <cell r="P7">
            <v>6</v>
          </cell>
          <cell r="Q7">
            <v>101006</v>
          </cell>
          <cell r="R7">
            <v>102006</v>
          </cell>
          <cell r="S7">
            <v>103006</v>
          </cell>
          <cell r="T7">
            <v>104006</v>
          </cell>
          <cell r="U7">
            <v>105006</v>
          </cell>
          <cell r="V7">
            <v>5</v>
          </cell>
        </row>
        <row r="8">
          <cell r="A8">
            <v>7</v>
          </cell>
          <cell r="B8">
            <v>7</v>
          </cell>
          <cell r="C8">
            <v>101007</v>
          </cell>
          <cell r="D8">
            <v>102007</v>
          </cell>
          <cell r="E8">
            <v>103007</v>
          </cell>
          <cell r="F8">
            <v>104007</v>
          </cell>
          <cell r="G8">
            <v>105007</v>
          </cell>
          <cell r="H8">
            <v>5</v>
          </cell>
          <cell r="I8">
            <v>6</v>
          </cell>
          <cell r="J8">
            <v>101006</v>
          </cell>
          <cell r="K8">
            <v>102006</v>
          </cell>
          <cell r="L8">
            <v>103006</v>
          </cell>
          <cell r="M8">
            <v>104006</v>
          </cell>
          <cell r="N8">
            <v>105006</v>
          </cell>
          <cell r="O8">
            <v>5</v>
          </cell>
          <cell r="P8">
            <v>7</v>
          </cell>
          <cell r="Q8">
            <v>101007</v>
          </cell>
          <cell r="R8">
            <v>102007</v>
          </cell>
          <cell r="S8">
            <v>103007</v>
          </cell>
          <cell r="T8">
            <v>104007</v>
          </cell>
          <cell r="U8">
            <v>105007</v>
          </cell>
          <cell r="V8">
            <v>5</v>
          </cell>
        </row>
        <row r="9">
          <cell r="A9">
            <v>8</v>
          </cell>
          <cell r="B9">
            <v>8</v>
          </cell>
          <cell r="C9">
            <v>101008</v>
          </cell>
          <cell r="D9">
            <v>102008</v>
          </cell>
          <cell r="E9">
            <v>103008</v>
          </cell>
          <cell r="F9">
            <v>104008</v>
          </cell>
          <cell r="G9">
            <v>105008</v>
          </cell>
          <cell r="H9">
            <v>5</v>
          </cell>
          <cell r="I9">
            <v>7</v>
          </cell>
          <cell r="J9">
            <v>101007</v>
          </cell>
          <cell r="K9">
            <v>102007</v>
          </cell>
          <cell r="L9">
            <v>103007</v>
          </cell>
          <cell r="M9">
            <v>104007</v>
          </cell>
          <cell r="N9">
            <v>105007</v>
          </cell>
          <cell r="O9">
            <v>5</v>
          </cell>
          <cell r="P9">
            <v>8</v>
          </cell>
          <cell r="Q9">
            <v>101008</v>
          </cell>
          <cell r="R9">
            <v>102008</v>
          </cell>
          <cell r="S9">
            <v>103008</v>
          </cell>
          <cell r="T9">
            <v>104008</v>
          </cell>
          <cell r="U9">
            <v>105008</v>
          </cell>
          <cell r="V9">
            <v>5</v>
          </cell>
        </row>
        <row r="10">
          <cell r="A10">
            <v>9</v>
          </cell>
          <cell r="B10">
            <v>9</v>
          </cell>
          <cell r="C10">
            <v>101009</v>
          </cell>
          <cell r="D10">
            <v>102009</v>
          </cell>
          <cell r="E10">
            <v>103009</v>
          </cell>
          <cell r="F10">
            <v>104009</v>
          </cell>
          <cell r="G10">
            <v>105009</v>
          </cell>
          <cell r="H10">
            <v>5</v>
          </cell>
          <cell r="I10">
            <v>8</v>
          </cell>
          <cell r="J10">
            <v>101008</v>
          </cell>
          <cell r="K10">
            <v>102008</v>
          </cell>
          <cell r="L10">
            <v>103008</v>
          </cell>
          <cell r="M10">
            <v>104008</v>
          </cell>
          <cell r="N10">
            <v>105008</v>
          </cell>
          <cell r="O10">
            <v>5</v>
          </cell>
          <cell r="P10">
            <v>9</v>
          </cell>
          <cell r="Q10">
            <v>101009</v>
          </cell>
          <cell r="R10">
            <v>102009</v>
          </cell>
          <cell r="S10">
            <v>103009</v>
          </cell>
          <cell r="T10">
            <v>104009</v>
          </cell>
          <cell r="U10">
            <v>105009</v>
          </cell>
          <cell r="V10">
            <v>5</v>
          </cell>
        </row>
        <row r="11">
          <cell r="A11">
            <v>10</v>
          </cell>
          <cell r="B11">
            <v>10</v>
          </cell>
          <cell r="C11">
            <v>101010</v>
          </cell>
          <cell r="D11">
            <v>102010</v>
          </cell>
          <cell r="E11">
            <v>103010</v>
          </cell>
          <cell r="F11">
            <v>104010</v>
          </cell>
          <cell r="G11">
            <v>105010</v>
          </cell>
          <cell r="H11">
            <v>5</v>
          </cell>
          <cell r="I11">
            <v>9</v>
          </cell>
          <cell r="J11">
            <v>101009</v>
          </cell>
          <cell r="K11">
            <v>102009</v>
          </cell>
          <cell r="L11">
            <v>103009</v>
          </cell>
          <cell r="M11">
            <v>104009</v>
          </cell>
          <cell r="N11">
            <v>105009</v>
          </cell>
          <cell r="O11">
            <v>5</v>
          </cell>
          <cell r="P11">
            <v>10</v>
          </cell>
          <cell r="Q11">
            <v>101010</v>
          </cell>
          <cell r="R11">
            <v>102010</v>
          </cell>
          <cell r="S11">
            <v>103010</v>
          </cell>
          <cell r="T11">
            <v>104010</v>
          </cell>
          <cell r="U11">
            <v>105010</v>
          </cell>
          <cell r="V11">
            <v>5</v>
          </cell>
        </row>
        <row r="12">
          <cell r="A12">
            <v>11</v>
          </cell>
          <cell r="B12">
            <v>10</v>
          </cell>
          <cell r="C12">
            <v>101010</v>
          </cell>
          <cell r="D12">
            <v>102010</v>
          </cell>
          <cell r="E12">
            <v>103010</v>
          </cell>
          <cell r="F12">
            <v>104010</v>
          </cell>
          <cell r="G12">
            <v>105010</v>
          </cell>
          <cell r="H12">
            <v>5</v>
          </cell>
          <cell r="I12">
            <v>10</v>
          </cell>
          <cell r="J12">
            <v>101010</v>
          </cell>
          <cell r="K12">
            <v>102010</v>
          </cell>
          <cell r="L12">
            <v>103010</v>
          </cell>
          <cell r="M12">
            <v>104010</v>
          </cell>
          <cell r="N12">
            <v>105010</v>
          </cell>
          <cell r="O12">
            <v>5</v>
          </cell>
          <cell r="P12">
            <v>10</v>
          </cell>
          <cell r="Q12">
            <v>101010</v>
          </cell>
          <cell r="R12">
            <v>102010</v>
          </cell>
          <cell r="S12">
            <v>103010</v>
          </cell>
          <cell r="T12">
            <v>104010</v>
          </cell>
          <cell r="U12">
            <v>105010</v>
          </cell>
          <cell r="V12">
            <v>5</v>
          </cell>
        </row>
        <row r="13">
          <cell r="A13">
            <v>12</v>
          </cell>
          <cell r="B13">
            <v>10</v>
          </cell>
          <cell r="C13">
            <v>101010</v>
          </cell>
          <cell r="D13">
            <v>102010</v>
          </cell>
          <cell r="E13">
            <v>103010</v>
          </cell>
          <cell r="F13">
            <v>104010</v>
          </cell>
          <cell r="G13">
            <v>105010</v>
          </cell>
          <cell r="H13">
            <v>5</v>
          </cell>
          <cell r="I13">
            <v>10</v>
          </cell>
          <cell r="J13">
            <v>101010</v>
          </cell>
          <cell r="K13">
            <v>102010</v>
          </cell>
          <cell r="L13">
            <v>103010</v>
          </cell>
          <cell r="M13">
            <v>104010</v>
          </cell>
          <cell r="N13">
            <v>105010</v>
          </cell>
          <cell r="O13">
            <v>5</v>
          </cell>
          <cell r="P13">
            <v>10</v>
          </cell>
          <cell r="Q13">
            <v>101010</v>
          </cell>
          <cell r="R13">
            <v>102010</v>
          </cell>
          <cell r="S13">
            <v>103010</v>
          </cell>
          <cell r="T13">
            <v>104010</v>
          </cell>
          <cell r="U13">
            <v>105010</v>
          </cell>
          <cell r="V13">
            <v>5</v>
          </cell>
        </row>
        <row r="14">
          <cell r="A14">
            <v>13</v>
          </cell>
          <cell r="B14">
            <v>10</v>
          </cell>
          <cell r="C14">
            <v>101010</v>
          </cell>
          <cell r="D14">
            <v>102010</v>
          </cell>
          <cell r="E14">
            <v>103010</v>
          </cell>
          <cell r="F14">
            <v>104010</v>
          </cell>
          <cell r="G14">
            <v>105010</v>
          </cell>
          <cell r="H14">
            <v>5</v>
          </cell>
          <cell r="I14">
            <v>10</v>
          </cell>
          <cell r="J14">
            <v>101010</v>
          </cell>
          <cell r="K14">
            <v>102010</v>
          </cell>
          <cell r="L14">
            <v>103010</v>
          </cell>
          <cell r="M14">
            <v>104010</v>
          </cell>
          <cell r="N14">
            <v>105010</v>
          </cell>
          <cell r="O14">
            <v>5</v>
          </cell>
          <cell r="P14">
            <v>10</v>
          </cell>
          <cell r="Q14">
            <v>101010</v>
          </cell>
          <cell r="R14">
            <v>102010</v>
          </cell>
          <cell r="S14">
            <v>103010</v>
          </cell>
          <cell r="T14">
            <v>104010</v>
          </cell>
          <cell r="U14">
            <v>105010</v>
          </cell>
          <cell r="V14">
            <v>5</v>
          </cell>
        </row>
        <row r="15">
          <cell r="A15">
            <v>14</v>
          </cell>
          <cell r="B15">
            <v>10</v>
          </cell>
          <cell r="C15">
            <v>101010</v>
          </cell>
          <cell r="D15">
            <v>102010</v>
          </cell>
          <cell r="E15">
            <v>103010</v>
          </cell>
          <cell r="F15">
            <v>104010</v>
          </cell>
          <cell r="G15">
            <v>105010</v>
          </cell>
          <cell r="H15">
            <v>5</v>
          </cell>
          <cell r="I15">
            <v>10</v>
          </cell>
          <cell r="J15">
            <v>101010</v>
          </cell>
          <cell r="K15">
            <v>102010</v>
          </cell>
          <cell r="L15">
            <v>103010</v>
          </cell>
          <cell r="M15">
            <v>104010</v>
          </cell>
          <cell r="N15">
            <v>105010</v>
          </cell>
          <cell r="O15">
            <v>5</v>
          </cell>
          <cell r="P15">
            <v>10</v>
          </cell>
          <cell r="Q15">
            <v>101010</v>
          </cell>
          <cell r="R15">
            <v>102010</v>
          </cell>
          <cell r="S15">
            <v>103010</v>
          </cell>
          <cell r="T15">
            <v>104010</v>
          </cell>
          <cell r="U15">
            <v>105010</v>
          </cell>
          <cell r="V15">
            <v>5</v>
          </cell>
        </row>
        <row r="16">
          <cell r="A16">
            <v>15</v>
          </cell>
          <cell r="B16">
            <v>10</v>
          </cell>
          <cell r="C16">
            <v>101010</v>
          </cell>
          <cell r="D16">
            <v>102010</v>
          </cell>
          <cell r="E16">
            <v>103010</v>
          </cell>
          <cell r="F16">
            <v>104010</v>
          </cell>
          <cell r="G16">
            <v>105010</v>
          </cell>
          <cell r="H16">
            <v>5</v>
          </cell>
          <cell r="I16">
            <v>10</v>
          </cell>
          <cell r="J16">
            <v>101010</v>
          </cell>
          <cell r="K16">
            <v>102010</v>
          </cell>
          <cell r="L16">
            <v>103010</v>
          </cell>
          <cell r="M16">
            <v>104010</v>
          </cell>
          <cell r="N16">
            <v>105010</v>
          </cell>
          <cell r="O16">
            <v>5</v>
          </cell>
          <cell r="P16">
            <v>10</v>
          </cell>
          <cell r="Q16">
            <v>101010</v>
          </cell>
          <cell r="R16">
            <v>102010</v>
          </cell>
          <cell r="S16">
            <v>103010</v>
          </cell>
          <cell r="T16">
            <v>104010</v>
          </cell>
          <cell r="U16">
            <v>105010</v>
          </cell>
          <cell r="V16">
            <v>5</v>
          </cell>
        </row>
        <row r="17">
          <cell r="A17">
            <v>16</v>
          </cell>
          <cell r="B17">
            <v>10</v>
          </cell>
          <cell r="C17">
            <v>101010</v>
          </cell>
          <cell r="D17">
            <v>102010</v>
          </cell>
          <cell r="E17">
            <v>103010</v>
          </cell>
          <cell r="F17">
            <v>104010</v>
          </cell>
          <cell r="G17">
            <v>105010</v>
          </cell>
          <cell r="H17">
            <v>5</v>
          </cell>
          <cell r="I17">
            <v>10</v>
          </cell>
          <cell r="J17">
            <v>101010</v>
          </cell>
          <cell r="K17">
            <v>102010</v>
          </cell>
          <cell r="L17">
            <v>103010</v>
          </cell>
          <cell r="M17">
            <v>104010</v>
          </cell>
          <cell r="N17">
            <v>105010</v>
          </cell>
          <cell r="O17">
            <v>5</v>
          </cell>
          <cell r="P17">
            <v>10</v>
          </cell>
          <cell r="Q17">
            <v>101010</v>
          </cell>
          <cell r="R17">
            <v>102010</v>
          </cell>
          <cell r="S17">
            <v>103010</v>
          </cell>
          <cell r="T17">
            <v>104010</v>
          </cell>
          <cell r="U17">
            <v>105010</v>
          </cell>
          <cell r="V17">
            <v>5</v>
          </cell>
        </row>
        <row r="18">
          <cell r="A18">
            <v>17</v>
          </cell>
          <cell r="B18">
            <v>10</v>
          </cell>
          <cell r="C18">
            <v>101010</v>
          </cell>
          <cell r="D18">
            <v>102010</v>
          </cell>
          <cell r="E18">
            <v>103010</v>
          </cell>
          <cell r="F18">
            <v>104010</v>
          </cell>
          <cell r="G18">
            <v>105010</v>
          </cell>
          <cell r="H18">
            <v>5</v>
          </cell>
          <cell r="I18">
            <v>10</v>
          </cell>
          <cell r="J18">
            <v>101010</v>
          </cell>
          <cell r="K18">
            <v>102010</v>
          </cell>
          <cell r="L18">
            <v>103010</v>
          </cell>
          <cell r="M18">
            <v>104010</v>
          </cell>
          <cell r="N18">
            <v>105010</v>
          </cell>
          <cell r="O18">
            <v>5</v>
          </cell>
          <cell r="P18">
            <v>10</v>
          </cell>
          <cell r="Q18">
            <v>101010</v>
          </cell>
          <cell r="R18">
            <v>102010</v>
          </cell>
          <cell r="S18">
            <v>103010</v>
          </cell>
          <cell r="T18">
            <v>104010</v>
          </cell>
          <cell r="U18">
            <v>105010</v>
          </cell>
          <cell r="V18">
            <v>5</v>
          </cell>
        </row>
        <row r="19">
          <cell r="A19">
            <v>18</v>
          </cell>
          <cell r="B19">
            <v>10</v>
          </cell>
          <cell r="C19">
            <v>101010</v>
          </cell>
          <cell r="D19">
            <v>102010</v>
          </cell>
          <cell r="E19">
            <v>103010</v>
          </cell>
          <cell r="F19">
            <v>104010</v>
          </cell>
          <cell r="G19">
            <v>105010</v>
          </cell>
          <cell r="H19">
            <v>5</v>
          </cell>
          <cell r="I19">
            <v>10</v>
          </cell>
          <cell r="J19">
            <v>101010</v>
          </cell>
          <cell r="K19">
            <v>102010</v>
          </cell>
          <cell r="L19">
            <v>103010</v>
          </cell>
          <cell r="M19">
            <v>104010</v>
          </cell>
          <cell r="N19">
            <v>105010</v>
          </cell>
          <cell r="O19">
            <v>5</v>
          </cell>
          <cell r="P19">
            <v>10</v>
          </cell>
          <cell r="Q19">
            <v>101010</v>
          </cell>
          <cell r="R19">
            <v>102010</v>
          </cell>
          <cell r="S19">
            <v>103010</v>
          </cell>
          <cell r="T19">
            <v>104010</v>
          </cell>
          <cell r="U19">
            <v>105010</v>
          </cell>
          <cell r="V19">
            <v>5</v>
          </cell>
        </row>
        <row r="20">
          <cell r="A20">
            <v>19</v>
          </cell>
          <cell r="B20">
            <v>10</v>
          </cell>
          <cell r="C20">
            <v>101010</v>
          </cell>
          <cell r="D20">
            <v>102010</v>
          </cell>
          <cell r="E20">
            <v>103010</v>
          </cell>
          <cell r="F20">
            <v>104010</v>
          </cell>
          <cell r="G20">
            <v>105010</v>
          </cell>
          <cell r="H20">
            <v>5</v>
          </cell>
          <cell r="I20">
            <v>10</v>
          </cell>
          <cell r="J20">
            <v>101010</v>
          </cell>
          <cell r="K20">
            <v>102010</v>
          </cell>
          <cell r="L20">
            <v>103010</v>
          </cell>
          <cell r="M20">
            <v>104010</v>
          </cell>
          <cell r="N20">
            <v>105010</v>
          </cell>
          <cell r="O20">
            <v>5</v>
          </cell>
          <cell r="P20">
            <v>10</v>
          </cell>
          <cell r="Q20">
            <v>101010</v>
          </cell>
          <cell r="R20">
            <v>102010</v>
          </cell>
          <cell r="S20">
            <v>103010</v>
          </cell>
          <cell r="T20">
            <v>104010</v>
          </cell>
          <cell r="U20">
            <v>105010</v>
          </cell>
          <cell r="V20">
            <v>5</v>
          </cell>
        </row>
        <row r="21">
          <cell r="A21">
            <v>20</v>
          </cell>
          <cell r="B21">
            <v>10</v>
          </cell>
          <cell r="C21">
            <v>101010</v>
          </cell>
          <cell r="D21">
            <v>102010</v>
          </cell>
          <cell r="E21">
            <v>103010</v>
          </cell>
          <cell r="F21">
            <v>104010</v>
          </cell>
          <cell r="G21">
            <v>105010</v>
          </cell>
          <cell r="H21">
            <v>5</v>
          </cell>
          <cell r="I21">
            <v>10</v>
          </cell>
          <cell r="J21">
            <v>101010</v>
          </cell>
          <cell r="K21">
            <v>102010</v>
          </cell>
          <cell r="L21">
            <v>103010</v>
          </cell>
          <cell r="M21">
            <v>104010</v>
          </cell>
          <cell r="N21">
            <v>105010</v>
          </cell>
          <cell r="O21">
            <v>5</v>
          </cell>
          <cell r="P21">
            <v>10</v>
          </cell>
          <cell r="Q21">
            <v>101010</v>
          </cell>
          <cell r="R21">
            <v>102010</v>
          </cell>
          <cell r="S21">
            <v>103010</v>
          </cell>
          <cell r="T21">
            <v>104010</v>
          </cell>
          <cell r="U21">
            <v>105010</v>
          </cell>
          <cell r="V21">
            <v>5</v>
          </cell>
        </row>
        <row r="22">
          <cell r="A22">
            <v>21</v>
          </cell>
          <cell r="B22">
            <v>10</v>
          </cell>
          <cell r="C22">
            <v>101010</v>
          </cell>
          <cell r="D22">
            <v>102010</v>
          </cell>
          <cell r="E22">
            <v>103010</v>
          </cell>
          <cell r="F22">
            <v>104010</v>
          </cell>
          <cell r="G22">
            <v>105010</v>
          </cell>
          <cell r="H22">
            <v>5</v>
          </cell>
          <cell r="I22">
            <v>10</v>
          </cell>
          <cell r="J22">
            <v>101010</v>
          </cell>
          <cell r="K22">
            <v>102010</v>
          </cell>
          <cell r="L22">
            <v>103010</v>
          </cell>
          <cell r="M22">
            <v>104010</v>
          </cell>
          <cell r="N22">
            <v>105010</v>
          </cell>
          <cell r="O22">
            <v>5</v>
          </cell>
          <cell r="P22">
            <v>10</v>
          </cell>
          <cell r="Q22">
            <v>101010</v>
          </cell>
          <cell r="R22">
            <v>102010</v>
          </cell>
          <cell r="S22">
            <v>103010</v>
          </cell>
          <cell r="T22">
            <v>104010</v>
          </cell>
          <cell r="U22">
            <v>105010</v>
          </cell>
          <cell r="V22">
            <v>5</v>
          </cell>
        </row>
        <row r="23">
          <cell r="A23">
            <v>22</v>
          </cell>
          <cell r="B23">
            <v>10</v>
          </cell>
          <cell r="C23">
            <v>101010</v>
          </cell>
          <cell r="D23">
            <v>102010</v>
          </cell>
          <cell r="E23">
            <v>103010</v>
          </cell>
          <cell r="F23">
            <v>104010</v>
          </cell>
          <cell r="G23">
            <v>105010</v>
          </cell>
          <cell r="H23">
            <v>5</v>
          </cell>
          <cell r="I23">
            <v>10</v>
          </cell>
          <cell r="J23">
            <v>101010</v>
          </cell>
          <cell r="K23">
            <v>102010</v>
          </cell>
          <cell r="L23">
            <v>103010</v>
          </cell>
          <cell r="M23">
            <v>104010</v>
          </cell>
          <cell r="N23">
            <v>105010</v>
          </cell>
          <cell r="O23">
            <v>5</v>
          </cell>
          <cell r="P23">
            <v>10</v>
          </cell>
          <cell r="Q23">
            <v>101010</v>
          </cell>
          <cell r="R23">
            <v>102010</v>
          </cell>
          <cell r="S23">
            <v>103010</v>
          </cell>
          <cell r="T23">
            <v>104010</v>
          </cell>
          <cell r="U23">
            <v>105010</v>
          </cell>
          <cell r="V23">
            <v>5</v>
          </cell>
        </row>
        <row r="24">
          <cell r="A24">
            <v>23</v>
          </cell>
          <cell r="B24">
            <v>10</v>
          </cell>
          <cell r="C24">
            <v>101010</v>
          </cell>
          <cell r="D24">
            <v>102010</v>
          </cell>
          <cell r="E24">
            <v>103010</v>
          </cell>
          <cell r="F24">
            <v>104010</v>
          </cell>
          <cell r="G24">
            <v>105010</v>
          </cell>
          <cell r="H24">
            <v>5</v>
          </cell>
          <cell r="I24">
            <v>10</v>
          </cell>
          <cell r="J24">
            <v>101010</v>
          </cell>
          <cell r="K24">
            <v>102010</v>
          </cell>
          <cell r="L24">
            <v>103010</v>
          </cell>
          <cell r="M24">
            <v>104010</v>
          </cell>
          <cell r="N24">
            <v>105010</v>
          </cell>
          <cell r="O24">
            <v>5</v>
          </cell>
          <cell r="P24">
            <v>10</v>
          </cell>
          <cell r="Q24">
            <v>101010</v>
          </cell>
          <cell r="R24">
            <v>102010</v>
          </cell>
          <cell r="S24">
            <v>103010</v>
          </cell>
          <cell r="T24">
            <v>104010</v>
          </cell>
          <cell r="U24">
            <v>105010</v>
          </cell>
          <cell r="V24">
            <v>5</v>
          </cell>
        </row>
        <row r="25">
          <cell r="A25">
            <v>24</v>
          </cell>
          <cell r="B25">
            <v>10</v>
          </cell>
          <cell r="C25">
            <v>101010</v>
          </cell>
          <cell r="D25">
            <v>102010</v>
          </cell>
          <cell r="E25">
            <v>103010</v>
          </cell>
          <cell r="F25">
            <v>104010</v>
          </cell>
          <cell r="G25">
            <v>105010</v>
          </cell>
          <cell r="H25">
            <v>5</v>
          </cell>
          <cell r="I25">
            <v>10</v>
          </cell>
          <cell r="J25">
            <v>101010</v>
          </cell>
          <cell r="K25">
            <v>102010</v>
          </cell>
          <cell r="L25">
            <v>103010</v>
          </cell>
          <cell r="M25">
            <v>104010</v>
          </cell>
          <cell r="N25">
            <v>105010</v>
          </cell>
          <cell r="O25">
            <v>5</v>
          </cell>
          <cell r="P25">
            <v>10</v>
          </cell>
          <cell r="Q25">
            <v>101010</v>
          </cell>
          <cell r="R25">
            <v>102010</v>
          </cell>
          <cell r="S25">
            <v>103010</v>
          </cell>
          <cell r="T25">
            <v>104010</v>
          </cell>
          <cell r="U25">
            <v>105010</v>
          </cell>
          <cell r="V25">
            <v>5</v>
          </cell>
        </row>
        <row r="26">
          <cell r="A26">
            <v>25</v>
          </cell>
          <cell r="B26">
            <v>10</v>
          </cell>
          <cell r="C26">
            <v>101010</v>
          </cell>
          <cell r="D26">
            <v>102010</v>
          </cell>
          <cell r="E26">
            <v>103010</v>
          </cell>
          <cell r="F26">
            <v>104010</v>
          </cell>
          <cell r="G26">
            <v>105010</v>
          </cell>
          <cell r="H26">
            <v>5</v>
          </cell>
          <cell r="I26">
            <v>10</v>
          </cell>
          <cell r="J26">
            <v>101010</v>
          </cell>
          <cell r="K26">
            <v>102010</v>
          </cell>
          <cell r="L26">
            <v>103010</v>
          </cell>
          <cell r="M26">
            <v>104010</v>
          </cell>
          <cell r="N26">
            <v>105010</v>
          </cell>
          <cell r="O26">
            <v>5</v>
          </cell>
          <cell r="P26">
            <v>10</v>
          </cell>
          <cell r="Q26">
            <v>101010</v>
          </cell>
          <cell r="R26">
            <v>102010</v>
          </cell>
          <cell r="S26">
            <v>103010</v>
          </cell>
          <cell r="T26">
            <v>104010</v>
          </cell>
          <cell r="U26">
            <v>105010</v>
          </cell>
          <cell r="V26">
            <v>5</v>
          </cell>
        </row>
        <row r="27">
          <cell r="A27">
            <v>26</v>
          </cell>
          <cell r="B27">
            <v>10</v>
          </cell>
          <cell r="C27">
            <v>101010</v>
          </cell>
          <cell r="D27">
            <v>102010</v>
          </cell>
          <cell r="E27">
            <v>103010</v>
          </cell>
          <cell r="F27">
            <v>104010</v>
          </cell>
          <cell r="G27">
            <v>105010</v>
          </cell>
          <cell r="H27">
            <v>5</v>
          </cell>
          <cell r="I27">
            <v>10</v>
          </cell>
          <cell r="J27">
            <v>101010</v>
          </cell>
          <cell r="K27">
            <v>102010</v>
          </cell>
          <cell r="L27">
            <v>103010</v>
          </cell>
          <cell r="M27">
            <v>104010</v>
          </cell>
          <cell r="N27">
            <v>105010</v>
          </cell>
          <cell r="O27">
            <v>5</v>
          </cell>
          <cell r="P27">
            <v>10</v>
          </cell>
          <cell r="Q27">
            <v>101010</v>
          </cell>
          <cell r="R27">
            <v>102010</v>
          </cell>
          <cell r="S27">
            <v>103010</v>
          </cell>
          <cell r="T27">
            <v>104010</v>
          </cell>
          <cell r="U27">
            <v>105010</v>
          </cell>
          <cell r="V27">
            <v>5</v>
          </cell>
        </row>
        <row r="28">
          <cell r="A28">
            <v>27</v>
          </cell>
          <cell r="B28">
            <v>10</v>
          </cell>
          <cell r="C28">
            <v>101010</v>
          </cell>
          <cell r="D28">
            <v>102010</v>
          </cell>
          <cell r="E28">
            <v>103010</v>
          </cell>
          <cell r="F28">
            <v>104010</v>
          </cell>
          <cell r="G28">
            <v>105010</v>
          </cell>
          <cell r="H28">
            <v>5</v>
          </cell>
          <cell r="I28">
            <v>10</v>
          </cell>
          <cell r="J28">
            <v>101010</v>
          </cell>
          <cell r="K28">
            <v>102010</v>
          </cell>
          <cell r="L28">
            <v>103010</v>
          </cell>
          <cell r="M28">
            <v>104010</v>
          </cell>
          <cell r="N28">
            <v>105010</v>
          </cell>
          <cell r="O28">
            <v>5</v>
          </cell>
          <cell r="P28">
            <v>10</v>
          </cell>
          <cell r="Q28">
            <v>101010</v>
          </cell>
          <cell r="R28">
            <v>102010</v>
          </cell>
          <cell r="S28">
            <v>103010</v>
          </cell>
          <cell r="T28">
            <v>104010</v>
          </cell>
          <cell r="U28">
            <v>105010</v>
          </cell>
          <cell r="V28">
            <v>5</v>
          </cell>
        </row>
        <row r="29">
          <cell r="A29">
            <v>28</v>
          </cell>
          <cell r="B29">
            <v>10</v>
          </cell>
          <cell r="C29">
            <v>101010</v>
          </cell>
          <cell r="D29">
            <v>102010</v>
          </cell>
          <cell r="E29">
            <v>103010</v>
          </cell>
          <cell r="F29">
            <v>104010</v>
          </cell>
          <cell r="G29">
            <v>105010</v>
          </cell>
          <cell r="H29">
            <v>5</v>
          </cell>
          <cell r="I29">
            <v>10</v>
          </cell>
          <cell r="J29">
            <v>101010</v>
          </cell>
          <cell r="K29">
            <v>102010</v>
          </cell>
          <cell r="L29">
            <v>103010</v>
          </cell>
          <cell r="M29">
            <v>104010</v>
          </cell>
          <cell r="N29">
            <v>105010</v>
          </cell>
          <cell r="O29">
            <v>5</v>
          </cell>
          <cell r="P29">
            <v>10</v>
          </cell>
          <cell r="Q29">
            <v>101010</v>
          </cell>
          <cell r="R29">
            <v>102010</v>
          </cell>
          <cell r="S29">
            <v>103010</v>
          </cell>
          <cell r="T29">
            <v>104010</v>
          </cell>
          <cell r="U29">
            <v>105010</v>
          </cell>
          <cell r="V29">
            <v>5</v>
          </cell>
        </row>
        <row r="30">
          <cell r="A30">
            <v>29</v>
          </cell>
          <cell r="B30">
            <v>10</v>
          </cell>
          <cell r="C30">
            <v>101010</v>
          </cell>
          <cell r="D30">
            <v>102010</v>
          </cell>
          <cell r="E30">
            <v>103010</v>
          </cell>
          <cell r="F30">
            <v>104010</v>
          </cell>
          <cell r="G30">
            <v>105010</v>
          </cell>
          <cell r="H30">
            <v>5</v>
          </cell>
          <cell r="I30">
            <v>10</v>
          </cell>
          <cell r="J30">
            <v>101010</v>
          </cell>
          <cell r="K30">
            <v>102010</v>
          </cell>
          <cell r="L30">
            <v>103010</v>
          </cell>
          <cell r="M30">
            <v>104010</v>
          </cell>
          <cell r="N30">
            <v>105010</v>
          </cell>
          <cell r="O30">
            <v>5</v>
          </cell>
          <cell r="P30">
            <v>10</v>
          </cell>
          <cell r="Q30">
            <v>101010</v>
          </cell>
          <cell r="R30">
            <v>102010</v>
          </cell>
          <cell r="S30">
            <v>103010</v>
          </cell>
          <cell r="T30">
            <v>104010</v>
          </cell>
          <cell r="U30">
            <v>105010</v>
          </cell>
          <cell r="V30">
            <v>5</v>
          </cell>
        </row>
        <row r="31">
          <cell r="A31">
            <v>30</v>
          </cell>
          <cell r="B31">
            <v>10</v>
          </cell>
          <cell r="C31">
            <v>101010</v>
          </cell>
          <cell r="D31">
            <v>102010</v>
          </cell>
          <cell r="E31">
            <v>103010</v>
          </cell>
          <cell r="F31">
            <v>104010</v>
          </cell>
          <cell r="G31">
            <v>105010</v>
          </cell>
          <cell r="H31">
            <v>5</v>
          </cell>
          <cell r="I31">
            <v>10</v>
          </cell>
          <cell r="J31">
            <v>101010</v>
          </cell>
          <cell r="K31">
            <v>102010</v>
          </cell>
          <cell r="L31">
            <v>103010</v>
          </cell>
          <cell r="M31">
            <v>104010</v>
          </cell>
          <cell r="N31">
            <v>105010</v>
          </cell>
          <cell r="O31">
            <v>5</v>
          </cell>
          <cell r="P31">
            <v>10</v>
          </cell>
          <cell r="Q31">
            <v>101010</v>
          </cell>
          <cell r="R31">
            <v>102010</v>
          </cell>
          <cell r="S31">
            <v>103010</v>
          </cell>
          <cell r="T31">
            <v>104010</v>
          </cell>
          <cell r="U31">
            <v>105010</v>
          </cell>
          <cell r="V31">
            <v>5</v>
          </cell>
        </row>
        <row r="32">
          <cell r="A32">
            <v>31</v>
          </cell>
          <cell r="B32">
            <v>10</v>
          </cell>
          <cell r="C32">
            <v>101010</v>
          </cell>
          <cell r="D32">
            <v>102010</v>
          </cell>
          <cell r="E32">
            <v>103010</v>
          </cell>
          <cell r="F32">
            <v>104010</v>
          </cell>
          <cell r="G32">
            <v>105010</v>
          </cell>
          <cell r="H32">
            <v>5</v>
          </cell>
          <cell r="I32">
            <v>10</v>
          </cell>
          <cell r="J32">
            <v>101010</v>
          </cell>
          <cell r="K32">
            <v>102010</v>
          </cell>
          <cell r="L32">
            <v>103010</v>
          </cell>
          <cell r="M32">
            <v>104010</v>
          </cell>
          <cell r="N32">
            <v>105010</v>
          </cell>
          <cell r="O32">
            <v>5</v>
          </cell>
          <cell r="P32">
            <v>10</v>
          </cell>
          <cell r="Q32">
            <v>101010</v>
          </cell>
          <cell r="R32">
            <v>102010</v>
          </cell>
          <cell r="S32">
            <v>103010</v>
          </cell>
          <cell r="T32">
            <v>104010</v>
          </cell>
          <cell r="U32">
            <v>105010</v>
          </cell>
          <cell r="V32">
            <v>5</v>
          </cell>
        </row>
        <row r="33">
          <cell r="A33">
            <v>32</v>
          </cell>
          <cell r="B33">
            <v>10</v>
          </cell>
          <cell r="C33">
            <v>101010</v>
          </cell>
          <cell r="D33">
            <v>102010</v>
          </cell>
          <cell r="E33">
            <v>103010</v>
          </cell>
          <cell r="F33">
            <v>104010</v>
          </cell>
          <cell r="G33">
            <v>105010</v>
          </cell>
          <cell r="H33">
            <v>5</v>
          </cell>
          <cell r="I33">
            <v>10</v>
          </cell>
          <cell r="J33">
            <v>101010</v>
          </cell>
          <cell r="K33">
            <v>102010</v>
          </cell>
          <cell r="L33">
            <v>103010</v>
          </cell>
          <cell r="M33">
            <v>104010</v>
          </cell>
          <cell r="N33">
            <v>105010</v>
          </cell>
          <cell r="O33">
            <v>5</v>
          </cell>
          <cell r="P33">
            <v>10</v>
          </cell>
          <cell r="Q33">
            <v>101010</v>
          </cell>
          <cell r="R33">
            <v>102010</v>
          </cell>
          <cell r="S33">
            <v>103010</v>
          </cell>
          <cell r="T33">
            <v>104010</v>
          </cell>
          <cell r="U33">
            <v>105010</v>
          </cell>
          <cell r="V33">
            <v>5</v>
          </cell>
        </row>
        <row r="34">
          <cell r="A34">
            <v>33</v>
          </cell>
          <cell r="B34">
            <v>10</v>
          </cell>
          <cell r="C34">
            <v>101010</v>
          </cell>
          <cell r="D34">
            <v>102010</v>
          </cell>
          <cell r="E34">
            <v>103010</v>
          </cell>
          <cell r="F34">
            <v>104010</v>
          </cell>
          <cell r="G34">
            <v>105010</v>
          </cell>
          <cell r="H34">
            <v>5</v>
          </cell>
          <cell r="I34">
            <v>10</v>
          </cell>
          <cell r="J34">
            <v>101010</v>
          </cell>
          <cell r="K34">
            <v>102010</v>
          </cell>
          <cell r="L34">
            <v>103010</v>
          </cell>
          <cell r="M34">
            <v>104010</v>
          </cell>
          <cell r="N34">
            <v>105010</v>
          </cell>
          <cell r="O34">
            <v>5</v>
          </cell>
          <cell r="P34">
            <v>10</v>
          </cell>
          <cell r="Q34">
            <v>101010</v>
          </cell>
          <cell r="R34">
            <v>102010</v>
          </cell>
          <cell r="S34">
            <v>103010</v>
          </cell>
          <cell r="T34">
            <v>104010</v>
          </cell>
          <cell r="U34">
            <v>105010</v>
          </cell>
          <cell r="V34">
            <v>5</v>
          </cell>
        </row>
        <row r="35">
          <cell r="A35">
            <v>34</v>
          </cell>
          <cell r="B35">
            <v>10</v>
          </cell>
          <cell r="C35">
            <v>101010</v>
          </cell>
          <cell r="D35">
            <v>102010</v>
          </cell>
          <cell r="E35">
            <v>103010</v>
          </cell>
          <cell r="F35">
            <v>104010</v>
          </cell>
          <cell r="G35">
            <v>105010</v>
          </cell>
          <cell r="H35">
            <v>5</v>
          </cell>
          <cell r="I35">
            <v>10</v>
          </cell>
          <cell r="J35">
            <v>101010</v>
          </cell>
          <cell r="K35">
            <v>102010</v>
          </cell>
          <cell r="L35">
            <v>103010</v>
          </cell>
          <cell r="M35">
            <v>104010</v>
          </cell>
          <cell r="N35">
            <v>105010</v>
          </cell>
          <cell r="O35">
            <v>5</v>
          </cell>
          <cell r="P35">
            <v>10</v>
          </cell>
          <cell r="Q35">
            <v>101010</v>
          </cell>
          <cell r="R35">
            <v>102010</v>
          </cell>
          <cell r="S35">
            <v>103010</v>
          </cell>
          <cell r="T35">
            <v>104010</v>
          </cell>
          <cell r="U35">
            <v>105010</v>
          </cell>
          <cell r="V35">
            <v>5</v>
          </cell>
        </row>
        <row r="36">
          <cell r="A36">
            <v>35</v>
          </cell>
          <cell r="B36">
            <v>10</v>
          </cell>
          <cell r="C36">
            <v>101010</v>
          </cell>
          <cell r="D36">
            <v>102010</v>
          </cell>
          <cell r="E36">
            <v>103010</v>
          </cell>
          <cell r="F36">
            <v>104010</v>
          </cell>
          <cell r="G36">
            <v>105010</v>
          </cell>
          <cell r="H36">
            <v>5</v>
          </cell>
          <cell r="I36">
            <v>10</v>
          </cell>
          <cell r="J36">
            <v>101010</v>
          </cell>
          <cell r="K36">
            <v>102010</v>
          </cell>
          <cell r="L36">
            <v>103010</v>
          </cell>
          <cell r="M36">
            <v>104010</v>
          </cell>
          <cell r="N36">
            <v>105010</v>
          </cell>
          <cell r="O36">
            <v>5</v>
          </cell>
          <cell r="P36">
            <v>10</v>
          </cell>
          <cell r="Q36">
            <v>101010</v>
          </cell>
          <cell r="R36">
            <v>102010</v>
          </cell>
          <cell r="S36">
            <v>103010</v>
          </cell>
          <cell r="T36">
            <v>104010</v>
          </cell>
          <cell r="U36">
            <v>105010</v>
          </cell>
          <cell r="V36">
            <v>5</v>
          </cell>
        </row>
        <row r="37">
          <cell r="A37">
            <v>36</v>
          </cell>
          <cell r="B37">
            <v>10</v>
          </cell>
          <cell r="C37">
            <v>101010</v>
          </cell>
          <cell r="D37">
            <v>102010</v>
          </cell>
          <cell r="E37">
            <v>103010</v>
          </cell>
          <cell r="F37">
            <v>104010</v>
          </cell>
          <cell r="G37">
            <v>105010</v>
          </cell>
          <cell r="H37">
            <v>5</v>
          </cell>
          <cell r="I37">
            <v>10</v>
          </cell>
          <cell r="J37">
            <v>101010</v>
          </cell>
          <cell r="K37">
            <v>102010</v>
          </cell>
          <cell r="L37">
            <v>103010</v>
          </cell>
          <cell r="M37">
            <v>104010</v>
          </cell>
          <cell r="N37">
            <v>105010</v>
          </cell>
          <cell r="O37">
            <v>5</v>
          </cell>
          <cell r="P37">
            <v>10</v>
          </cell>
          <cell r="Q37">
            <v>101010</v>
          </cell>
          <cell r="R37">
            <v>102010</v>
          </cell>
          <cell r="S37">
            <v>103010</v>
          </cell>
          <cell r="T37">
            <v>104010</v>
          </cell>
          <cell r="U37">
            <v>105010</v>
          </cell>
          <cell r="V37">
            <v>5</v>
          </cell>
        </row>
        <row r="38">
          <cell r="A38">
            <v>37</v>
          </cell>
          <cell r="B38">
            <v>10</v>
          </cell>
          <cell r="C38">
            <v>101010</v>
          </cell>
          <cell r="D38">
            <v>102010</v>
          </cell>
          <cell r="E38">
            <v>103010</v>
          </cell>
          <cell r="F38">
            <v>104010</v>
          </cell>
          <cell r="G38">
            <v>105010</v>
          </cell>
          <cell r="H38">
            <v>5</v>
          </cell>
          <cell r="I38">
            <v>10</v>
          </cell>
          <cell r="J38">
            <v>101010</v>
          </cell>
          <cell r="K38">
            <v>102010</v>
          </cell>
          <cell r="L38">
            <v>103010</v>
          </cell>
          <cell r="M38">
            <v>104010</v>
          </cell>
          <cell r="N38">
            <v>105010</v>
          </cell>
          <cell r="O38">
            <v>5</v>
          </cell>
          <cell r="P38">
            <v>10</v>
          </cell>
          <cell r="Q38">
            <v>101010</v>
          </cell>
          <cell r="R38">
            <v>102010</v>
          </cell>
          <cell r="S38">
            <v>103010</v>
          </cell>
          <cell r="T38">
            <v>104010</v>
          </cell>
          <cell r="U38">
            <v>105010</v>
          </cell>
          <cell r="V38">
            <v>5</v>
          </cell>
        </row>
        <row r="39">
          <cell r="A39">
            <v>38</v>
          </cell>
          <cell r="B39">
            <v>10</v>
          </cell>
          <cell r="C39">
            <v>101010</v>
          </cell>
          <cell r="D39">
            <v>102010</v>
          </cell>
          <cell r="E39">
            <v>103010</v>
          </cell>
          <cell r="F39">
            <v>104010</v>
          </cell>
          <cell r="G39">
            <v>105010</v>
          </cell>
          <cell r="H39">
            <v>5</v>
          </cell>
          <cell r="I39">
            <v>10</v>
          </cell>
          <cell r="J39">
            <v>101010</v>
          </cell>
          <cell r="K39">
            <v>102010</v>
          </cell>
          <cell r="L39">
            <v>103010</v>
          </cell>
          <cell r="M39">
            <v>104010</v>
          </cell>
          <cell r="N39">
            <v>105010</v>
          </cell>
          <cell r="O39">
            <v>5</v>
          </cell>
          <cell r="P39">
            <v>10</v>
          </cell>
          <cell r="Q39">
            <v>101010</v>
          </cell>
          <cell r="R39">
            <v>102010</v>
          </cell>
          <cell r="S39">
            <v>103010</v>
          </cell>
          <cell r="T39">
            <v>104010</v>
          </cell>
          <cell r="U39">
            <v>105010</v>
          </cell>
          <cell r="V39">
            <v>5</v>
          </cell>
        </row>
        <row r="40">
          <cell r="A40">
            <v>39</v>
          </cell>
          <cell r="B40">
            <v>10</v>
          </cell>
          <cell r="C40">
            <v>101010</v>
          </cell>
          <cell r="D40">
            <v>102010</v>
          </cell>
          <cell r="E40">
            <v>103010</v>
          </cell>
          <cell r="F40">
            <v>104010</v>
          </cell>
          <cell r="G40">
            <v>105010</v>
          </cell>
          <cell r="H40">
            <v>5</v>
          </cell>
          <cell r="I40">
            <v>10</v>
          </cell>
          <cell r="J40">
            <v>101010</v>
          </cell>
          <cell r="K40">
            <v>102010</v>
          </cell>
          <cell r="L40">
            <v>103010</v>
          </cell>
          <cell r="M40">
            <v>104010</v>
          </cell>
          <cell r="N40">
            <v>105010</v>
          </cell>
          <cell r="O40">
            <v>5</v>
          </cell>
          <cell r="P40">
            <v>10</v>
          </cell>
          <cell r="Q40">
            <v>101010</v>
          </cell>
          <cell r="R40">
            <v>102010</v>
          </cell>
          <cell r="S40">
            <v>103010</v>
          </cell>
          <cell r="T40">
            <v>104010</v>
          </cell>
          <cell r="U40">
            <v>105010</v>
          </cell>
          <cell r="V40">
            <v>5</v>
          </cell>
        </row>
        <row r="41">
          <cell r="A41">
            <v>40</v>
          </cell>
          <cell r="B41">
            <v>10</v>
          </cell>
          <cell r="C41">
            <v>101010</v>
          </cell>
          <cell r="D41">
            <v>102010</v>
          </cell>
          <cell r="E41">
            <v>103010</v>
          </cell>
          <cell r="F41">
            <v>104010</v>
          </cell>
          <cell r="G41">
            <v>105010</v>
          </cell>
          <cell r="H41">
            <v>5</v>
          </cell>
          <cell r="I41">
            <v>10</v>
          </cell>
          <cell r="J41">
            <v>101010</v>
          </cell>
          <cell r="K41">
            <v>102010</v>
          </cell>
          <cell r="L41">
            <v>103010</v>
          </cell>
          <cell r="M41">
            <v>104010</v>
          </cell>
          <cell r="N41">
            <v>105010</v>
          </cell>
          <cell r="O41">
            <v>5</v>
          </cell>
          <cell r="P41">
            <v>10</v>
          </cell>
          <cell r="Q41">
            <v>101010</v>
          </cell>
          <cell r="R41">
            <v>102010</v>
          </cell>
          <cell r="S41">
            <v>103010</v>
          </cell>
          <cell r="T41">
            <v>104010</v>
          </cell>
          <cell r="U41">
            <v>105010</v>
          </cell>
          <cell r="V41">
            <v>5</v>
          </cell>
        </row>
        <row r="42">
          <cell r="A42">
            <v>41</v>
          </cell>
          <cell r="B42">
            <v>10</v>
          </cell>
          <cell r="C42">
            <v>101010</v>
          </cell>
          <cell r="D42">
            <v>102010</v>
          </cell>
          <cell r="E42">
            <v>103010</v>
          </cell>
          <cell r="F42">
            <v>104010</v>
          </cell>
          <cell r="G42">
            <v>105010</v>
          </cell>
          <cell r="H42">
            <v>5</v>
          </cell>
          <cell r="I42">
            <v>10</v>
          </cell>
          <cell r="J42">
            <v>101010</v>
          </cell>
          <cell r="K42">
            <v>102010</v>
          </cell>
          <cell r="L42">
            <v>103010</v>
          </cell>
          <cell r="M42">
            <v>104010</v>
          </cell>
          <cell r="N42">
            <v>105010</v>
          </cell>
          <cell r="O42">
            <v>5</v>
          </cell>
          <cell r="P42">
            <v>10</v>
          </cell>
          <cell r="Q42">
            <v>101010</v>
          </cell>
          <cell r="R42">
            <v>102010</v>
          </cell>
          <cell r="S42">
            <v>103010</v>
          </cell>
          <cell r="T42">
            <v>104010</v>
          </cell>
          <cell r="U42">
            <v>105010</v>
          </cell>
          <cell r="V42">
            <v>5</v>
          </cell>
        </row>
        <row r="43">
          <cell r="A43">
            <v>42</v>
          </cell>
          <cell r="B43">
            <v>10</v>
          </cell>
          <cell r="C43">
            <v>101010</v>
          </cell>
          <cell r="D43">
            <v>102010</v>
          </cell>
          <cell r="E43">
            <v>103010</v>
          </cell>
          <cell r="F43">
            <v>104010</v>
          </cell>
          <cell r="G43">
            <v>105010</v>
          </cell>
          <cell r="H43">
            <v>5</v>
          </cell>
          <cell r="I43">
            <v>10</v>
          </cell>
          <cell r="J43">
            <v>101010</v>
          </cell>
          <cell r="K43">
            <v>102010</v>
          </cell>
          <cell r="L43">
            <v>103010</v>
          </cell>
          <cell r="M43">
            <v>104010</v>
          </cell>
          <cell r="N43">
            <v>105010</v>
          </cell>
          <cell r="O43">
            <v>5</v>
          </cell>
          <cell r="P43">
            <v>10</v>
          </cell>
          <cell r="Q43">
            <v>101010</v>
          </cell>
          <cell r="R43">
            <v>102010</v>
          </cell>
          <cell r="S43">
            <v>103010</v>
          </cell>
          <cell r="T43">
            <v>104010</v>
          </cell>
          <cell r="U43">
            <v>105010</v>
          </cell>
          <cell r="V43">
            <v>5</v>
          </cell>
        </row>
        <row r="44">
          <cell r="A44">
            <v>43</v>
          </cell>
          <cell r="B44">
            <v>10</v>
          </cell>
          <cell r="C44">
            <v>101010</v>
          </cell>
          <cell r="D44">
            <v>102010</v>
          </cell>
          <cell r="E44">
            <v>103010</v>
          </cell>
          <cell r="F44">
            <v>104010</v>
          </cell>
          <cell r="G44">
            <v>105010</v>
          </cell>
          <cell r="H44">
            <v>5</v>
          </cell>
          <cell r="I44">
            <v>10</v>
          </cell>
          <cell r="J44">
            <v>101010</v>
          </cell>
          <cell r="K44">
            <v>102010</v>
          </cell>
          <cell r="L44">
            <v>103010</v>
          </cell>
          <cell r="M44">
            <v>104010</v>
          </cell>
          <cell r="N44">
            <v>105010</v>
          </cell>
          <cell r="O44">
            <v>5</v>
          </cell>
          <cell r="P44">
            <v>10</v>
          </cell>
          <cell r="Q44">
            <v>101010</v>
          </cell>
          <cell r="R44">
            <v>102010</v>
          </cell>
          <cell r="S44">
            <v>103010</v>
          </cell>
          <cell r="T44">
            <v>104010</v>
          </cell>
          <cell r="U44">
            <v>105010</v>
          </cell>
          <cell r="V44">
            <v>5</v>
          </cell>
        </row>
        <row r="45">
          <cell r="A45">
            <v>44</v>
          </cell>
          <cell r="B45">
            <v>10</v>
          </cell>
          <cell r="C45">
            <v>101010</v>
          </cell>
          <cell r="D45">
            <v>102010</v>
          </cell>
          <cell r="E45">
            <v>103010</v>
          </cell>
          <cell r="F45">
            <v>104010</v>
          </cell>
          <cell r="G45">
            <v>105010</v>
          </cell>
          <cell r="H45">
            <v>5</v>
          </cell>
          <cell r="I45">
            <v>10</v>
          </cell>
          <cell r="J45">
            <v>101010</v>
          </cell>
          <cell r="K45">
            <v>102010</v>
          </cell>
          <cell r="L45">
            <v>103010</v>
          </cell>
          <cell r="M45">
            <v>104010</v>
          </cell>
          <cell r="N45">
            <v>105010</v>
          </cell>
          <cell r="O45">
            <v>5</v>
          </cell>
          <cell r="P45">
            <v>10</v>
          </cell>
          <cell r="Q45">
            <v>101010</v>
          </cell>
          <cell r="R45">
            <v>102010</v>
          </cell>
          <cell r="S45">
            <v>103010</v>
          </cell>
          <cell r="T45">
            <v>104010</v>
          </cell>
          <cell r="U45">
            <v>105010</v>
          </cell>
          <cell r="V45">
            <v>5</v>
          </cell>
        </row>
        <row r="46">
          <cell r="A46">
            <v>45</v>
          </cell>
          <cell r="B46">
            <v>10</v>
          </cell>
          <cell r="C46">
            <v>101010</v>
          </cell>
          <cell r="D46">
            <v>102010</v>
          </cell>
          <cell r="E46">
            <v>103010</v>
          </cell>
          <cell r="F46">
            <v>104010</v>
          </cell>
          <cell r="G46">
            <v>105010</v>
          </cell>
          <cell r="H46">
            <v>5</v>
          </cell>
          <cell r="I46">
            <v>10</v>
          </cell>
          <cell r="J46">
            <v>101010</v>
          </cell>
          <cell r="K46">
            <v>102010</v>
          </cell>
          <cell r="L46">
            <v>103010</v>
          </cell>
          <cell r="M46">
            <v>104010</v>
          </cell>
          <cell r="N46">
            <v>105010</v>
          </cell>
          <cell r="O46">
            <v>5</v>
          </cell>
          <cell r="P46">
            <v>10</v>
          </cell>
          <cell r="Q46">
            <v>101010</v>
          </cell>
          <cell r="R46">
            <v>102010</v>
          </cell>
          <cell r="S46">
            <v>103010</v>
          </cell>
          <cell r="T46">
            <v>104010</v>
          </cell>
          <cell r="U46">
            <v>105010</v>
          </cell>
          <cell r="V46">
            <v>5</v>
          </cell>
        </row>
        <row r="47">
          <cell r="A47">
            <v>46</v>
          </cell>
          <cell r="B47">
            <v>10</v>
          </cell>
          <cell r="C47">
            <v>101010</v>
          </cell>
          <cell r="D47">
            <v>102010</v>
          </cell>
          <cell r="E47">
            <v>103010</v>
          </cell>
          <cell r="F47">
            <v>104010</v>
          </cell>
          <cell r="G47">
            <v>105010</v>
          </cell>
          <cell r="H47">
            <v>5</v>
          </cell>
          <cell r="I47">
            <v>10</v>
          </cell>
          <cell r="J47">
            <v>101010</v>
          </cell>
          <cell r="K47">
            <v>102010</v>
          </cell>
          <cell r="L47">
            <v>103010</v>
          </cell>
          <cell r="M47">
            <v>104010</v>
          </cell>
          <cell r="N47">
            <v>105010</v>
          </cell>
          <cell r="O47">
            <v>5</v>
          </cell>
          <cell r="P47">
            <v>10</v>
          </cell>
          <cell r="Q47">
            <v>101010</v>
          </cell>
          <cell r="R47">
            <v>102010</v>
          </cell>
          <cell r="S47">
            <v>103010</v>
          </cell>
          <cell r="T47">
            <v>104010</v>
          </cell>
          <cell r="U47">
            <v>105010</v>
          </cell>
          <cell r="V47">
            <v>5</v>
          </cell>
        </row>
        <row r="48">
          <cell r="A48">
            <v>47</v>
          </cell>
          <cell r="B48">
            <v>10</v>
          </cell>
          <cell r="C48">
            <v>101010</v>
          </cell>
          <cell r="D48">
            <v>102010</v>
          </cell>
          <cell r="E48">
            <v>103010</v>
          </cell>
          <cell r="F48">
            <v>104010</v>
          </cell>
          <cell r="G48">
            <v>105010</v>
          </cell>
          <cell r="H48">
            <v>5</v>
          </cell>
          <cell r="I48">
            <v>10</v>
          </cell>
          <cell r="J48">
            <v>101010</v>
          </cell>
          <cell r="K48">
            <v>102010</v>
          </cell>
          <cell r="L48">
            <v>103010</v>
          </cell>
          <cell r="M48">
            <v>104010</v>
          </cell>
          <cell r="N48">
            <v>105010</v>
          </cell>
          <cell r="O48">
            <v>5</v>
          </cell>
          <cell r="P48">
            <v>10</v>
          </cell>
          <cell r="Q48">
            <v>101010</v>
          </cell>
          <cell r="R48">
            <v>102010</v>
          </cell>
          <cell r="S48">
            <v>103010</v>
          </cell>
          <cell r="T48">
            <v>104010</v>
          </cell>
          <cell r="U48">
            <v>105010</v>
          </cell>
          <cell r="V48">
            <v>5</v>
          </cell>
        </row>
        <row r="49">
          <cell r="A49">
            <v>48</v>
          </cell>
          <cell r="B49">
            <v>10</v>
          </cell>
          <cell r="C49">
            <v>101010</v>
          </cell>
          <cell r="D49">
            <v>102010</v>
          </cell>
          <cell r="E49">
            <v>103010</v>
          </cell>
          <cell r="F49">
            <v>104010</v>
          </cell>
          <cell r="G49">
            <v>105010</v>
          </cell>
          <cell r="H49">
            <v>5</v>
          </cell>
          <cell r="I49">
            <v>10</v>
          </cell>
          <cell r="J49">
            <v>101010</v>
          </cell>
          <cell r="K49">
            <v>102010</v>
          </cell>
          <cell r="L49">
            <v>103010</v>
          </cell>
          <cell r="M49">
            <v>104010</v>
          </cell>
          <cell r="N49">
            <v>105010</v>
          </cell>
          <cell r="O49">
            <v>5</v>
          </cell>
          <cell r="P49">
            <v>10</v>
          </cell>
          <cell r="Q49">
            <v>101010</v>
          </cell>
          <cell r="R49">
            <v>102010</v>
          </cell>
          <cell r="S49">
            <v>103010</v>
          </cell>
          <cell r="T49">
            <v>104010</v>
          </cell>
          <cell r="U49">
            <v>105010</v>
          </cell>
          <cell r="V49">
            <v>5</v>
          </cell>
        </row>
        <row r="50">
          <cell r="A50">
            <v>49</v>
          </cell>
          <cell r="B50">
            <v>10</v>
          </cell>
          <cell r="C50">
            <v>101010</v>
          </cell>
          <cell r="D50">
            <v>102010</v>
          </cell>
          <cell r="E50">
            <v>103010</v>
          </cell>
          <cell r="F50">
            <v>104010</v>
          </cell>
          <cell r="G50">
            <v>105010</v>
          </cell>
          <cell r="H50">
            <v>5</v>
          </cell>
          <cell r="I50">
            <v>10</v>
          </cell>
          <cell r="J50">
            <v>101010</v>
          </cell>
          <cell r="K50">
            <v>102010</v>
          </cell>
          <cell r="L50">
            <v>103010</v>
          </cell>
          <cell r="M50">
            <v>104010</v>
          </cell>
          <cell r="N50">
            <v>105010</v>
          </cell>
          <cell r="O50">
            <v>5</v>
          </cell>
          <cell r="P50">
            <v>10</v>
          </cell>
          <cell r="Q50">
            <v>101010</v>
          </cell>
          <cell r="R50">
            <v>102010</v>
          </cell>
          <cell r="S50">
            <v>103010</v>
          </cell>
          <cell r="T50">
            <v>104010</v>
          </cell>
          <cell r="U50">
            <v>105010</v>
          </cell>
          <cell r="V50">
            <v>5</v>
          </cell>
        </row>
        <row r="51">
          <cell r="A51">
            <v>50</v>
          </cell>
          <cell r="B51">
            <v>10</v>
          </cell>
          <cell r="C51">
            <v>101010</v>
          </cell>
          <cell r="D51">
            <v>102010</v>
          </cell>
          <cell r="E51">
            <v>103010</v>
          </cell>
          <cell r="F51">
            <v>104010</v>
          </cell>
          <cell r="G51">
            <v>105010</v>
          </cell>
          <cell r="H51">
            <v>5</v>
          </cell>
          <cell r="I51">
            <v>10</v>
          </cell>
          <cell r="J51">
            <v>101010</v>
          </cell>
          <cell r="K51">
            <v>102010</v>
          </cell>
          <cell r="L51">
            <v>103010</v>
          </cell>
          <cell r="M51">
            <v>104010</v>
          </cell>
          <cell r="N51">
            <v>105010</v>
          </cell>
          <cell r="O51">
            <v>5</v>
          </cell>
          <cell r="P51">
            <v>10</v>
          </cell>
          <cell r="Q51">
            <v>101010</v>
          </cell>
          <cell r="R51">
            <v>102010</v>
          </cell>
          <cell r="S51">
            <v>103010</v>
          </cell>
          <cell r="T51">
            <v>104010</v>
          </cell>
          <cell r="U51">
            <v>105010</v>
          </cell>
          <cell r="V51">
            <v>5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级系统表"/>
      <sheetName val="备注"/>
      <sheetName val="Sheet1"/>
    </sheetNames>
    <sheetDataSet>
      <sheetData sheetId="0" refreshError="1"/>
      <sheetData sheetId="1" refreshError="1"/>
      <sheetData sheetId="2">
        <row r="1">
          <cell r="A1" t="str">
            <v>等级</v>
          </cell>
          <cell r="B1" t="str">
            <v>任务1</v>
          </cell>
          <cell r="C1" t="str">
            <v>任务2</v>
          </cell>
          <cell r="D1" t="str">
            <v>任务3</v>
          </cell>
          <cell r="E1" t="str">
            <v>任务4</v>
          </cell>
          <cell r="F1" t="str">
            <v>任务5</v>
          </cell>
          <cell r="G1" t="str">
            <v>任务6</v>
          </cell>
        </row>
        <row r="2">
          <cell r="A2">
            <v>1</v>
          </cell>
          <cell r="B2">
            <v>10001</v>
          </cell>
          <cell r="C2">
            <v>20001</v>
          </cell>
          <cell r="D2">
            <v>81001</v>
          </cell>
          <cell r="E2">
            <v>60001</v>
          </cell>
        </row>
        <row r="3">
          <cell r="A3">
            <v>2</v>
          </cell>
          <cell r="B3">
            <v>10002</v>
          </cell>
          <cell r="C3">
            <v>20002</v>
          </cell>
          <cell r="D3">
            <v>81002</v>
          </cell>
          <cell r="E3">
            <v>60002</v>
          </cell>
        </row>
        <row r="4">
          <cell r="A4">
            <v>3</v>
          </cell>
          <cell r="B4">
            <v>10003</v>
          </cell>
          <cell r="C4">
            <v>20003</v>
          </cell>
          <cell r="D4">
            <v>81003</v>
          </cell>
          <cell r="E4">
            <v>60003</v>
          </cell>
        </row>
        <row r="5">
          <cell r="A5">
            <v>4</v>
          </cell>
          <cell r="B5">
            <v>10004</v>
          </cell>
          <cell r="C5">
            <v>20004</v>
          </cell>
          <cell r="D5">
            <v>81004</v>
          </cell>
          <cell r="E5">
            <v>60004</v>
          </cell>
        </row>
        <row r="6">
          <cell r="A6">
            <v>5</v>
          </cell>
          <cell r="B6">
            <v>10005</v>
          </cell>
          <cell r="C6">
            <v>20005</v>
          </cell>
          <cell r="D6">
            <v>81005</v>
          </cell>
          <cell r="E6">
            <v>60005</v>
          </cell>
        </row>
        <row r="7">
          <cell r="A7">
            <v>6</v>
          </cell>
          <cell r="B7">
            <v>10006</v>
          </cell>
          <cell r="C7">
            <v>20006</v>
          </cell>
          <cell r="D7">
            <v>81006</v>
          </cell>
          <cell r="E7">
            <v>60006</v>
          </cell>
        </row>
        <row r="8">
          <cell r="A8">
            <v>7</v>
          </cell>
          <cell r="B8">
            <v>10007</v>
          </cell>
          <cell r="C8">
            <v>20007</v>
          </cell>
          <cell r="D8">
            <v>81007</v>
          </cell>
          <cell r="E8">
            <v>60007</v>
          </cell>
        </row>
        <row r="9">
          <cell r="A9">
            <v>8</v>
          </cell>
          <cell r="B9">
            <v>10008</v>
          </cell>
          <cell r="C9">
            <v>20008</v>
          </cell>
          <cell r="D9">
            <v>81008</v>
          </cell>
          <cell r="E9">
            <v>60008</v>
          </cell>
        </row>
        <row r="10">
          <cell r="A10">
            <v>9</v>
          </cell>
          <cell r="B10">
            <v>10009</v>
          </cell>
          <cell r="C10">
            <v>20009</v>
          </cell>
          <cell r="D10">
            <v>81009</v>
          </cell>
          <cell r="E10">
            <v>60009</v>
          </cell>
        </row>
        <row r="11">
          <cell r="A11">
            <v>10</v>
          </cell>
          <cell r="B11">
            <v>10010</v>
          </cell>
          <cell r="C11">
            <v>20010</v>
          </cell>
          <cell r="D11">
            <v>81010</v>
          </cell>
          <cell r="E11">
            <v>60010</v>
          </cell>
        </row>
        <row r="12">
          <cell r="A12">
            <v>11</v>
          </cell>
          <cell r="B12">
            <v>10011</v>
          </cell>
          <cell r="C12">
            <v>20011</v>
          </cell>
          <cell r="D12">
            <v>81011</v>
          </cell>
          <cell r="E12">
            <v>60011</v>
          </cell>
        </row>
        <row r="13">
          <cell r="A13">
            <v>12</v>
          </cell>
          <cell r="B13">
            <v>10012</v>
          </cell>
          <cell r="C13">
            <v>20012</v>
          </cell>
          <cell r="D13">
            <v>81012</v>
          </cell>
          <cell r="E13">
            <v>60012</v>
          </cell>
        </row>
        <row r="14">
          <cell r="A14">
            <v>13</v>
          </cell>
          <cell r="B14">
            <v>10013</v>
          </cell>
          <cell r="C14">
            <v>20013</v>
          </cell>
          <cell r="D14">
            <v>81013</v>
          </cell>
          <cell r="E14">
            <v>60013</v>
          </cell>
        </row>
        <row r="15">
          <cell r="A15">
            <v>14</v>
          </cell>
          <cell r="B15">
            <v>10014</v>
          </cell>
          <cell r="C15">
            <v>20014</v>
          </cell>
          <cell r="D15">
            <v>81014</v>
          </cell>
          <cell r="E15">
            <v>60014</v>
          </cell>
        </row>
        <row r="16">
          <cell r="A16">
            <v>15</v>
          </cell>
          <cell r="B16">
            <v>10015</v>
          </cell>
          <cell r="C16">
            <v>20015</v>
          </cell>
          <cell r="D16">
            <v>81015</v>
          </cell>
          <cell r="E16">
            <v>60015</v>
          </cell>
        </row>
        <row r="17">
          <cell r="A17">
            <v>16</v>
          </cell>
          <cell r="B17">
            <v>10016</v>
          </cell>
          <cell r="C17">
            <v>20016</v>
          </cell>
          <cell r="D17">
            <v>81016</v>
          </cell>
          <cell r="E17">
            <v>60016</v>
          </cell>
        </row>
        <row r="18">
          <cell r="A18">
            <v>17</v>
          </cell>
          <cell r="B18">
            <v>10017</v>
          </cell>
          <cell r="C18">
            <v>20017</v>
          </cell>
          <cell r="D18">
            <v>81017</v>
          </cell>
          <cell r="E18">
            <v>60017</v>
          </cell>
        </row>
        <row r="19">
          <cell r="A19">
            <v>18</v>
          </cell>
          <cell r="B19">
            <v>10018</v>
          </cell>
          <cell r="C19">
            <v>20018</v>
          </cell>
          <cell r="D19">
            <v>81018</v>
          </cell>
          <cell r="E19">
            <v>60018</v>
          </cell>
        </row>
        <row r="20">
          <cell r="A20">
            <v>19</v>
          </cell>
          <cell r="B20">
            <v>10019</v>
          </cell>
          <cell r="C20">
            <v>20019</v>
          </cell>
          <cell r="D20">
            <v>81019</v>
          </cell>
          <cell r="E20">
            <v>60019</v>
          </cell>
        </row>
        <row r="21">
          <cell r="A21">
            <v>20</v>
          </cell>
          <cell r="B21">
            <v>10020</v>
          </cell>
          <cell r="C21">
            <v>20020</v>
          </cell>
          <cell r="D21">
            <v>81020</v>
          </cell>
          <cell r="E21">
            <v>60020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1"/>
  <sheetViews>
    <sheetView tabSelected="1" topLeftCell="A53" workbookViewId="0">
      <selection activeCell="B57" sqref="B57"/>
    </sheetView>
  </sheetViews>
  <sheetFormatPr defaultColWidth="9" defaultRowHeight="13.5"/>
  <cols>
    <col min="1" max="1" width="9" style="3"/>
    <col min="2" max="2" width="32.125" style="3" customWidth="1"/>
    <col min="3" max="3" width="12.25" style="3" customWidth="1"/>
    <col min="4" max="4" width="38.375" style="3" customWidth="1"/>
    <col min="5" max="16384" width="9" style="3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</row>
    <row r="2" spans="1:6">
      <c r="A2" s="21">
        <v>10001</v>
      </c>
      <c r="B2" s="21" t="str">
        <f>"成功售卖菜品"&amp;D2&amp;"份"</f>
        <v>成功售卖菜品10份</v>
      </c>
      <c r="C2" s="21">
        <v>1</v>
      </c>
      <c r="D2" s="21">
        <v>10</v>
      </c>
    </row>
    <row r="3" spans="1:6">
      <c r="A3" s="21">
        <v>10002</v>
      </c>
      <c r="B3" s="21" t="str">
        <f t="shared" ref="B3:B21" si="0">"成功售卖菜品"&amp;D3&amp;"份"</f>
        <v>成功售卖菜品30份</v>
      </c>
      <c r="C3" s="21">
        <v>1</v>
      </c>
      <c r="D3" s="21">
        <v>30</v>
      </c>
    </row>
    <row r="4" spans="1:6">
      <c r="A4" s="21">
        <v>10003</v>
      </c>
      <c r="B4" s="21" t="str">
        <f t="shared" si="0"/>
        <v>成功售卖菜品50份</v>
      </c>
      <c r="C4" s="21">
        <v>1</v>
      </c>
      <c r="D4" s="21">
        <v>50</v>
      </c>
    </row>
    <row r="5" spans="1:6">
      <c r="A5" s="21">
        <v>10004</v>
      </c>
      <c r="B5" s="21" t="str">
        <f t="shared" si="0"/>
        <v>成功售卖菜品100份</v>
      </c>
      <c r="C5" s="21">
        <v>1</v>
      </c>
      <c r="D5" s="21">
        <v>100</v>
      </c>
    </row>
    <row r="6" spans="1:6">
      <c r="A6" s="21">
        <v>10005</v>
      </c>
      <c r="B6" s="21" t="str">
        <f t="shared" si="0"/>
        <v>成功售卖菜品200份</v>
      </c>
      <c r="C6" s="21">
        <v>1</v>
      </c>
      <c r="D6" s="21">
        <v>200</v>
      </c>
    </row>
    <row r="7" spans="1:6">
      <c r="A7" s="21">
        <v>10006</v>
      </c>
      <c r="B7" s="21" t="str">
        <f t="shared" si="0"/>
        <v>成功售卖菜品300份</v>
      </c>
      <c r="C7" s="21">
        <v>1</v>
      </c>
      <c r="D7" s="21">
        <v>300</v>
      </c>
    </row>
    <row r="8" spans="1:6">
      <c r="A8" s="21">
        <v>10007</v>
      </c>
      <c r="B8" s="21" t="str">
        <f t="shared" si="0"/>
        <v>成功售卖菜品400份</v>
      </c>
      <c r="C8" s="21">
        <v>1</v>
      </c>
      <c r="D8" s="21">
        <v>400</v>
      </c>
    </row>
    <row r="9" spans="1:6">
      <c r="A9" s="21">
        <v>10008</v>
      </c>
      <c r="B9" s="21" t="str">
        <f t="shared" si="0"/>
        <v>成功售卖菜品500份</v>
      </c>
      <c r="C9" s="21">
        <v>1</v>
      </c>
      <c r="D9" s="21">
        <v>500</v>
      </c>
    </row>
    <row r="10" spans="1:6">
      <c r="A10" s="21">
        <v>10009</v>
      </c>
      <c r="B10" s="21" t="str">
        <f t="shared" si="0"/>
        <v>成功售卖菜品600份</v>
      </c>
      <c r="C10" s="21">
        <v>1</v>
      </c>
      <c r="D10" s="21">
        <v>600</v>
      </c>
    </row>
    <row r="11" spans="1:6">
      <c r="A11" s="21">
        <v>10010</v>
      </c>
      <c r="B11" s="21" t="str">
        <f t="shared" si="0"/>
        <v>成功售卖菜品700份</v>
      </c>
      <c r="C11" s="21">
        <v>1</v>
      </c>
      <c r="D11" s="21">
        <v>700</v>
      </c>
    </row>
    <row r="12" spans="1:6">
      <c r="A12" s="21">
        <v>10011</v>
      </c>
      <c r="B12" s="21" t="str">
        <f t="shared" si="0"/>
        <v>成功售卖菜品800份</v>
      </c>
      <c r="C12" s="21">
        <v>1</v>
      </c>
      <c r="D12" s="21">
        <v>800</v>
      </c>
    </row>
    <row r="13" spans="1:6">
      <c r="A13" s="21">
        <v>10012</v>
      </c>
      <c r="B13" s="21" t="str">
        <f t="shared" si="0"/>
        <v>成功售卖菜品900份</v>
      </c>
      <c r="C13" s="21">
        <v>1</v>
      </c>
      <c r="D13" s="21">
        <v>900</v>
      </c>
      <c r="E13" s="4"/>
      <c r="F13" s="4"/>
    </row>
    <row r="14" spans="1:6">
      <c r="A14" s="21">
        <v>10013</v>
      </c>
      <c r="B14" s="21" t="str">
        <f t="shared" si="0"/>
        <v>成功售卖菜品1000份</v>
      </c>
      <c r="C14" s="21">
        <v>1</v>
      </c>
      <c r="D14" s="21">
        <v>1000</v>
      </c>
      <c r="E14" s="4"/>
      <c r="F14" s="4"/>
    </row>
    <row r="15" spans="1:6">
      <c r="A15" s="21">
        <v>10014</v>
      </c>
      <c r="B15" s="21" t="str">
        <f t="shared" si="0"/>
        <v>成功售卖菜品1100份</v>
      </c>
      <c r="C15" s="21">
        <v>1</v>
      </c>
      <c r="D15" s="21">
        <v>1100</v>
      </c>
      <c r="E15" s="4"/>
      <c r="F15" s="4"/>
    </row>
    <row r="16" spans="1:6">
      <c r="A16" s="21">
        <v>10015</v>
      </c>
      <c r="B16" s="21" t="str">
        <f t="shared" si="0"/>
        <v>成功售卖菜品1200份</v>
      </c>
      <c r="C16" s="21">
        <v>1</v>
      </c>
      <c r="D16" s="21">
        <v>1200</v>
      </c>
      <c r="E16" s="4"/>
      <c r="F16" s="4"/>
    </row>
    <row r="17" spans="1:6">
      <c r="A17" s="21">
        <v>10016</v>
      </c>
      <c r="B17" s="21" t="str">
        <f t="shared" si="0"/>
        <v>成功售卖菜品1300份</v>
      </c>
      <c r="C17" s="21">
        <v>1</v>
      </c>
      <c r="D17" s="21">
        <v>1300</v>
      </c>
      <c r="E17" s="4"/>
      <c r="F17" s="4"/>
    </row>
    <row r="18" spans="1:6">
      <c r="A18" s="21">
        <v>10017</v>
      </c>
      <c r="B18" s="21" t="str">
        <f t="shared" si="0"/>
        <v>成功售卖菜品1400份</v>
      </c>
      <c r="C18" s="21">
        <v>1</v>
      </c>
      <c r="D18" s="21">
        <v>1400</v>
      </c>
      <c r="E18" s="4"/>
      <c r="F18" s="4"/>
    </row>
    <row r="19" spans="1:6">
      <c r="A19" s="21">
        <v>10018</v>
      </c>
      <c r="B19" s="21" t="str">
        <f t="shared" si="0"/>
        <v>成功售卖菜品1500份</v>
      </c>
      <c r="C19" s="21">
        <v>1</v>
      </c>
      <c r="D19" s="21">
        <v>1500</v>
      </c>
      <c r="E19" s="4"/>
      <c r="F19" s="4"/>
    </row>
    <row r="20" spans="1:6">
      <c r="A20" s="21">
        <v>10019</v>
      </c>
      <c r="B20" s="21" t="str">
        <f t="shared" si="0"/>
        <v>成功售卖菜品1600份</v>
      </c>
      <c r="C20" s="21">
        <v>1</v>
      </c>
      <c r="D20" s="21">
        <v>1600</v>
      </c>
      <c r="E20" s="4"/>
      <c r="F20" s="4"/>
    </row>
    <row r="21" spans="1:6">
      <c r="A21" s="21">
        <v>10020</v>
      </c>
      <c r="B21" s="21" t="str">
        <f t="shared" si="0"/>
        <v>成功售卖菜品1700份</v>
      </c>
      <c r="C21" s="21">
        <v>1</v>
      </c>
      <c r="D21" s="21">
        <v>1700</v>
      </c>
    </row>
    <row r="22" spans="1:6">
      <c r="A22" s="21">
        <v>20001</v>
      </c>
      <c r="B22" s="21" t="str">
        <f>"制作菜品"&amp;D22&amp;"份"</f>
        <v>制作菜品15份</v>
      </c>
      <c r="C22" s="21">
        <v>2</v>
      </c>
      <c r="D22" s="21">
        <f>D2*1.5</f>
        <v>15</v>
      </c>
    </row>
    <row r="23" spans="1:6">
      <c r="A23" s="21">
        <v>20002</v>
      </c>
      <c r="B23" s="21" t="str">
        <f t="shared" ref="B23:B41" si="1">"制作菜品"&amp;D23&amp;"份"</f>
        <v>制作菜品45份</v>
      </c>
      <c r="C23" s="21">
        <v>2</v>
      </c>
      <c r="D23" s="21">
        <f t="shared" ref="D23:D41" si="2">D3*1.5</f>
        <v>45</v>
      </c>
    </row>
    <row r="24" spans="1:6">
      <c r="A24" s="21">
        <v>20003</v>
      </c>
      <c r="B24" s="21" t="str">
        <f t="shared" si="1"/>
        <v>制作菜品75份</v>
      </c>
      <c r="C24" s="21">
        <v>2</v>
      </c>
      <c r="D24" s="21">
        <f t="shared" si="2"/>
        <v>75</v>
      </c>
    </row>
    <row r="25" spans="1:6">
      <c r="A25" s="21">
        <v>20004</v>
      </c>
      <c r="B25" s="21" t="str">
        <f t="shared" si="1"/>
        <v>制作菜品150份</v>
      </c>
      <c r="C25" s="21">
        <v>2</v>
      </c>
      <c r="D25" s="21">
        <f t="shared" si="2"/>
        <v>150</v>
      </c>
    </row>
    <row r="26" spans="1:6">
      <c r="A26" s="21">
        <v>20005</v>
      </c>
      <c r="B26" s="21" t="str">
        <f t="shared" si="1"/>
        <v>制作菜品300份</v>
      </c>
      <c r="C26" s="21">
        <v>2</v>
      </c>
      <c r="D26" s="21">
        <f t="shared" si="2"/>
        <v>300</v>
      </c>
    </row>
    <row r="27" spans="1:6">
      <c r="A27" s="21">
        <v>20006</v>
      </c>
      <c r="B27" s="21" t="str">
        <f t="shared" si="1"/>
        <v>制作菜品450份</v>
      </c>
      <c r="C27" s="21">
        <v>2</v>
      </c>
      <c r="D27" s="21">
        <f t="shared" si="2"/>
        <v>450</v>
      </c>
    </row>
    <row r="28" spans="1:6">
      <c r="A28" s="21">
        <v>20007</v>
      </c>
      <c r="B28" s="21" t="str">
        <f t="shared" si="1"/>
        <v>制作菜品600份</v>
      </c>
      <c r="C28" s="21">
        <v>2</v>
      </c>
      <c r="D28" s="21">
        <f t="shared" si="2"/>
        <v>600</v>
      </c>
    </row>
    <row r="29" spans="1:6">
      <c r="A29" s="21">
        <v>20008</v>
      </c>
      <c r="B29" s="21" t="str">
        <f t="shared" si="1"/>
        <v>制作菜品750份</v>
      </c>
      <c r="C29" s="21">
        <v>2</v>
      </c>
      <c r="D29" s="21">
        <f t="shared" si="2"/>
        <v>750</v>
      </c>
    </row>
    <row r="30" spans="1:6">
      <c r="A30" s="21">
        <v>20009</v>
      </c>
      <c r="B30" s="21" t="str">
        <f t="shared" si="1"/>
        <v>制作菜品900份</v>
      </c>
      <c r="C30" s="21">
        <v>2</v>
      </c>
      <c r="D30" s="21">
        <f t="shared" si="2"/>
        <v>900</v>
      </c>
    </row>
    <row r="31" spans="1:6">
      <c r="A31" s="21">
        <v>20010</v>
      </c>
      <c r="B31" s="21" t="str">
        <f t="shared" si="1"/>
        <v>制作菜品1050份</v>
      </c>
      <c r="C31" s="21">
        <v>2</v>
      </c>
      <c r="D31" s="21">
        <f t="shared" si="2"/>
        <v>1050</v>
      </c>
    </row>
    <row r="32" spans="1:6">
      <c r="A32" s="21">
        <v>20011</v>
      </c>
      <c r="B32" s="21" t="str">
        <f t="shared" si="1"/>
        <v>制作菜品1200份</v>
      </c>
      <c r="C32" s="21">
        <v>2</v>
      </c>
      <c r="D32" s="21">
        <f t="shared" si="2"/>
        <v>1200</v>
      </c>
    </row>
    <row r="33" spans="1:4">
      <c r="A33" s="21">
        <v>20012</v>
      </c>
      <c r="B33" s="21" t="str">
        <f t="shared" si="1"/>
        <v>制作菜品1350份</v>
      </c>
      <c r="C33" s="21">
        <v>2</v>
      </c>
      <c r="D33" s="21">
        <f t="shared" si="2"/>
        <v>1350</v>
      </c>
    </row>
    <row r="34" spans="1:4">
      <c r="A34" s="21">
        <v>20013</v>
      </c>
      <c r="B34" s="21" t="str">
        <f t="shared" si="1"/>
        <v>制作菜品1500份</v>
      </c>
      <c r="C34" s="21">
        <v>2</v>
      </c>
      <c r="D34" s="21">
        <f t="shared" si="2"/>
        <v>1500</v>
      </c>
    </row>
    <row r="35" spans="1:4">
      <c r="A35" s="21">
        <v>20014</v>
      </c>
      <c r="B35" s="21" t="str">
        <f t="shared" si="1"/>
        <v>制作菜品1650份</v>
      </c>
      <c r="C35" s="21">
        <v>2</v>
      </c>
      <c r="D35" s="21">
        <f t="shared" si="2"/>
        <v>1650</v>
      </c>
    </row>
    <row r="36" spans="1:4">
      <c r="A36" s="21">
        <v>20015</v>
      </c>
      <c r="B36" s="21" t="str">
        <f t="shared" si="1"/>
        <v>制作菜品1800份</v>
      </c>
      <c r="C36" s="21">
        <v>2</v>
      </c>
      <c r="D36" s="21">
        <f t="shared" si="2"/>
        <v>1800</v>
      </c>
    </row>
    <row r="37" spans="1:4">
      <c r="A37" s="21">
        <v>20016</v>
      </c>
      <c r="B37" s="21" t="str">
        <f t="shared" si="1"/>
        <v>制作菜品1950份</v>
      </c>
      <c r="C37" s="21">
        <v>2</v>
      </c>
      <c r="D37" s="21">
        <f t="shared" si="2"/>
        <v>1950</v>
      </c>
    </row>
    <row r="38" spans="1:4">
      <c r="A38" s="21">
        <v>20017</v>
      </c>
      <c r="B38" s="21" t="str">
        <f t="shared" si="1"/>
        <v>制作菜品2100份</v>
      </c>
      <c r="C38" s="21">
        <v>2</v>
      </c>
      <c r="D38" s="21">
        <f t="shared" si="2"/>
        <v>2100</v>
      </c>
    </row>
    <row r="39" spans="1:4">
      <c r="A39" s="21">
        <v>20018</v>
      </c>
      <c r="B39" s="21" t="str">
        <f t="shared" si="1"/>
        <v>制作菜品2250份</v>
      </c>
      <c r="C39" s="21">
        <v>2</v>
      </c>
      <c r="D39" s="21">
        <f t="shared" si="2"/>
        <v>2250</v>
      </c>
    </row>
    <row r="40" spans="1:4">
      <c r="A40" s="21">
        <v>20019</v>
      </c>
      <c r="B40" s="21" t="str">
        <f t="shared" si="1"/>
        <v>制作菜品2400份</v>
      </c>
      <c r="C40" s="21">
        <v>2</v>
      </c>
      <c r="D40" s="21">
        <f t="shared" si="2"/>
        <v>2400</v>
      </c>
    </row>
    <row r="41" spans="1:4">
      <c r="A41" s="21">
        <v>20020</v>
      </c>
      <c r="B41" s="21" t="str">
        <f t="shared" si="1"/>
        <v>制作菜品2550份</v>
      </c>
      <c r="C41" s="21">
        <v>2</v>
      </c>
      <c r="D41" s="21">
        <f t="shared" si="2"/>
        <v>2550</v>
      </c>
    </row>
    <row r="42" spans="1:4">
      <c r="A42" s="21">
        <v>81001</v>
      </c>
      <c r="B42" s="21" t="s">
        <v>578</v>
      </c>
      <c r="C42" s="21">
        <v>8</v>
      </c>
      <c r="D42" s="21" t="s">
        <v>558</v>
      </c>
    </row>
    <row r="43" spans="1:4">
      <c r="A43" s="21">
        <v>81002</v>
      </c>
      <c r="B43" s="21" t="s">
        <v>579</v>
      </c>
      <c r="C43" s="21">
        <v>8</v>
      </c>
      <c r="D43" s="21" t="s">
        <v>559</v>
      </c>
    </row>
    <row r="44" spans="1:4">
      <c r="A44" s="21">
        <v>81003</v>
      </c>
      <c r="B44" s="21" t="s">
        <v>580</v>
      </c>
      <c r="C44" s="21">
        <v>8</v>
      </c>
      <c r="D44" s="21" t="s">
        <v>560</v>
      </c>
    </row>
    <row r="45" spans="1:4">
      <c r="A45" s="21">
        <v>81004</v>
      </c>
      <c r="B45" s="21" t="s">
        <v>581</v>
      </c>
      <c r="C45" s="21">
        <v>8</v>
      </c>
      <c r="D45" s="21" t="s">
        <v>561</v>
      </c>
    </row>
    <row r="46" spans="1:4">
      <c r="A46" s="21">
        <v>81005</v>
      </c>
      <c r="B46" s="21" t="s">
        <v>582</v>
      </c>
      <c r="C46" s="21">
        <v>8</v>
      </c>
      <c r="D46" s="21" t="s">
        <v>562</v>
      </c>
    </row>
    <row r="47" spans="1:4">
      <c r="A47" s="21">
        <v>81006</v>
      </c>
      <c r="B47" s="21" t="s">
        <v>583</v>
      </c>
      <c r="C47" s="21">
        <v>8</v>
      </c>
      <c r="D47" s="21" t="s">
        <v>563</v>
      </c>
    </row>
    <row r="48" spans="1:4">
      <c r="A48" s="21">
        <v>81007</v>
      </c>
      <c r="B48" s="21" t="s">
        <v>584</v>
      </c>
      <c r="C48" s="21">
        <v>8</v>
      </c>
      <c r="D48" s="21" t="s">
        <v>564</v>
      </c>
    </row>
    <row r="49" spans="1:4">
      <c r="A49" s="21">
        <v>81008</v>
      </c>
      <c r="B49" s="21" t="s">
        <v>585</v>
      </c>
      <c r="C49" s="21">
        <v>8</v>
      </c>
      <c r="D49" s="21" t="s">
        <v>565</v>
      </c>
    </row>
    <row r="50" spans="1:4">
      <c r="A50" s="21">
        <v>81009</v>
      </c>
      <c r="B50" s="21" t="s">
        <v>586</v>
      </c>
      <c r="C50" s="21">
        <v>8</v>
      </c>
      <c r="D50" s="21" t="s">
        <v>566</v>
      </c>
    </row>
    <row r="51" spans="1:4">
      <c r="A51" s="21">
        <v>81010</v>
      </c>
      <c r="B51" s="21" t="s">
        <v>587</v>
      </c>
      <c r="C51" s="21">
        <v>8</v>
      </c>
      <c r="D51" s="21" t="s">
        <v>567</v>
      </c>
    </row>
    <row r="52" spans="1:4">
      <c r="A52" s="21">
        <v>81011</v>
      </c>
      <c r="B52" s="21" t="s">
        <v>588</v>
      </c>
      <c r="C52" s="21">
        <v>8</v>
      </c>
      <c r="D52" s="21" t="s">
        <v>568</v>
      </c>
    </row>
    <row r="53" spans="1:4">
      <c r="A53" s="21">
        <v>81012</v>
      </c>
      <c r="B53" s="21" t="s">
        <v>589</v>
      </c>
      <c r="C53" s="21">
        <v>8</v>
      </c>
      <c r="D53" s="21" t="s">
        <v>569</v>
      </c>
    </row>
    <row r="54" spans="1:4">
      <c r="A54" s="21">
        <v>81013</v>
      </c>
      <c r="B54" s="21" t="s">
        <v>590</v>
      </c>
      <c r="C54" s="21">
        <v>8</v>
      </c>
      <c r="D54" s="21" t="s">
        <v>570</v>
      </c>
    </row>
    <row r="55" spans="1:4">
      <c r="A55" s="21">
        <v>81014</v>
      </c>
      <c r="B55" s="21" t="s">
        <v>591</v>
      </c>
      <c r="C55" s="21">
        <v>8</v>
      </c>
      <c r="D55" s="21" t="s">
        <v>571</v>
      </c>
    </row>
    <row r="56" spans="1:4">
      <c r="A56" s="21">
        <v>81015</v>
      </c>
      <c r="B56" s="21" t="s">
        <v>592</v>
      </c>
      <c r="C56" s="21">
        <v>8</v>
      </c>
      <c r="D56" s="21" t="s">
        <v>572</v>
      </c>
    </row>
    <row r="57" spans="1:4">
      <c r="A57" s="21">
        <v>81016</v>
      </c>
      <c r="B57" s="21" t="s">
        <v>593</v>
      </c>
      <c r="C57" s="21">
        <v>8</v>
      </c>
      <c r="D57" s="21" t="s">
        <v>573</v>
      </c>
    </row>
    <row r="58" spans="1:4">
      <c r="A58" s="21">
        <v>81017</v>
      </c>
      <c r="B58" s="21" t="s">
        <v>594</v>
      </c>
      <c r="C58" s="21">
        <v>8</v>
      </c>
      <c r="D58" s="21" t="s">
        <v>574</v>
      </c>
    </row>
    <row r="59" spans="1:4">
      <c r="A59" s="21">
        <v>81018</v>
      </c>
      <c r="B59" s="21" t="s">
        <v>595</v>
      </c>
      <c r="C59" s="21">
        <v>8</v>
      </c>
      <c r="D59" s="21" t="s">
        <v>575</v>
      </c>
    </row>
    <row r="60" spans="1:4">
      <c r="A60" s="21">
        <v>81019</v>
      </c>
      <c r="B60" s="21" t="s">
        <v>596</v>
      </c>
      <c r="C60" s="21">
        <v>8</v>
      </c>
      <c r="D60" s="21" t="s">
        <v>576</v>
      </c>
    </row>
    <row r="61" spans="1:4">
      <c r="A61" s="21">
        <v>81020</v>
      </c>
      <c r="B61" s="21" t="s">
        <v>597</v>
      </c>
      <c r="C61" s="21">
        <v>8</v>
      </c>
      <c r="D61" s="21" t="s">
        <v>577</v>
      </c>
    </row>
    <row r="62" spans="1:4">
      <c r="A62" s="21">
        <v>60001</v>
      </c>
      <c r="B62" s="21" t="str">
        <f>"餐厅豪华度达到"&amp;D62</f>
        <v>餐厅豪华度达到2</v>
      </c>
      <c r="C62" s="21">
        <v>6</v>
      </c>
      <c r="D62" s="21">
        <v>2</v>
      </c>
    </row>
    <row r="63" spans="1:4">
      <c r="A63" s="21">
        <v>60002</v>
      </c>
      <c r="B63" s="21" t="str">
        <f t="shared" ref="B63:B81" si="3">"餐厅豪华度达到"&amp;D63</f>
        <v>餐厅豪华度达到4</v>
      </c>
      <c r="C63" s="21">
        <v>6</v>
      </c>
      <c r="D63" s="21">
        <v>4</v>
      </c>
    </row>
    <row r="64" spans="1:4">
      <c r="A64" s="21">
        <v>60003</v>
      </c>
      <c r="B64" s="21" t="str">
        <f t="shared" si="3"/>
        <v>餐厅豪华度达到6</v>
      </c>
      <c r="C64" s="21">
        <v>6</v>
      </c>
      <c r="D64" s="21">
        <v>6</v>
      </c>
    </row>
    <row r="65" spans="1:4">
      <c r="A65" s="21">
        <v>60004</v>
      </c>
      <c r="B65" s="21" t="str">
        <f t="shared" si="3"/>
        <v>餐厅豪华度达到8</v>
      </c>
      <c r="C65" s="21">
        <v>6</v>
      </c>
      <c r="D65" s="21">
        <v>8</v>
      </c>
    </row>
    <row r="66" spans="1:4">
      <c r="A66" s="21">
        <v>60005</v>
      </c>
      <c r="B66" s="21" t="str">
        <f t="shared" si="3"/>
        <v>餐厅豪华度达到10</v>
      </c>
      <c r="C66" s="21">
        <v>6</v>
      </c>
      <c r="D66" s="21">
        <v>10</v>
      </c>
    </row>
    <row r="67" spans="1:4">
      <c r="A67" s="21">
        <v>60006</v>
      </c>
      <c r="B67" s="21" t="str">
        <f t="shared" si="3"/>
        <v>餐厅豪华度达到12</v>
      </c>
      <c r="C67" s="21">
        <v>6</v>
      </c>
      <c r="D67" s="21">
        <v>12</v>
      </c>
    </row>
    <row r="68" spans="1:4">
      <c r="A68" s="21">
        <v>60007</v>
      </c>
      <c r="B68" s="21" t="str">
        <f t="shared" si="3"/>
        <v>餐厅豪华度达到14</v>
      </c>
      <c r="C68" s="21">
        <v>6</v>
      </c>
      <c r="D68" s="21">
        <v>14</v>
      </c>
    </row>
    <row r="69" spans="1:4">
      <c r="A69" s="21">
        <v>60008</v>
      </c>
      <c r="B69" s="21" t="str">
        <f t="shared" si="3"/>
        <v>餐厅豪华度达到16</v>
      </c>
      <c r="C69" s="21">
        <v>6</v>
      </c>
      <c r="D69" s="21">
        <v>16</v>
      </c>
    </row>
    <row r="70" spans="1:4">
      <c r="A70" s="21">
        <v>60009</v>
      </c>
      <c r="B70" s="21" t="str">
        <f t="shared" si="3"/>
        <v>餐厅豪华度达到18</v>
      </c>
      <c r="C70" s="21">
        <v>6</v>
      </c>
      <c r="D70" s="21">
        <v>18</v>
      </c>
    </row>
    <row r="71" spans="1:4">
      <c r="A71" s="21">
        <v>60010</v>
      </c>
      <c r="B71" s="21" t="str">
        <f t="shared" si="3"/>
        <v>餐厅豪华度达到20</v>
      </c>
      <c r="C71" s="21">
        <v>6</v>
      </c>
      <c r="D71" s="21">
        <v>20</v>
      </c>
    </row>
    <row r="72" spans="1:4">
      <c r="A72" s="21">
        <v>60011</v>
      </c>
      <c r="B72" s="21" t="str">
        <f t="shared" si="3"/>
        <v>餐厅豪华度达到22</v>
      </c>
      <c r="C72" s="21">
        <v>6</v>
      </c>
      <c r="D72" s="21">
        <v>22</v>
      </c>
    </row>
    <row r="73" spans="1:4">
      <c r="A73" s="21">
        <v>60012</v>
      </c>
      <c r="B73" s="21" t="str">
        <f t="shared" si="3"/>
        <v>餐厅豪华度达到24</v>
      </c>
      <c r="C73" s="21">
        <v>6</v>
      </c>
      <c r="D73" s="21">
        <v>24</v>
      </c>
    </row>
    <row r="74" spans="1:4">
      <c r="A74" s="21">
        <v>60013</v>
      </c>
      <c r="B74" s="21" t="str">
        <f t="shared" si="3"/>
        <v>餐厅豪华度达到26</v>
      </c>
      <c r="C74" s="21">
        <v>6</v>
      </c>
      <c r="D74" s="21">
        <v>26</v>
      </c>
    </row>
    <row r="75" spans="1:4">
      <c r="A75" s="21">
        <v>60014</v>
      </c>
      <c r="B75" s="21" t="str">
        <f t="shared" si="3"/>
        <v>餐厅豪华度达到28</v>
      </c>
      <c r="C75" s="21">
        <v>6</v>
      </c>
      <c r="D75" s="21">
        <v>28</v>
      </c>
    </row>
    <row r="76" spans="1:4">
      <c r="A76" s="21">
        <v>60015</v>
      </c>
      <c r="B76" s="21" t="str">
        <f t="shared" si="3"/>
        <v>餐厅豪华度达到30</v>
      </c>
      <c r="C76" s="21">
        <v>6</v>
      </c>
      <c r="D76" s="21">
        <v>30</v>
      </c>
    </row>
    <row r="77" spans="1:4">
      <c r="A77" s="21">
        <v>60016</v>
      </c>
      <c r="B77" s="21" t="str">
        <f t="shared" si="3"/>
        <v>餐厅豪华度达到32</v>
      </c>
      <c r="C77" s="21">
        <v>6</v>
      </c>
      <c r="D77" s="21">
        <v>32</v>
      </c>
    </row>
    <row r="78" spans="1:4">
      <c r="A78" s="21">
        <v>60017</v>
      </c>
      <c r="B78" s="21" t="str">
        <f t="shared" si="3"/>
        <v>餐厅豪华度达到34</v>
      </c>
      <c r="C78" s="21">
        <v>6</v>
      </c>
      <c r="D78" s="21">
        <v>34</v>
      </c>
    </row>
    <row r="79" spans="1:4">
      <c r="A79" s="21">
        <v>60018</v>
      </c>
      <c r="B79" s="21" t="str">
        <f t="shared" si="3"/>
        <v>餐厅豪华度达到36</v>
      </c>
      <c r="C79" s="21">
        <v>6</v>
      </c>
      <c r="D79" s="21">
        <v>36</v>
      </c>
    </row>
    <row r="80" spans="1:4">
      <c r="A80" s="21">
        <v>60019</v>
      </c>
      <c r="B80" s="21" t="str">
        <f t="shared" si="3"/>
        <v>餐厅豪华度达到38</v>
      </c>
      <c r="C80" s="21">
        <v>6</v>
      </c>
      <c r="D80" s="21">
        <v>38</v>
      </c>
    </row>
    <row r="81" spans="1:4">
      <c r="A81" s="21">
        <v>60020</v>
      </c>
      <c r="B81" s="21" t="str">
        <f t="shared" si="3"/>
        <v>餐厅豪华度达到40</v>
      </c>
      <c r="C81" s="21">
        <v>6</v>
      </c>
      <c r="D81" s="21">
        <v>40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14"/>
  <sheetViews>
    <sheetView workbookViewId="0">
      <selection activeCell="K83" sqref="K83"/>
    </sheetView>
  </sheetViews>
  <sheetFormatPr defaultColWidth="9" defaultRowHeight="13.5"/>
  <cols>
    <col min="1" max="1" width="10.25" style="3" customWidth="1"/>
    <col min="2" max="2" width="13.375" style="3" customWidth="1"/>
    <col min="3" max="3" width="18.5" style="3" customWidth="1"/>
    <col min="4" max="4" width="16.25" style="3" customWidth="1"/>
    <col min="5" max="5" width="16.625" style="3" customWidth="1"/>
    <col min="6" max="6" width="9" style="3"/>
    <col min="7" max="7" width="10.875" style="3" customWidth="1"/>
    <col min="8" max="8" width="12.875" style="3" customWidth="1"/>
    <col min="9" max="10" width="10.875" style="3" customWidth="1"/>
    <col min="11" max="16384" width="9" style="3"/>
  </cols>
  <sheetData>
    <row r="1" spans="1:10">
      <c r="A1" s="5" t="s">
        <v>59</v>
      </c>
      <c r="B1" s="8" t="s">
        <v>61</v>
      </c>
      <c r="C1" s="5" t="s">
        <v>60</v>
      </c>
      <c r="D1" s="5" t="s">
        <v>228</v>
      </c>
      <c r="E1" s="8" t="s">
        <v>229</v>
      </c>
      <c r="F1" s="8" t="s">
        <v>230</v>
      </c>
      <c r="G1" s="8" t="s">
        <v>231</v>
      </c>
      <c r="H1" s="8" t="s">
        <v>232</v>
      </c>
      <c r="I1" s="8" t="s">
        <v>233</v>
      </c>
      <c r="J1" s="8" t="s">
        <v>234</v>
      </c>
    </row>
    <row r="2" spans="1:10">
      <c r="A2" s="3">
        <v>1</v>
      </c>
      <c r="B2" s="3">
        <f>VLOOKUP([4]数据导入!B2,[4]数据导入!$L$1:$N$8,3,FALSE)</f>
        <v>1</v>
      </c>
      <c r="C2" s="3" t="s">
        <v>235</v>
      </c>
      <c r="D2" s="3" t="s">
        <v>236</v>
      </c>
      <c r="E2" s="3">
        <f>[4]数据导入!E2</f>
        <v>1</v>
      </c>
      <c r="F2" s="3">
        <f>[4]数据导入!F2</f>
        <v>100</v>
      </c>
      <c r="G2" s="3">
        <v>1</v>
      </c>
      <c r="H2" s="3">
        <f>IF([4]数据导入!H2="",0,VLOOKUP([4]数据导入!H2,[4]数据导入!$M$12:$N$16,2,FALSE))</f>
        <v>0</v>
      </c>
      <c r="I2" s="3">
        <f>[4]数据导入!I2</f>
        <v>0</v>
      </c>
      <c r="J2" s="3">
        <v>1</v>
      </c>
    </row>
    <row r="3" spans="1:10">
      <c r="A3" s="3">
        <v>2</v>
      </c>
      <c r="B3" s="3">
        <f>VLOOKUP([4]数据导入!B3,[4]数据导入!$L$1:$N$8,3,FALSE)</f>
        <v>1</v>
      </c>
      <c r="C3" s="3" t="s">
        <v>237</v>
      </c>
      <c r="D3" s="3" t="s">
        <v>238</v>
      </c>
      <c r="E3" s="3">
        <f>[4]数据导入!E3</f>
        <v>1</v>
      </c>
      <c r="F3" s="3">
        <f>[4]数据导入!F3</f>
        <v>200</v>
      </c>
      <c r="G3" s="3">
        <v>1</v>
      </c>
      <c r="H3" s="3">
        <f>IF([4]数据导入!H3="",0,VLOOKUP([4]数据导入!H3,[4]数据导入!$M$12:$N$16,2,FALSE))</f>
        <v>0</v>
      </c>
      <c r="I3" s="3">
        <f>[4]数据导入!I3</f>
        <v>0</v>
      </c>
      <c r="J3" s="3">
        <v>1</v>
      </c>
    </row>
    <row r="4" spans="1:10">
      <c r="A4" s="3">
        <v>3</v>
      </c>
      <c r="B4" s="3">
        <f>VLOOKUP([4]数据导入!B4,[4]数据导入!$L$1:$N$8,3,FALSE)</f>
        <v>1</v>
      </c>
      <c r="C4" s="3" t="s">
        <v>239</v>
      </c>
      <c r="D4" s="3" t="s">
        <v>240</v>
      </c>
      <c r="E4" s="3">
        <f>[4]数据导入!E4</f>
        <v>1</v>
      </c>
      <c r="F4" s="3">
        <f>[4]数据导入!F4</f>
        <v>300</v>
      </c>
      <c r="G4" s="3">
        <v>1</v>
      </c>
      <c r="H4" s="3">
        <f>IF([4]数据导入!H4="",0,VLOOKUP([4]数据导入!H4,[4]数据导入!$M$12:$N$16,2,FALSE))</f>
        <v>0</v>
      </c>
      <c r="I4" s="3">
        <f>[4]数据导入!I4</f>
        <v>0</v>
      </c>
      <c r="J4" s="3">
        <v>1</v>
      </c>
    </row>
    <row r="5" spans="1:10">
      <c r="A5" s="3">
        <v>4</v>
      </c>
      <c r="B5" s="3">
        <f>VLOOKUP([4]数据导入!B5,[4]数据导入!$L$1:$N$8,3,FALSE)</f>
        <v>1</v>
      </c>
      <c r="C5" s="3" t="s">
        <v>241</v>
      </c>
      <c r="D5" s="3" t="s">
        <v>242</v>
      </c>
      <c r="E5" s="3">
        <f>[4]数据导入!E5</f>
        <v>1</v>
      </c>
      <c r="F5" s="3">
        <f>[4]数据导入!F5</f>
        <v>400</v>
      </c>
      <c r="G5" s="3">
        <v>1</v>
      </c>
      <c r="H5" s="3">
        <f>IF([4]数据导入!H5="",0,VLOOKUP([4]数据导入!H5,[4]数据导入!$M$12:$N$16,2,FALSE))</f>
        <v>0</v>
      </c>
      <c r="I5" s="3">
        <f>[4]数据导入!I5</f>
        <v>0</v>
      </c>
      <c r="J5" s="3">
        <v>1</v>
      </c>
    </row>
    <row r="6" spans="1:10">
      <c r="A6" s="3">
        <v>5</v>
      </c>
      <c r="B6" s="3">
        <f>VLOOKUP([4]数据导入!B6,[4]数据导入!$L$1:$N$8,3,FALSE)</f>
        <v>1</v>
      </c>
      <c r="C6" s="3" t="s">
        <v>243</v>
      </c>
      <c r="D6" s="3" t="s">
        <v>244</v>
      </c>
      <c r="E6" s="3">
        <f>[4]数据导入!E6</f>
        <v>1</v>
      </c>
      <c r="F6" s="3">
        <f>[4]数据导入!F6</f>
        <v>500</v>
      </c>
      <c r="G6" s="3">
        <v>1</v>
      </c>
      <c r="H6" s="3">
        <f>IF([4]数据导入!H6="",0,VLOOKUP([4]数据导入!H6,[4]数据导入!$M$12:$N$16,2,FALSE))</f>
        <v>0</v>
      </c>
      <c r="I6" s="3">
        <f>[4]数据导入!I6</f>
        <v>0</v>
      </c>
      <c r="J6" s="3">
        <v>1</v>
      </c>
    </row>
    <row r="7" spans="1:10">
      <c r="A7" s="3">
        <v>6</v>
      </c>
      <c r="B7" s="3">
        <f>VLOOKUP([4]数据导入!B7,[4]数据导入!$L$1:$N$8,3,FALSE)</f>
        <v>1</v>
      </c>
      <c r="C7" s="3" t="s">
        <v>245</v>
      </c>
      <c r="D7" s="3" t="s">
        <v>246</v>
      </c>
      <c r="E7" s="3">
        <f>[4]数据导入!E7</f>
        <v>2</v>
      </c>
      <c r="F7" s="3">
        <f>[4]数据导入!F7</f>
        <v>30</v>
      </c>
      <c r="G7" s="3">
        <v>1</v>
      </c>
      <c r="H7" s="3">
        <f>IF([4]数据导入!H7="",0,VLOOKUP([4]数据导入!H7,[4]数据导入!$M$12:$N$16,2,FALSE))</f>
        <v>1</v>
      </c>
      <c r="I7" s="3">
        <f>[4]数据导入!I7</f>
        <v>3</v>
      </c>
      <c r="J7" s="3">
        <v>1</v>
      </c>
    </row>
    <row r="8" spans="1:10">
      <c r="A8" s="3">
        <v>7</v>
      </c>
      <c r="B8" s="3">
        <f>VLOOKUP([4]数据导入!B8,[4]数据导入!$L$1:$N$8,3,FALSE)</f>
        <v>1</v>
      </c>
      <c r="C8" s="3" t="s">
        <v>247</v>
      </c>
      <c r="D8" s="3" t="s">
        <v>248</v>
      </c>
      <c r="E8" s="3">
        <f>[4]数据导入!E8</f>
        <v>2</v>
      </c>
      <c r="F8" s="3">
        <f>[4]数据导入!F8</f>
        <v>50</v>
      </c>
      <c r="G8" s="3">
        <v>1</v>
      </c>
      <c r="H8" s="3">
        <f>IF([4]数据导入!H8="",0,VLOOKUP([4]数据导入!H8,[4]数据导入!$M$12:$N$16,2,FALSE))</f>
        <v>1</v>
      </c>
      <c r="I8" s="3">
        <f>[4]数据导入!I8</f>
        <v>5</v>
      </c>
      <c r="J8" s="3">
        <v>1</v>
      </c>
    </row>
    <row r="9" spans="1:10">
      <c r="A9" s="3">
        <v>8</v>
      </c>
      <c r="B9" s="3">
        <f>VLOOKUP([4]数据导入!B9,[4]数据导入!$L$1:$N$8,3,FALSE)</f>
        <v>1</v>
      </c>
      <c r="C9" s="3" t="s">
        <v>249</v>
      </c>
      <c r="D9" s="3" t="s">
        <v>250</v>
      </c>
      <c r="E9" s="3">
        <f>[4]数据导入!E9</f>
        <v>2</v>
      </c>
      <c r="F9" s="3">
        <f>[4]数据导入!F9</f>
        <v>60</v>
      </c>
      <c r="G9" s="3">
        <v>1</v>
      </c>
      <c r="H9" s="3">
        <f>IF([4]数据导入!H9="",0,VLOOKUP([4]数据导入!H9,[4]数据导入!$M$12:$N$16,2,FALSE))</f>
        <v>1</v>
      </c>
      <c r="I9" s="3">
        <f>[4]数据导入!I9</f>
        <v>6</v>
      </c>
      <c r="J9" s="3">
        <v>1</v>
      </c>
    </row>
    <row r="10" spans="1:10">
      <c r="A10" s="3">
        <v>9</v>
      </c>
      <c r="B10" s="3">
        <f>VLOOKUP([4]数据导入!B10,[4]数据导入!$L$1:$N$8,3,FALSE)</f>
        <v>1</v>
      </c>
      <c r="C10" s="3" t="s">
        <v>251</v>
      </c>
      <c r="D10" s="3" t="s">
        <v>252</v>
      </c>
      <c r="E10" s="3">
        <f>[4]数据导入!E10</f>
        <v>2</v>
      </c>
      <c r="F10" s="3">
        <f>[4]数据导入!F10</f>
        <v>90</v>
      </c>
      <c r="G10" s="3">
        <v>1</v>
      </c>
      <c r="H10" s="3">
        <f>IF([4]数据导入!H10="",0,VLOOKUP([4]数据导入!H10,[4]数据导入!$M$12:$N$16,2,FALSE))</f>
        <v>1</v>
      </c>
      <c r="I10" s="3">
        <f>[4]数据导入!I10</f>
        <v>9</v>
      </c>
      <c r="J10" s="3">
        <v>1</v>
      </c>
    </row>
    <row r="11" spans="1:10">
      <c r="A11" s="3">
        <v>10</v>
      </c>
      <c r="B11" s="3">
        <f>VLOOKUP([4]数据导入!B11,[4]数据导入!$L$1:$N$8,3,FALSE)</f>
        <v>1</v>
      </c>
      <c r="C11" s="3" t="s">
        <v>253</v>
      </c>
      <c r="D11" s="3" t="s">
        <v>254</v>
      </c>
      <c r="E11" s="3">
        <f>[4]数据导入!E11</f>
        <v>2</v>
      </c>
      <c r="F11" s="3">
        <f>[4]数据导入!F11</f>
        <v>110</v>
      </c>
      <c r="G11" s="3">
        <v>1</v>
      </c>
      <c r="H11" s="3">
        <f>IF([4]数据导入!H11="",0,VLOOKUP([4]数据导入!H11,[4]数据导入!$M$12:$N$16,2,FALSE))</f>
        <v>1</v>
      </c>
      <c r="I11" s="3">
        <f>[4]数据导入!I11</f>
        <v>11</v>
      </c>
      <c r="J11" s="3">
        <v>1</v>
      </c>
    </row>
    <row r="12" spans="1:10">
      <c r="A12" s="3">
        <v>11</v>
      </c>
      <c r="B12" s="3">
        <f>VLOOKUP([4]数据导入!B12,[4]数据导入!$L$1:$N$8,3,FALSE)</f>
        <v>1</v>
      </c>
      <c r="C12" s="3" t="s">
        <v>255</v>
      </c>
      <c r="D12" s="3" t="s">
        <v>256</v>
      </c>
      <c r="E12" s="3">
        <f>[4]数据导入!E12</f>
        <v>2</v>
      </c>
      <c r="F12" s="3">
        <f>[4]数据导入!F12</f>
        <v>140</v>
      </c>
      <c r="G12" s="3">
        <v>1</v>
      </c>
      <c r="H12" s="3">
        <f>IF([4]数据导入!H12="",0,VLOOKUP([4]数据导入!H12,[4]数据导入!$M$12:$N$16,2,FALSE))</f>
        <v>1</v>
      </c>
      <c r="I12" s="3">
        <f>[4]数据导入!I12</f>
        <v>14</v>
      </c>
      <c r="J12" s="3">
        <v>1</v>
      </c>
    </row>
    <row r="13" spans="1:10">
      <c r="A13" s="3">
        <v>12</v>
      </c>
      <c r="B13" s="3">
        <f>VLOOKUP([4]数据导入!B13,[4]数据导入!$L$1:$N$8,3,FALSE)</f>
        <v>1</v>
      </c>
      <c r="C13" s="3" t="s">
        <v>257</v>
      </c>
      <c r="D13" s="3" t="s">
        <v>258</v>
      </c>
      <c r="E13" s="3">
        <f>[4]数据导入!E13</f>
        <v>2</v>
      </c>
      <c r="F13" s="3">
        <f>[4]数据导入!F13</f>
        <v>170</v>
      </c>
      <c r="G13" s="3">
        <v>1</v>
      </c>
      <c r="H13" s="3">
        <f>IF([4]数据导入!H13="",0,VLOOKUP([4]数据导入!H13,[4]数据导入!$M$12:$N$16,2,FALSE))</f>
        <v>1</v>
      </c>
      <c r="I13" s="3">
        <f>[4]数据导入!I13</f>
        <v>17</v>
      </c>
      <c r="J13" s="3">
        <v>1</v>
      </c>
    </row>
    <row r="14" spans="1:10">
      <c r="A14" s="3">
        <v>13</v>
      </c>
      <c r="B14" s="3">
        <f>VLOOKUP([4]数据导入!B14,[4]数据导入!$L$1:$N$8,3,FALSE)</f>
        <v>1</v>
      </c>
      <c r="C14" s="3" t="s">
        <v>259</v>
      </c>
      <c r="D14" s="3" t="s">
        <v>260</v>
      </c>
      <c r="E14" s="3">
        <f>[4]数据导入!E14</f>
        <v>2</v>
      </c>
      <c r="F14" s="3">
        <f>[4]数据导入!F14</f>
        <v>200</v>
      </c>
      <c r="G14" s="3">
        <v>1</v>
      </c>
      <c r="H14" s="3">
        <f>IF([4]数据导入!H14="",0,VLOOKUP([4]数据导入!H14,[4]数据导入!$M$12:$N$16,2,FALSE))</f>
        <v>1</v>
      </c>
      <c r="I14" s="3">
        <f>[4]数据导入!I14</f>
        <v>20</v>
      </c>
      <c r="J14" s="3">
        <v>1</v>
      </c>
    </row>
    <row r="15" spans="1:10">
      <c r="A15" s="3">
        <v>14</v>
      </c>
      <c r="B15" s="3">
        <f>VLOOKUP([4]数据导入!B15,[4]数据导入!$L$1:$N$8,3,FALSE)</f>
        <v>1</v>
      </c>
      <c r="C15" s="3" t="s">
        <v>261</v>
      </c>
      <c r="D15" s="3" t="s">
        <v>262</v>
      </c>
      <c r="E15" s="3">
        <f>[4]数据导入!E15</f>
        <v>2</v>
      </c>
      <c r="F15" s="3">
        <f>[4]数据导入!F15</f>
        <v>230</v>
      </c>
      <c r="G15" s="3">
        <v>1</v>
      </c>
      <c r="H15" s="3">
        <f>IF([4]数据导入!H15="",0,VLOOKUP([4]数据导入!H15,[4]数据导入!$M$12:$N$16,2,FALSE))</f>
        <v>1</v>
      </c>
      <c r="I15" s="3">
        <f>[4]数据导入!I15</f>
        <v>23</v>
      </c>
      <c r="J15" s="3">
        <v>1</v>
      </c>
    </row>
    <row r="16" spans="1:10">
      <c r="A16" s="3">
        <v>15</v>
      </c>
      <c r="B16" s="3">
        <f>VLOOKUP([4]数据导入!B16,[4]数据导入!$L$1:$N$8,3,FALSE)</f>
        <v>1</v>
      </c>
      <c r="C16" s="3" t="s">
        <v>263</v>
      </c>
      <c r="D16" s="3" t="s">
        <v>264</v>
      </c>
      <c r="E16" s="3">
        <f>[4]数据导入!E16</f>
        <v>2</v>
      </c>
      <c r="F16" s="3">
        <f>[4]数据导入!F16</f>
        <v>270</v>
      </c>
      <c r="G16" s="3">
        <v>1</v>
      </c>
      <c r="H16" s="3">
        <f>IF([4]数据导入!H16="",0,VLOOKUP([4]数据导入!H16,[4]数据导入!$M$12:$N$16,2,FALSE))</f>
        <v>1</v>
      </c>
      <c r="I16" s="3">
        <f>[4]数据导入!I16</f>
        <v>27</v>
      </c>
      <c r="J16" s="3">
        <v>1</v>
      </c>
    </row>
    <row r="17" spans="1:10">
      <c r="A17" s="3">
        <v>16</v>
      </c>
      <c r="B17" s="3">
        <f>VLOOKUP([4]数据导入!B17,[4]数据导入!$L$1:$N$8,3,FALSE)</f>
        <v>1</v>
      </c>
      <c r="C17" s="3" t="s">
        <v>265</v>
      </c>
      <c r="D17" s="3" t="s">
        <v>266</v>
      </c>
      <c r="E17" s="3">
        <f>[4]数据导入!E17</f>
        <v>2</v>
      </c>
      <c r="F17" s="3">
        <f>[4]数据导入!F17</f>
        <v>310</v>
      </c>
      <c r="G17" s="3">
        <v>1</v>
      </c>
      <c r="H17" s="3">
        <f>IF([4]数据导入!H17="",0,VLOOKUP([4]数据导入!H17,[4]数据导入!$M$12:$N$16,2,FALSE))</f>
        <v>1</v>
      </c>
      <c r="I17" s="3">
        <f>[4]数据导入!I17</f>
        <v>31</v>
      </c>
      <c r="J17" s="3">
        <v>1</v>
      </c>
    </row>
    <row r="18" spans="1:10">
      <c r="A18" s="3">
        <v>17</v>
      </c>
      <c r="B18" s="3">
        <f>VLOOKUP([4]数据导入!B18,[4]数据导入!$L$1:$N$8,3,FALSE)</f>
        <v>1</v>
      </c>
      <c r="C18" s="3" t="s">
        <v>267</v>
      </c>
      <c r="D18" s="3" t="s">
        <v>268</v>
      </c>
      <c r="E18" s="3">
        <f>[4]数据导入!E18</f>
        <v>2</v>
      </c>
      <c r="F18" s="3">
        <f>[4]数据导入!F18</f>
        <v>350</v>
      </c>
      <c r="G18" s="3">
        <v>1</v>
      </c>
      <c r="H18" s="3">
        <f>IF([4]数据导入!H18="",0,VLOOKUP([4]数据导入!H18,[4]数据导入!$M$12:$N$16,2,FALSE))</f>
        <v>1</v>
      </c>
      <c r="I18" s="3">
        <f>[4]数据导入!I18</f>
        <v>35</v>
      </c>
      <c r="J18" s="3">
        <v>1</v>
      </c>
    </row>
    <row r="19" spans="1:10">
      <c r="A19" s="3">
        <v>18</v>
      </c>
      <c r="B19" s="3">
        <f>VLOOKUP([4]数据导入!B19,[4]数据导入!$L$1:$N$8,3,FALSE)</f>
        <v>1</v>
      </c>
      <c r="C19" s="3" t="s">
        <v>269</v>
      </c>
      <c r="D19" s="3" t="s">
        <v>270</v>
      </c>
      <c r="E19" s="3">
        <f>[4]数据导入!E19</f>
        <v>2</v>
      </c>
      <c r="F19" s="3">
        <f>[4]数据导入!F19</f>
        <v>400</v>
      </c>
      <c r="G19" s="3">
        <v>1</v>
      </c>
      <c r="H19" s="3">
        <f>IF([4]数据导入!H19="",0,VLOOKUP([4]数据导入!H19,[4]数据导入!$M$12:$N$16,2,FALSE))</f>
        <v>1</v>
      </c>
      <c r="I19" s="3">
        <f>[4]数据导入!I19</f>
        <v>40</v>
      </c>
      <c r="J19" s="3">
        <v>1</v>
      </c>
    </row>
    <row r="20" spans="1:10">
      <c r="A20" s="3">
        <v>19</v>
      </c>
      <c r="B20" s="3">
        <f>VLOOKUP([4]数据导入!B20,[4]数据导入!$L$1:$N$8,3,FALSE)</f>
        <v>1</v>
      </c>
      <c r="C20" s="3" t="s">
        <v>271</v>
      </c>
      <c r="D20" s="3" t="s">
        <v>272</v>
      </c>
      <c r="E20" s="3">
        <f>[4]数据导入!E20</f>
        <v>2</v>
      </c>
      <c r="F20" s="3">
        <f>[4]数据导入!F20</f>
        <v>450</v>
      </c>
      <c r="G20" s="3">
        <v>1</v>
      </c>
      <c r="H20" s="3">
        <f>IF([4]数据导入!H20="",0,VLOOKUP([4]数据导入!H20,[4]数据导入!$M$12:$N$16,2,FALSE))</f>
        <v>1</v>
      </c>
      <c r="I20" s="3">
        <f>[4]数据导入!I20</f>
        <v>45</v>
      </c>
      <c r="J20" s="3">
        <v>1</v>
      </c>
    </row>
    <row r="21" spans="1:10">
      <c r="A21" s="3">
        <v>20</v>
      </c>
      <c r="B21" s="3">
        <f>VLOOKUP([4]数据导入!B21,[4]数据导入!$L$1:$N$8,3,FALSE)</f>
        <v>1</v>
      </c>
      <c r="C21" s="3" t="s">
        <v>273</v>
      </c>
      <c r="D21" s="3" t="s">
        <v>274</v>
      </c>
      <c r="E21" s="3">
        <f>[4]数据导入!E21</f>
        <v>2</v>
      </c>
      <c r="F21" s="3">
        <f>[4]数据导入!F21</f>
        <v>500</v>
      </c>
      <c r="G21" s="3">
        <v>1</v>
      </c>
      <c r="H21" s="3">
        <f>IF([4]数据导入!H21="",0,VLOOKUP([4]数据导入!H21,[4]数据导入!$M$12:$N$16,2,FALSE))</f>
        <v>1</v>
      </c>
      <c r="I21" s="3">
        <f>[4]数据导入!I21</f>
        <v>50</v>
      </c>
      <c r="J21" s="3">
        <v>5</v>
      </c>
    </row>
    <row r="22" spans="1:10">
      <c r="A22" s="3">
        <v>21</v>
      </c>
      <c r="B22" s="3">
        <f>VLOOKUP([4]数据导入!B22,[4]数据导入!$L$1:$N$8,3,FALSE)</f>
        <v>2</v>
      </c>
      <c r="C22" s="3" t="s">
        <v>275</v>
      </c>
      <c r="D22" s="3" t="s">
        <v>276</v>
      </c>
      <c r="E22" s="3">
        <f>[4]数据导入!E22</f>
        <v>1</v>
      </c>
      <c r="F22" s="3">
        <f>[4]数据导入!F22</f>
        <v>100</v>
      </c>
      <c r="G22" s="3">
        <v>1</v>
      </c>
      <c r="H22" s="3">
        <f>IF([4]数据导入!H22="",0,VLOOKUP([4]数据导入!H22,[4]数据导入!$M$12:$N$16,2,FALSE))</f>
        <v>0</v>
      </c>
      <c r="I22" s="3">
        <f>[4]数据导入!I22</f>
        <v>0</v>
      </c>
      <c r="J22" s="3">
        <v>1</v>
      </c>
    </row>
    <row r="23" spans="1:10">
      <c r="A23" s="3">
        <v>22</v>
      </c>
      <c r="B23" s="3">
        <f>VLOOKUP([4]数据导入!B23,[4]数据导入!$L$1:$N$8,3,FALSE)</f>
        <v>2</v>
      </c>
      <c r="C23" s="3" t="s">
        <v>277</v>
      </c>
      <c r="D23" s="3" t="s">
        <v>278</v>
      </c>
      <c r="E23" s="3">
        <f>[4]数据导入!E23</f>
        <v>1</v>
      </c>
      <c r="F23" s="3">
        <f>[4]数据导入!F23</f>
        <v>200</v>
      </c>
      <c r="G23" s="3">
        <v>1</v>
      </c>
      <c r="H23" s="3">
        <f>IF([4]数据导入!H23="",0,VLOOKUP([4]数据导入!H23,[4]数据导入!$M$12:$N$16,2,FALSE))</f>
        <v>0</v>
      </c>
      <c r="I23" s="3">
        <f>[4]数据导入!I23</f>
        <v>0</v>
      </c>
      <c r="J23" s="3">
        <v>1</v>
      </c>
    </row>
    <row r="24" spans="1:10">
      <c r="A24" s="3">
        <v>23</v>
      </c>
      <c r="B24" s="3">
        <f>VLOOKUP([4]数据导入!B24,[4]数据导入!$L$1:$N$8,3,FALSE)</f>
        <v>2</v>
      </c>
      <c r="C24" s="3" t="s">
        <v>279</v>
      </c>
      <c r="D24" s="3" t="s">
        <v>280</v>
      </c>
      <c r="E24" s="3">
        <f>[4]数据导入!E24</f>
        <v>1</v>
      </c>
      <c r="F24" s="3">
        <f>[4]数据导入!F24</f>
        <v>300</v>
      </c>
      <c r="G24" s="3">
        <v>1</v>
      </c>
      <c r="H24" s="3">
        <f>IF([4]数据导入!H24="",0,VLOOKUP([4]数据导入!H24,[4]数据导入!$M$12:$N$16,2,FALSE))</f>
        <v>0</v>
      </c>
      <c r="I24" s="3">
        <f>[4]数据导入!I24</f>
        <v>0</v>
      </c>
      <c r="J24" s="3">
        <v>1</v>
      </c>
    </row>
    <row r="25" spans="1:10">
      <c r="A25" s="3">
        <v>24</v>
      </c>
      <c r="B25" s="3">
        <f>VLOOKUP([4]数据导入!B25,[4]数据导入!$L$1:$N$8,3,FALSE)</f>
        <v>2</v>
      </c>
      <c r="C25" s="3" t="s">
        <v>281</v>
      </c>
      <c r="D25" s="3" t="s">
        <v>282</v>
      </c>
      <c r="E25" s="3">
        <f>[4]数据导入!E25</f>
        <v>1</v>
      </c>
      <c r="F25" s="3">
        <f>[4]数据导入!F25</f>
        <v>400</v>
      </c>
      <c r="G25" s="3">
        <v>1</v>
      </c>
      <c r="H25" s="3">
        <f>IF([4]数据导入!H25="",0,VLOOKUP([4]数据导入!H25,[4]数据导入!$M$12:$N$16,2,FALSE))</f>
        <v>0</v>
      </c>
      <c r="I25" s="3">
        <f>[4]数据导入!I25</f>
        <v>0</v>
      </c>
      <c r="J25" s="3">
        <v>1</v>
      </c>
    </row>
    <row r="26" spans="1:10">
      <c r="A26" s="3">
        <v>25</v>
      </c>
      <c r="B26" s="3">
        <f>VLOOKUP([4]数据导入!B26,[4]数据导入!$L$1:$N$8,3,FALSE)</f>
        <v>2</v>
      </c>
      <c r="C26" s="3" t="s">
        <v>283</v>
      </c>
      <c r="D26" s="3" t="s">
        <v>284</v>
      </c>
      <c r="E26" s="3">
        <f>[4]数据导入!E26</f>
        <v>1</v>
      </c>
      <c r="F26" s="3">
        <f>[4]数据导入!F26</f>
        <v>500</v>
      </c>
      <c r="G26" s="3">
        <v>1</v>
      </c>
      <c r="H26" s="3">
        <f>IF([4]数据导入!H26="",0,VLOOKUP([4]数据导入!H26,[4]数据导入!$M$12:$N$16,2,FALSE))</f>
        <v>0</v>
      </c>
      <c r="I26" s="3">
        <f>[4]数据导入!I26</f>
        <v>0</v>
      </c>
      <c r="J26" s="3">
        <v>1</v>
      </c>
    </row>
    <row r="27" spans="1:10">
      <c r="A27" s="3">
        <v>26</v>
      </c>
      <c r="B27" s="3">
        <f>VLOOKUP([4]数据导入!B27,[4]数据导入!$L$1:$N$8,3,FALSE)</f>
        <v>2</v>
      </c>
      <c r="C27" s="3" t="s">
        <v>285</v>
      </c>
      <c r="D27" s="3" t="s">
        <v>286</v>
      </c>
      <c r="E27" s="3">
        <f>[4]数据导入!E27</f>
        <v>2</v>
      </c>
      <c r="F27" s="3">
        <f>[4]数据导入!F27</f>
        <v>230</v>
      </c>
      <c r="G27" s="3">
        <v>1</v>
      </c>
      <c r="H27" s="3">
        <f>IF([4]数据导入!H27="",0,VLOOKUP([4]数据导入!H27,[4]数据导入!$M$12:$N$16,2,FALSE))</f>
        <v>2</v>
      </c>
      <c r="I27" s="3">
        <f>[4]数据导入!I27</f>
        <v>23</v>
      </c>
      <c r="J27" s="3">
        <v>1</v>
      </c>
    </row>
    <row r="28" spans="1:10">
      <c r="A28" s="3">
        <v>27</v>
      </c>
      <c r="B28" s="3">
        <f>VLOOKUP([4]数据导入!B28,[4]数据导入!$L$1:$N$8,3,FALSE)</f>
        <v>2</v>
      </c>
      <c r="C28" s="3" t="s">
        <v>287</v>
      </c>
      <c r="D28" s="3" t="s">
        <v>288</v>
      </c>
      <c r="E28" s="3">
        <f>[4]数据导入!E28</f>
        <v>2</v>
      </c>
      <c r="F28" s="3">
        <f>[4]数据导入!F28</f>
        <v>270</v>
      </c>
      <c r="G28" s="3">
        <v>1</v>
      </c>
      <c r="H28" s="3">
        <f>IF([4]数据导入!H28="",0,VLOOKUP([4]数据导入!H28,[4]数据导入!$M$12:$N$16,2,FALSE))</f>
        <v>2</v>
      </c>
      <c r="I28" s="3">
        <f>[4]数据导入!I28</f>
        <v>27</v>
      </c>
      <c r="J28" s="3">
        <v>1</v>
      </c>
    </row>
    <row r="29" spans="1:10">
      <c r="A29" s="3">
        <v>28</v>
      </c>
      <c r="B29" s="3">
        <f>VLOOKUP([4]数据导入!B29,[4]数据导入!$L$1:$N$8,3,FALSE)</f>
        <v>2</v>
      </c>
      <c r="C29" s="3" t="s">
        <v>289</v>
      </c>
      <c r="D29" s="3" t="s">
        <v>290</v>
      </c>
      <c r="E29" s="3">
        <f>[4]数据导入!E29</f>
        <v>2</v>
      </c>
      <c r="F29" s="3">
        <f>[4]数据导入!F29</f>
        <v>310</v>
      </c>
      <c r="G29" s="3">
        <v>1</v>
      </c>
      <c r="H29" s="3">
        <f>IF([4]数据导入!H29="",0,VLOOKUP([4]数据导入!H29,[4]数据导入!$M$12:$N$16,2,FALSE))</f>
        <v>2</v>
      </c>
      <c r="I29" s="3">
        <f>[4]数据导入!I29</f>
        <v>31</v>
      </c>
      <c r="J29" s="3">
        <v>1</v>
      </c>
    </row>
    <row r="30" spans="1:10">
      <c r="A30" s="3">
        <v>29</v>
      </c>
      <c r="B30" s="3">
        <f>VLOOKUP([4]数据导入!B30,[4]数据导入!$L$1:$N$8,3,FALSE)</f>
        <v>2</v>
      </c>
      <c r="C30" s="3" t="s">
        <v>291</v>
      </c>
      <c r="D30" s="3" t="s">
        <v>292</v>
      </c>
      <c r="E30" s="3">
        <f>[4]数据导入!E30</f>
        <v>2</v>
      </c>
      <c r="F30" s="3">
        <f>[4]数据导入!F30</f>
        <v>350</v>
      </c>
      <c r="G30" s="3">
        <v>1</v>
      </c>
      <c r="H30" s="3">
        <f>IF([4]数据导入!H30="",0,VLOOKUP([4]数据导入!H30,[4]数据导入!$M$12:$N$16,2,FALSE))</f>
        <v>2</v>
      </c>
      <c r="I30" s="3">
        <f>[4]数据导入!I30</f>
        <v>35</v>
      </c>
      <c r="J30" s="3">
        <v>1</v>
      </c>
    </row>
    <row r="31" spans="1:10">
      <c r="A31" s="3">
        <v>30</v>
      </c>
      <c r="B31" s="3">
        <f>VLOOKUP([4]数据导入!B31,[4]数据导入!$L$1:$N$8,3,FALSE)</f>
        <v>2</v>
      </c>
      <c r="C31" s="3" t="s">
        <v>293</v>
      </c>
      <c r="D31" s="3" t="s">
        <v>294</v>
      </c>
      <c r="E31" s="3">
        <f>[4]数据导入!E31</f>
        <v>2</v>
      </c>
      <c r="F31" s="3">
        <f>[4]数据导入!F31</f>
        <v>400</v>
      </c>
      <c r="G31" s="3">
        <v>1</v>
      </c>
      <c r="H31" s="3">
        <f>IF([4]数据导入!H31="",0,VLOOKUP([4]数据导入!H31,[4]数据导入!$M$12:$N$16,2,FALSE))</f>
        <v>2</v>
      </c>
      <c r="I31" s="3">
        <f>[4]数据导入!I31</f>
        <v>40</v>
      </c>
      <c r="J31" s="3">
        <v>1</v>
      </c>
    </row>
    <row r="32" spans="1:10">
      <c r="A32" s="3">
        <v>31</v>
      </c>
      <c r="B32" s="3">
        <f>VLOOKUP([4]数据导入!B32,[4]数据导入!$L$1:$N$8,3,FALSE)</f>
        <v>2</v>
      </c>
      <c r="C32" s="3" t="s">
        <v>295</v>
      </c>
      <c r="D32" s="3" t="s">
        <v>296</v>
      </c>
      <c r="E32" s="3">
        <f>[4]数据导入!E32</f>
        <v>2</v>
      </c>
      <c r="F32" s="3">
        <f>[4]数据导入!F32</f>
        <v>450</v>
      </c>
      <c r="G32" s="3">
        <v>1</v>
      </c>
      <c r="H32" s="3">
        <f>IF([4]数据导入!H32="",0,VLOOKUP([4]数据导入!H32,[4]数据导入!$M$12:$N$16,2,FALSE))</f>
        <v>2</v>
      </c>
      <c r="I32" s="3">
        <f>[4]数据导入!I32</f>
        <v>45</v>
      </c>
      <c r="J32" s="3">
        <v>1</v>
      </c>
    </row>
    <row r="33" spans="1:10">
      <c r="A33" s="3">
        <v>32</v>
      </c>
      <c r="B33" s="3">
        <f>VLOOKUP([4]数据导入!B33,[4]数据导入!$L$1:$N$8,3,FALSE)</f>
        <v>2</v>
      </c>
      <c r="C33" s="3" t="s">
        <v>297</v>
      </c>
      <c r="D33" s="3" t="s">
        <v>298</v>
      </c>
      <c r="E33" s="3">
        <f>[4]数据导入!E33</f>
        <v>2</v>
      </c>
      <c r="F33" s="3">
        <f>[4]数据导入!F33</f>
        <v>500</v>
      </c>
      <c r="G33" s="3">
        <v>1</v>
      </c>
      <c r="H33" s="3">
        <f>IF([4]数据导入!H33="",0,VLOOKUP([4]数据导入!H33,[4]数据导入!$M$12:$N$16,2,FALSE))</f>
        <v>2</v>
      </c>
      <c r="I33" s="3">
        <f>[4]数据导入!I33</f>
        <v>50</v>
      </c>
      <c r="J33" s="3">
        <v>5</v>
      </c>
    </row>
    <row r="34" spans="1:10">
      <c r="A34" s="3">
        <v>33</v>
      </c>
      <c r="B34" s="3">
        <f>VLOOKUP([4]数据导入!B34,[4]数据导入!$L$1:$N$8,3,FALSE)</f>
        <v>3</v>
      </c>
      <c r="C34" s="3" t="s">
        <v>299</v>
      </c>
      <c r="D34" s="3" t="s">
        <v>300</v>
      </c>
      <c r="E34" s="3">
        <f>[4]数据导入!E34</f>
        <v>1</v>
      </c>
      <c r="F34" s="3">
        <f>[4]数据导入!F34</f>
        <v>100</v>
      </c>
      <c r="G34" s="3">
        <v>1</v>
      </c>
      <c r="H34" s="3">
        <f>IF([4]数据导入!H34="",0,VLOOKUP([4]数据导入!H34,[4]数据导入!$M$12:$N$16,2,FALSE))</f>
        <v>0</v>
      </c>
      <c r="I34" s="3">
        <f>[4]数据导入!I34</f>
        <v>0</v>
      </c>
      <c r="J34" s="3">
        <v>1</v>
      </c>
    </row>
    <row r="35" spans="1:10">
      <c r="A35" s="3">
        <v>34</v>
      </c>
      <c r="B35" s="3">
        <f>VLOOKUP([4]数据导入!B35,[4]数据导入!$L$1:$N$8,3,FALSE)</f>
        <v>3</v>
      </c>
      <c r="C35" s="3" t="s">
        <v>301</v>
      </c>
      <c r="D35" s="3" t="s">
        <v>302</v>
      </c>
      <c r="E35" s="3">
        <f>[4]数据导入!E35</f>
        <v>1</v>
      </c>
      <c r="F35" s="3">
        <f>[4]数据导入!F35</f>
        <v>200</v>
      </c>
      <c r="G35" s="3">
        <v>1</v>
      </c>
      <c r="H35" s="3">
        <f>IF([4]数据导入!H35="",0,VLOOKUP([4]数据导入!H35,[4]数据导入!$M$12:$N$16,2,FALSE))</f>
        <v>0</v>
      </c>
      <c r="I35" s="3">
        <f>[4]数据导入!I35</f>
        <v>0</v>
      </c>
      <c r="J35" s="3">
        <v>1</v>
      </c>
    </row>
    <row r="36" spans="1:10">
      <c r="A36" s="3">
        <v>35</v>
      </c>
      <c r="B36" s="3">
        <f>VLOOKUP([4]数据导入!B36,[4]数据导入!$L$1:$N$8,3,FALSE)</f>
        <v>3</v>
      </c>
      <c r="C36" s="3" t="s">
        <v>303</v>
      </c>
      <c r="D36" s="3" t="s">
        <v>304</v>
      </c>
      <c r="E36" s="3">
        <f>[4]数据导入!E36</f>
        <v>1</v>
      </c>
      <c r="F36" s="3">
        <f>[4]数据导入!F36</f>
        <v>300</v>
      </c>
      <c r="G36" s="3">
        <v>1</v>
      </c>
      <c r="H36" s="3">
        <f>IF([4]数据导入!H36="",0,VLOOKUP([4]数据导入!H36,[4]数据导入!$M$12:$N$16,2,FALSE))</f>
        <v>0</v>
      </c>
      <c r="I36" s="3">
        <f>[4]数据导入!I36</f>
        <v>0</v>
      </c>
      <c r="J36" s="3">
        <v>1</v>
      </c>
    </row>
    <row r="37" spans="1:10">
      <c r="A37" s="3">
        <v>36</v>
      </c>
      <c r="B37" s="3">
        <f>VLOOKUP([4]数据导入!B37,[4]数据导入!$L$1:$N$8,3,FALSE)</f>
        <v>3</v>
      </c>
      <c r="C37" s="3" t="s">
        <v>305</v>
      </c>
      <c r="D37" s="3" t="s">
        <v>306</v>
      </c>
      <c r="E37" s="3">
        <f>[4]数据导入!E37</f>
        <v>1</v>
      </c>
      <c r="F37" s="3">
        <f>[4]数据导入!F37</f>
        <v>400</v>
      </c>
      <c r="G37" s="3">
        <v>1</v>
      </c>
      <c r="H37" s="3">
        <f>IF([4]数据导入!H37="",0,VLOOKUP([4]数据导入!H37,[4]数据导入!$M$12:$N$16,2,FALSE))</f>
        <v>0</v>
      </c>
      <c r="I37" s="3">
        <f>[4]数据导入!I37</f>
        <v>0</v>
      </c>
      <c r="J37" s="3">
        <v>1</v>
      </c>
    </row>
    <row r="38" spans="1:10">
      <c r="A38" s="3">
        <v>37</v>
      </c>
      <c r="B38" s="3">
        <f>VLOOKUP([4]数据导入!B38,[4]数据导入!$L$1:$N$8,3,FALSE)</f>
        <v>3</v>
      </c>
      <c r="C38" s="3" t="s">
        <v>307</v>
      </c>
      <c r="D38" s="3" t="s">
        <v>308</v>
      </c>
      <c r="E38" s="3">
        <f>[4]数据导入!E38</f>
        <v>1</v>
      </c>
      <c r="F38" s="3">
        <f>[4]数据导入!F38</f>
        <v>500</v>
      </c>
      <c r="G38" s="3">
        <v>1</v>
      </c>
      <c r="H38" s="3">
        <f>IF([4]数据导入!H38="",0,VLOOKUP([4]数据导入!H38,[4]数据导入!$M$12:$N$16,2,FALSE))</f>
        <v>0</v>
      </c>
      <c r="I38" s="3">
        <f>[4]数据导入!I38</f>
        <v>0</v>
      </c>
      <c r="J38" s="3">
        <v>1</v>
      </c>
    </row>
    <row r="39" spans="1:10">
      <c r="A39" s="3">
        <v>38</v>
      </c>
      <c r="B39" s="3">
        <f>VLOOKUP([4]数据导入!B39,[4]数据导入!$L$1:$N$8,3,FALSE)</f>
        <v>3</v>
      </c>
      <c r="C39" s="3" t="s">
        <v>309</v>
      </c>
      <c r="D39" s="3" t="s">
        <v>310</v>
      </c>
      <c r="E39" s="3">
        <f>[4]数据导入!E39</f>
        <v>2</v>
      </c>
      <c r="F39" s="3">
        <f>[4]数据导入!F39</f>
        <v>310</v>
      </c>
      <c r="G39" s="3">
        <v>1</v>
      </c>
      <c r="H39" s="3">
        <f>IF([4]数据导入!H39="",0,VLOOKUP([4]数据导入!H39,[4]数据导入!$M$12:$N$16,2,FALSE))</f>
        <v>3</v>
      </c>
      <c r="I39" s="3">
        <f>[4]数据导入!I39</f>
        <v>31</v>
      </c>
      <c r="J39" s="3">
        <v>1</v>
      </c>
    </row>
    <row r="40" spans="1:10">
      <c r="A40" s="3">
        <v>39</v>
      </c>
      <c r="B40" s="3">
        <f>VLOOKUP([4]数据导入!B40,[4]数据导入!$L$1:$N$8,3,FALSE)</f>
        <v>3</v>
      </c>
      <c r="C40" s="3" t="s">
        <v>311</v>
      </c>
      <c r="D40" s="3" t="s">
        <v>312</v>
      </c>
      <c r="E40" s="3">
        <f>[4]数据导入!E40</f>
        <v>2</v>
      </c>
      <c r="F40" s="3">
        <f>[4]数据导入!F40</f>
        <v>350</v>
      </c>
      <c r="G40" s="3">
        <v>1</v>
      </c>
      <c r="H40" s="3">
        <f>IF([4]数据导入!H40="",0,VLOOKUP([4]数据导入!H40,[4]数据导入!$M$12:$N$16,2,FALSE))</f>
        <v>3</v>
      </c>
      <c r="I40" s="3">
        <f>[4]数据导入!I40</f>
        <v>35</v>
      </c>
      <c r="J40" s="3">
        <v>1</v>
      </c>
    </row>
    <row r="41" spans="1:10">
      <c r="A41" s="3">
        <v>40</v>
      </c>
      <c r="B41" s="3">
        <f>VLOOKUP([4]数据导入!B41,[4]数据导入!$L$1:$N$8,3,FALSE)</f>
        <v>3</v>
      </c>
      <c r="C41" s="3" t="s">
        <v>313</v>
      </c>
      <c r="D41" s="3" t="s">
        <v>314</v>
      </c>
      <c r="E41" s="3">
        <f>[4]数据导入!E41</f>
        <v>2</v>
      </c>
      <c r="F41" s="3">
        <f>[4]数据导入!F41</f>
        <v>400</v>
      </c>
      <c r="G41" s="3">
        <v>1</v>
      </c>
      <c r="H41" s="3">
        <f>IF([4]数据导入!H41="",0,VLOOKUP([4]数据导入!H41,[4]数据导入!$M$12:$N$16,2,FALSE))</f>
        <v>3</v>
      </c>
      <c r="I41" s="3">
        <f>[4]数据导入!I41</f>
        <v>40</v>
      </c>
      <c r="J41" s="3">
        <v>1</v>
      </c>
    </row>
    <row r="42" spans="1:10">
      <c r="A42" s="3">
        <v>41</v>
      </c>
      <c r="B42" s="3">
        <f>VLOOKUP([4]数据导入!B42,[4]数据导入!$L$1:$N$8,3,FALSE)</f>
        <v>3</v>
      </c>
      <c r="C42" s="3" t="s">
        <v>315</v>
      </c>
      <c r="D42" s="3" t="s">
        <v>316</v>
      </c>
      <c r="E42" s="3">
        <f>[4]数据导入!E42</f>
        <v>2</v>
      </c>
      <c r="F42" s="3">
        <f>[4]数据导入!F42</f>
        <v>450</v>
      </c>
      <c r="G42" s="3">
        <v>1</v>
      </c>
      <c r="H42" s="3">
        <f>IF([4]数据导入!H42="",0,VLOOKUP([4]数据导入!H42,[4]数据导入!$M$12:$N$16,2,FALSE))</f>
        <v>3</v>
      </c>
      <c r="I42" s="3">
        <f>[4]数据导入!I42</f>
        <v>45</v>
      </c>
      <c r="J42" s="3">
        <v>1</v>
      </c>
    </row>
    <row r="43" spans="1:10">
      <c r="A43" s="3">
        <v>42</v>
      </c>
      <c r="B43" s="3">
        <f>VLOOKUP([4]数据导入!B43,[4]数据导入!$L$1:$N$8,3,FALSE)</f>
        <v>3</v>
      </c>
      <c r="C43" s="3" t="s">
        <v>317</v>
      </c>
      <c r="D43" s="3" t="s">
        <v>318</v>
      </c>
      <c r="E43" s="3">
        <f>[4]数据导入!E43</f>
        <v>2</v>
      </c>
      <c r="F43" s="3">
        <f>[4]数据导入!F43</f>
        <v>500</v>
      </c>
      <c r="G43" s="3">
        <v>1</v>
      </c>
      <c r="H43" s="3">
        <f>IF([4]数据导入!H43="",0,VLOOKUP([4]数据导入!H43,[4]数据导入!$M$12:$N$16,2,FALSE))</f>
        <v>3</v>
      </c>
      <c r="I43" s="3">
        <f>[4]数据导入!I43</f>
        <v>50</v>
      </c>
      <c r="J43" s="3">
        <v>5</v>
      </c>
    </row>
    <row r="44" spans="1:10">
      <c r="A44" s="3">
        <v>43</v>
      </c>
      <c r="B44" s="3">
        <f>VLOOKUP([4]数据导入!B44,[4]数据导入!$L$1:$N$8,3,FALSE)</f>
        <v>4</v>
      </c>
      <c r="C44" s="3" t="s">
        <v>319</v>
      </c>
      <c r="D44" s="3" t="s">
        <v>320</v>
      </c>
      <c r="E44" s="3">
        <f>[4]数据导入!E44</f>
        <v>1</v>
      </c>
      <c r="F44" s="3">
        <f>[4]数据导入!F44</f>
        <v>100</v>
      </c>
      <c r="G44" s="3">
        <v>1</v>
      </c>
      <c r="H44" s="3">
        <f>IF([4]数据导入!H44="",0,VLOOKUP([4]数据导入!H44,[4]数据导入!$M$12:$N$16,2,FALSE))</f>
        <v>0</v>
      </c>
      <c r="I44" s="3">
        <f>[4]数据导入!I44</f>
        <v>0</v>
      </c>
      <c r="J44" s="3">
        <v>1</v>
      </c>
    </row>
    <row r="45" spans="1:10">
      <c r="A45" s="3">
        <v>44</v>
      </c>
      <c r="B45" s="3">
        <f>VLOOKUP([4]数据导入!B45,[4]数据导入!$L$1:$N$8,3,FALSE)</f>
        <v>4</v>
      </c>
      <c r="C45" s="3" t="s">
        <v>321</v>
      </c>
      <c r="D45" s="3" t="s">
        <v>322</v>
      </c>
      <c r="E45" s="3">
        <f>[4]数据导入!E45</f>
        <v>1</v>
      </c>
      <c r="F45" s="3">
        <f>[4]数据导入!F45</f>
        <v>200</v>
      </c>
      <c r="G45" s="3">
        <v>1</v>
      </c>
      <c r="H45" s="3">
        <f>IF([4]数据导入!H45="",0,VLOOKUP([4]数据导入!H45,[4]数据导入!$M$12:$N$16,2,FALSE))</f>
        <v>0</v>
      </c>
      <c r="I45" s="3">
        <f>[4]数据导入!I45</f>
        <v>0</v>
      </c>
      <c r="J45" s="3">
        <v>1</v>
      </c>
    </row>
    <row r="46" spans="1:10">
      <c r="A46" s="3">
        <v>45</v>
      </c>
      <c r="B46" s="3">
        <f>VLOOKUP([4]数据导入!B46,[4]数据导入!$L$1:$N$8,3,FALSE)</f>
        <v>4</v>
      </c>
      <c r="C46" s="3" t="s">
        <v>323</v>
      </c>
      <c r="D46" s="3" t="s">
        <v>324</v>
      </c>
      <c r="E46" s="3">
        <f>[4]数据导入!E46</f>
        <v>1</v>
      </c>
      <c r="F46" s="3">
        <f>[4]数据导入!F46</f>
        <v>300</v>
      </c>
      <c r="G46" s="3">
        <v>1</v>
      </c>
      <c r="H46" s="3">
        <f>IF([4]数据导入!H46="",0,VLOOKUP([4]数据导入!H46,[4]数据导入!$M$12:$N$16,2,FALSE))</f>
        <v>0</v>
      </c>
      <c r="I46" s="3">
        <f>[4]数据导入!I46</f>
        <v>0</v>
      </c>
      <c r="J46" s="3">
        <v>1</v>
      </c>
    </row>
    <row r="47" spans="1:10">
      <c r="A47" s="3">
        <v>46</v>
      </c>
      <c r="B47" s="3">
        <f>VLOOKUP([4]数据导入!B47,[4]数据导入!$L$1:$N$8,3,FALSE)</f>
        <v>4</v>
      </c>
      <c r="C47" s="3" t="s">
        <v>325</v>
      </c>
      <c r="D47" s="3" t="s">
        <v>326</v>
      </c>
      <c r="E47" s="3">
        <f>[4]数据导入!E47</f>
        <v>1</v>
      </c>
      <c r="F47" s="3">
        <f>[4]数据导入!F47</f>
        <v>400</v>
      </c>
      <c r="G47" s="3">
        <v>1</v>
      </c>
      <c r="H47" s="3">
        <f>IF([4]数据导入!H47="",0,VLOOKUP([4]数据导入!H47,[4]数据导入!$M$12:$N$16,2,FALSE))</f>
        <v>0</v>
      </c>
      <c r="I47" s="3">
        <f>[4]数据导入!I47</f>
        <v>0</v>
      </c>
      <c r="J47" s="3">
        <v>1</v>
      </c>
    </row>
    <row r="48" spans="1:10">
      <c r="A48" s="3">
        <v>47</v>
      </c>
      <c r="B48" s="3">
        <f>VLOOKUP([4]数据导入!B48,[4]数据导入!$L$1:$N$8,3,FALSE)</f>
        <v>4</v>
      </c>
      <c r="C48" s="3" t="s">
        <v>327</v>
      </c>
      <c r="D48" s="3" t="s">
        <v>328</v>
      </c>
      <c r="E48" s="3">
        <f>[4]数据导入!E48</f>
        <v>1</v>
      </c>
      <c r="F48" s="3">
        <f>[4]数据导入!F48</f>
        <v>500</v>
      </c>
      <c r="G48" s="3">
        <v>1</v>
      </c>
      <c r="H48" s="3">
        <f>IF([4]数据导入!H48="",0,VLOOKUP([4]数据导入!H48,[4]数据导入!$M$12:$N$16,2,FALSE))</f>
        <v>0</v>
      </c>
      <c r="I48" s="3">
        <f>[4]数据导入!I48</f>
        <v>0</v>
      </c>
      <c r="J48" s="3">
        <v>1</v>
      </c>
    </row>
    <row r="49" spans="1:10">
      <c r="A49" s="3">
        <v>48</v>
      </c>
      <c r="B49" s="3">
        <f>VLOOKUP([4]数据导入!B49,[4]数据导入!$L$1:$N$8,3,FALSE)</f>
        <v>4</v>
      </c>
      <c r="C49" s="3" t="s">
        <v>329</v>
      </c>
      <c r="D49" s="3" t="s">
        <v>330</v>
      </c>
      <c r="E49" s="3">
        <f>[4]数据导入!E49</f>
        <v>2</v>
      </c>
      <c r="F49" s="3">
        <f>[4]数据导入!F49</f>
        <v>230</v>
      </c>
      <c r="G49" s="3">
        <v>1</v>
      </c>
      <c r="H49" s="3">
        <f>IF([4]数据导入!H49="",0,VLOOKUP([4]数据导入!H49,[4]数据导入!$M$12:$N$16,2,FALSE))</f>
        <v>4</v>
      </c>
      <c r="I49" s="3">
        <f>[4]数据导入!I49</f>
        <v>23</v>
      </c>
      <c r="J49" s="3">
        <v>1</v>
      </c>
    </row>
    <row r="50" spans="1:10">
      <c r="A50" s="3">
        <v>49</v>
      </c>
      <c r="B50" s="3">
        <f>VLOOKUP([4]数据导入!B50,[4]数据导入!$L$1:$N$8,3,FALSE)</f>
        <v>4</v>
      </c>
      <c r="C50" s="3" t="s">
        <v>331</v>
      </c>
      <c r="D50" s="3" t="s">
        <v>332</v>
      </c>
      <c r="E50" s="3">
        <f>[4]数据导入!E50</f>
        <v>2</v>
      </c>
      <c r="F50" s="3">
        <f>[4]数据导入!F50</f>
        <v>270</v>
      </c>
      <c r="G50" s="3">
        <v>1</v>
      </c>
      <c r="H50" s="3">
        <f>IF([4]数据导入!H50="",0,VLOOKUP([4]数据导入!H50,[4]数据导入!$M$12:$N$16,2,FALSE))</f>
        <v>4</v>
      </c>
      <c r="I50" s="3">
        <f>[4]数据导入!I50</f>
        <v>27</v>
      </c>
      <c r="J50" s="3">
        <v>1</v>
      </c>
    </row>
    <row r="51" spans="1:10">
      <c r="A51" s="3">
        <v>50</v>
      </c>
      <c r="B51" s="3">
        <f>VLOOKUP([4]数据导入!B51,[4]数据导入!$L$1:$N$8,3,FALSE)</f>
        <v>4</v>
      </c>
      <c r="C51" s="3" t="s">
        <v>333</v>
      </c>
      <c r="D51" s="3" t="s">
        <v>334</v>
      </c>
      <c r="E51" s="3">
        <f>[4]数据导入!E51</f>
        <v>2</v>
      </c>
      <c r="F51" s="3">
        <f>[4]数据导入!F51</f>
        <v>310</v>
      </c>
      <c r="G51" s="3">
        <v>1</v>
      </c>
      <c r="H51" s="3">
        <f>IF([4]数据导入!H51="",0,VLOOKUP([4]数据导入!H51,[4]数据导入!$M$12:$N$16,2,FALSE))</f>
        <v>4</v>
      </c>
      <c r="I51" s="3">
        <f>[4]数据导入!I51</f>
        <v>31</v>
      </c>
      <c r="J51" s="3">
        <v>1</v>
      </c>
    </row>
    <row r="52" spans="1:10">
      <c r="A52" s="3">
        <v>51</v>
      </c>
      <c r="B52" s="3">
        <f>VLOOKUP([4]数据导入!B52,[4]数据导入!$L$1:$N$8,3,FALSE)</f>
        <v>4</v>
      </c>
      <c r="C52" s="3" t="s">
        <v>335</v>
      </c>
      <c r="D52" s="3" t="s">
        <v>336</v>
      </c>
      <c r="E52" s="3">
        <f>[4]数据导入!E52</f>
        <v>2</v>
      </c>
      <c r="F52" s="3">
        <f>[4]数据导入!F52</f>
        <v>350</v>
      </c>
      <c r="G52" s="3">
        <v>1</v>
      </c>
      <c r="H52" s="3">
        <f>IF([4]数据导入!H52="",0,VLOOKUP([4]数据导入!H52,[4]数据导入!$M$12:$N$16,2,FALSE))</f>
        <v>4</v>
      </c>
      <c r="I52" s="3">
        <f>[4]数据导入!I52</f>
        <v>35</v>
      </c>
      <c r="J52" s="3">
        <v>1</v>
      </c>
    </row>
    <row r="53" spans="1:10">
      <c r="A53" s="3">
        <v>52</v>
      </c>
      <c r="B53" s="3">
        <f>VLOOKUP([4]数据导入!B53,[4]数据导入!$L$1:$N$8,3,FALSE)</f>
        <v>4</v>
      </c>
      <c r="C53" s="3" t="s">
        <v>337</v>
      </c>
      <c r="D53" s="3" t="s">
        <v>338</v>
      </c>
      <c r="E53" s="3">
        <f>[4]数据导入!E53</f>
        <v>2</v>
      </c>
      <c r="F53" s="3">
        <f>[4]数据导入!F53</f>
        <v>400</v>
      </c>
      <c r="G53" s="3">
        <v>1</v>
      </c>
      <c r="H53" s="3">
        <f>IF([4]数据导入!H53="",0,VLOOKUP([4]数据导入!H53,[4]数据导入!$M$12:$N$16,2,FALSE))</f>
        <v>4</v>
      </c>
      <c r="I53" s="3">
        <f>[4]数据导入!I53</f>
        <v>40</v>
      </c>
      <c r="J53" s="3">
        <v>1</v>
      </c>
    </row>
    <row r="54" spans="1:10">
      <c r="A54" s="3">
        <v>53</v>
      </c>
      <c r="B54" s="3">
        <f>VLOOKUP([4]数据导入!B54,[4]数据导入!$L$1:$N$8,3,FALSE)</f>
        <v>4</v>
      </c>
      <c r="C54" s="3" t="s">
        <v>339</v>
      </c>
      <c r="D54" s="3" t="s">
        <v>340</v>
      </c>
      <c r="E54" s="3">
        <f>[4]数据导入!E54</f>
        <v>2</v>
      </c>
      <c r="F54" s="3">
        <f>[4]数据导入!F54</f>
        <v>450</v>
      </c>
      <c r="G54" s="3">
        <v>1</v>
      </c>
      <c r="H54" s="3">
        <f>IF([4]数据导入!H54="",0,VLOOKUP([4]数据导入!H54,[4]数据导入!$M$12:$N$16,2,FALSE))</f>
        <v>4</v>
      </c>
      <c r="I54" s="3">
        <f>[4]数据导入!I54</f>
        <v>45</v>
      </c>
      <c r="J54" s="3">
        <v>1</v>
      </c>
    </row>
    <row r="55" spans="1:10">
      <c r="A55" s="3">
        <v>54</v>
      </c>
      <c r="B55" s="3">
        <f>VLOOKUP([4]数据导入!B55,[4]数据导入!$L$1:$N$8,3,FALSE)</f>
        <v>4</v>
      </c>
      <c r="C55" s="3" t="s">
        <v>341</v>
      </c>
      <c r="D55" s="3" t="s">
        <v>342</v>
      </c>
      <c r="E55" s="3">
        <f>[4]数据导入!E55</f>
        <v>2</v>
      </c>
      <c r="F55" s="3">
        <f>[4]数据导入!F55</f>
        <v>500</v>
      </c>
      <c r="G55" s="3">
        <v>1</v>
      </c>
      <c r="H55" s="3">
        <f>IF([4]数据导入!H55="",0,VLOOKUP([4]数据导入!H55,[4]数据导入!$M$12:$N$16,2,FALSE))</f>
        <v>4</v>
      </c>
      <c r="I55" s="3">
        <f>[4]数据导入!I55</f>
        <v>50</v>
      </c>
      <c r="J55" s="3">
        <v>5</v>
      </c>
    </row>
    <row r="56" spans="1:10">
      <c r="A56" s="3">
        <v>55</v>
      </c>
      <c r="B56" s="3">
        <f>VLOOKUP([4]数据导入!B56,[4]数据导入!$L$1:$N$8,3,FALSE)</f>
        <v>5</v>
      </c>
      <c r="C56" s="3" t="s">
        <v>343</v>
      </c>
      <c r="D56" s="3" t="s">
        <v>344</v>
      </c>
      <c r="E56" s="3">
        <f>[4]数据导入!E56</f>
        <v>1</v>
      </c>
      <c r="F56" s="3">
        <f>[4]数据导入!F56</f>
        <v>100</v>
      </c>
      <c r="G56" s="3">
        <v>1</v>
      </c>
      <c r="H56" s="3">
        <f>IF([4]数据导入!H56="",0,VLOOKUP([4]数据导入!H56,[4]数据导入!$M$12:$N$16,2,FALSE))</f>
        <v>0</v>
      </c>
      <c r="I56" s="3">
        <f>[4]数据导入!I56</f>
        <v>0</v>
      </c>
      <c r="J56" s="3">
        <v>1</v>
      </c>
    </row>
    <row r="57" spans="1:10">
      <c r="A57" s="3">
        <v>56</v>
      </c>
      <c r="B57" s="3">
        <f>VLOOKUP([4]数据导入!B57,[4]数据导入!$L$1:$N$8,3,FALSE)</f>
        <v>5</v>
      </c>
      <c r="C57" s="3" t="s">
        <v>345</v>
      </c>
      <c r="D57" s="3" t="s">
        <v>346</v>
      </c>
      <c r="E57" s="3">
        <f>[4]数据导入!E57</f>
        <v>1</v>
      </c>
      <c r="F57" s="3">
        <f>[4]数据导入!F57</f>
        <v>200</v>
      </c>
      <c r="G57" s="3">
        <v>1</v>
      </c>
      <c r="H57" s="3">
        <f>IF([4]数据导入!H57="",0,VLOOKUP([4]数据导入!H57,[4]数据导入!$M$12:$N$16,2,FALSE))</f>
        <v>0</v>
      </c>
      <c r="I57" s="3">
        <f>[4]数据导入!I57</f>
        <v>0</v>
      </c>
      <c r="J57" s="3">
        <v>1</v>
      </c>
    </row>
    <row r="58" spans="1:10">
      <c r="A58" s="3">
        <v>57</v>
      </c>
      <c r="B58" s="3">
        <f>VLOOKUP([4]数据导入!B58,[4]数据导入!$L$1:$N$8,3,FALSE)</f>
        <v>5</v>
      </c>
      <c r="C58" s="3" t="s">
        <v>347</v>
      </c>
      <c r="D58" s="3" t="s">
        <v>348</v>
      </c>
      <c r="E58" s="3">
        <f>[4]数据导入!E58</f>
        <v>1</v>
      </c>
      <c r="F58" s="3">
        <f>[4]数据导入!F58</f>
        <v>300</v>
      </c>
      <c r="G58" s="3">
        <v>1</v>
      </c>
      <c r="H58" s="3">
        <f>IF([4]数据导入!H58="",0,VLOOKUP([4]数据导入!H58,[4]数据导入!$M$12:$N$16,2,FALSE))</f>
        <v>0</v>
      </c>
      <c r="I58" s="3">
        <f>[4]数据导入!I58</f>
        <v>0</v>
      </c>
      <c r="J58" s="3">
        <v>1</v>
      </c>
    </row>
    <row r="59" spans="1:10">
      <c r="A59" s="3">
        <v>58</v>
      </c>
      <c r="B59" s="3">
        <f>VLOOKUP([4]数据导入!B59,[4]数据导入!$L$1:$N$8,3,FALSE)</f>
        <v>5</v>
      </c>
      <c r="C59" s="3" t="s">
        <v>349</v>
      </c>
      <c r="D59" s="3" t="s">
        <v>350</v>
      </c>
      <c r="E59" s="3">
        <f>[4]数据导入!E59</f>
        <v>1</v>
      </c>
      <c r="F59" s="3">
        <f>[4]数据导入!F59</f>
        <v>400</v>
      </c>
      <c r="G59" s="3">
        <v>1</v>
      </c>
      <c r="H59" s="3">
        <f>IF([4]数据导入!H59="",0,VLOOKUP([4]数据导入!H59,[4]数据导入!$M$12:$N$16,2,FALSE))</f>
        <v>0</v>
      </c>
      <c r="I59" s="3">
        <f>[4]数据导入!I59</f>
        <v>0</v>
      </c>
      <c r="J59" s="3">
        <v>1</v>
      </c>
    </row>
    <row r="60" spans="1:10">
      <c r="A60" s="3">
        <v>59</v>
      </c>
      <c r="B60" s="3">
        <f>VLOOKUP([4]数据导入!B60,[4]数据导入!$L$1:$N$8,3,FALSE)</f>
        <v>5</v>
      </c>
      <c r="C60" s="3" t="s">
        <v>351</v>
      </c>
      <c r="D60" s="3" t="s">
        <v>352</v>
      </c>
      <c r="E60" s="3">
        <f>[4]数据导入!E60</f>
        <v>1</v>
      </c>
      <c r="F60" s="3">
        <f>[4]数据导入!F60</f>
        <v>500</v>
      </c>
      <c r="G60" s="3">
        <v>1</v>
      </c>
      <c r="H60" s="3">
        <f>IF([4]数据导入!H60="",0,VLOOKUP([4]数据导入!H60,[4]数据导入!$M$12:$N$16,2,FALSE))</f>
        <v>0</v>
      </c>
      <c r="I60" s="3">
        <f>[4]数据导入!I60</f>
        <v>0</v>
      </c>
      <c r="J60" s="3">
        <v>1</v>
      </c>
    </row>
    <row r="61" spans="1:10">
      <c r="A61" s="3">
        <v>60</v>
      </c>
      <c r="B61" s="3">
        <f>VLOOKUP([4]数据导入!B61,[4]数据导入!$L$1:$N$8,3,FALSE)</f>
        <v>5</v>
      </c>
      <c r="C61" s="3" t="s">
        <v>353</v>
      </c>
      <c r="D61" s="3" t="s">
        <v>354</v>
      </c>
      <c r="E61" s="3">
        <f>[4]数据导入!E61</f>
        <v>2</v>
      </c>
      <c r="F61" s="3">
        <f>[4]数据导入!F61</f>
        <v>30</v>
      </c>
      <c r="G61" s="3">
        <v>1</v>
      </c>
      <c r="H61" s="3">
        <f>IF([4]数据导入!H61="",0,VLOOKUP([4]数据导入!H61,[4]数据导入!$M$12:$N$16,2,FALSE))</f>
        <v>5</v>
      </c>
      <c r="I61" s="3">
        <f>[4]数据导入!I61</f>
        <v>3</v>
      </c>
      <c r="J61" s="3">
        <v>1</v>
      </c>
    </row>
    <row r="62" spans="1:10">
      <c r="A62" s="3">
        <v>61</v>
      </c>
      <c r="B62" s="3">
        <f>VLOOKUP([4]数据导入!B62,[4]数据导入!$L$1:$N$8,3,FALSE)</f>
        <v>5</v>
      </c>
      <c r="C62" s="3" t="s">
        <v>355</v>
      </c>
      <c r="D62" s="3" t="s">
        <v>356</v>
      </c>
      <c r="E62" s="3">
        <f>[4]数据导入!E62</f>
        <v>2</v>
      </c>
      <c r="F62" s="3">
        <f>[4]数据导入!F62</f>
        <v>50</v>
      </c>
      <c r="G62" s="3">
        <v>1</v>
      </c>
      <c r="H62" s="3">
        <f>IF([4]数据导入!H62="",0,VLOOKUP([4]数据导入!H62,[4]数据导入!$M$12:$N$16,2,FALSE))</f>
        <v>5</v>
      </c>
      <c r="I62" s="3">
        <f>[4]数据导入!I62</f>
        <v>5</v>
      </c>
      <c r="J62" s="3">
        <v>1</v>
      </c>
    </row>
    <row r="63" spans="1:10">
      <c r="A63" s="3">
        <v>62</v>
      </c>
      <c r="B63" s="3">
        <f>VLOOKUP([4]数据导入!B63,[4]数据导入!$L$1:$N$8,3,FALSE)</f>
        <v>5</v>
      </c>
      <c r="C63" s="3" t="s">
        <v>357</v>
      </c>
      <c r="D63" s="3" t="s">
        <v>358</v>
      </c>
      <c r="E63" s="3">
        <f>[4]数据导入!E63</f>
        <v>2</v>
      </c>
      <c r="F63" s="3">
        <f>[4]数据导入!F63</f>
        <v>60</v>
      </c>
      <c r="G63" s="3">
        <v>1</v>
      </c>
      <c r="H63" s="3">
        <f>IF([4]数据导入!H63="",0,VLOOKUP([4]数据导入!H63,[4]数据导入!$M$12:$N$16,2,FALSE))</f>
        <v>5</v>
      </c>
      <c r="I63" s="3">
        <f>[4]数据导入!I63</f>
        <v>6</v>
      </c>
      <c r="J63" s="3">
        <v>1</v>
      </c>
    </row>
    <row r="64" spans="1:10">
      <c r="A64" s="3">
        <v>63</v>
      </c>
      <c r="B64" s="3">
        <f>VLOOKUP([4]数据导入!B64,[4]数据导入!$L$1:$N$8,3,FALSE)</f>
        <v>5</v>
      </c>
      <c r="C64" s="3" t="s">
        <v>359</v>
      </c>
      <c r="D64" s="3" t="s">
        <v>360</v>
      </c>
      <c r="E64" s="3">
        <f>[4]数据导入!E64</f>
        <v>2</v>
      </c>
      <c r="F64" s="3">
        <f>[4]数据导入!F64</f>
        <v>90</v>
      </c>
      <c r="G64" s="3">
        <v>1</v>
      </c>
      <c r="H64" s="3">
        <f>IF([4]数据导入!H64="",0,VLOOKUP([4]数据导入!H64,[4]数据导入!$M$12:$N$16,2,FALSE))</f>
        <v>5</v>
      </c>
      <c r="I64" s="3">
        <f>[4]数据导入!I64</f>
        <v>9</v>
      </c>
      <c r="J64" s="3">
        <v>1</v>
      </c>
    </row>
    <row r="65" spans="1:10">
      <c r="A65" s="3">
        <v>64</v>
      </c>
      <c r="B65" s="3">
        <f>VLOOKUP([4]数据导入!B65,[4]数据导入!$L$1:$N$8,3,FALSE)</f>
        <v>5</v>
      </c>
      <c r="C65" s="3" t="s">
        <v>361</v>
      </c>
      <c r="D65" s="3" t="s">
        <v>362</v>
      </c>
      <c r="E65" s="3">
        <f>[4]数据导入!E65</f>
        <v>2</v>
      </c>
      <c r="F65" s="3">
        <f>[4]数据导入!F65</f>
        <v>110</v>
      </c>
      <c r="G65" s="3">
        <v>1</v>
      </c>
      <c r="H65" s="3">
        <f>IF([4]数据导入!H65="",0,VLOOKUP([4]数据导入!H65,[4]数据导入!$M$12:$N$16,2,FALSE))</f>
        <v>5</v>
      </c>
      <c r="I65" s="3">
        <f>[4]数据导入!I65</f>
        <v>11</v>
      </c>
      <c r="J65" s="3">
        <v>1</v>
      </c>
    </row>
    <row r="66" spans="1:10">
      <c r="A66" s="3">
        <v>65</v>
      </c>
      <c r="B66" s="3">
        <f>VLOOKUP([4]数据导入!B66,[4]数据导入!$L$1:$N$8,3,FALSE)</f>
        <v>6</v>
      </c>
      <c r="C66" s="3" t="s">
        <v>363</v>
      </c>
      <c r="D66" s="3" t="s">
        <v>364</v>
      </c>
      <c r="E66" s="3">
        <f>[4]数据导入!E66</f>
        <v>2</v>
      </c>
      <c r="F66" s="3">
        <f>[4]数据导入!F66</f>
        <v>140</v>
      </c>
      <c r="G66" s="3">
        <v>1</v>
      </c>
      <c r="H66" s="3">
        <f>IF([4]数据导入!H66="",0,VLOOKUP([4]数据导入!H66,[4]数据导入!$M$12:$N$16,2,FALSE))</f>
        <v>5</v>
      </c>
      <c r="I66" s="3">
        <f>[4]数据导入!I66</f>
        <v>14</v>
      </c>
      <c r="J66" s="3">
        <v>1</v>
      </c>
    </row>
    <row r="67" spans="1:10">
      <c r="A67" s="3">
        <v>66</v>
      </c>
      <c r="B67" s="3">
        <f>VLOOKUP([4]数据导入!B67,[4]数据导入!$L$1:$N$8,3,FALSE)</f>
        <v>6</v>
      </c>
      <c r="C67" s="3" t="s">
        <v>365</v>
      </c>
      <c r="D67" s="3" t="s">
        <v>366</v>
      </c>
      <c r="E67" s="3">
        <f>[4]数据导入!E67</f>
        <v>2</v>
      </c>
      <c r="F67" s="3">
        <f>[4]数据导入!F67</f>
        <v>170</v>
      </c>
      <c r="G67" s="3">
        <v>1</v>
      </c>
      <c r="H67" s="3">
        <f>IF([4]数据导入!H67="",0,VLOOKUP([4]数据导入!H67,[4]数据导入!$M$12:$N$16,2,FALSE))</f>
        <v>5</v>
      </c>
      <c r="I67" s="3">
        <f>[4]数据导入!I67</f>
        <v>17</v>
      </c>
      <c r="J67" s="3">
        <v>1</v>
      </c>
    </row>
    <row r="68" spans="1:10">
      <c r="A68" s="3">
        <v>67</v>
      </c>
      <c r="B68" s="3">
        <f>VLOOKUP([4]数据导入!B68,[4]数据导入!$L$1:$N$8,3,FALSE)</f>
        <v>6</v>
      </c>
      <c r="C68" s="3" t="s">
        <v>367</v>
      </c>
      <c r="D68" s="3" t="s">
        <v>368</v>
      </c>
      <c r="E68" s="3">
        <f>[4]数据导入!E68</f>
        <v>2</v>
      </c>
      <c r="F68" s="3">
        <f>[4]数据导入!F68</f>
        <v>200</v>
      </c>
      <c r="G68" s="3">
        <v>1</v>
      </c>
      <c r="H68" s="3">
        <f>IF([4]数据导入!H68="",0,VLOOKUP([4]数据导入!H68,[4]数据导入!$M$12:$N$16,2,FALSE))</f>
        <v>5</v>
      </c>
      <c r="I68" s="3">
        <f>[4]数据导入!I68</f>
        <v>20</v>
      </c>
      <c r="J68" s="3">
        <v>1</v>
      </c>
    </row>
    <row r="69" spans="1:10">
      <c r="A69" s="3">
        <v>68</v>
      </c>
      <c r="B69" s="3">
        <f>VLOOKUP([4]数据导入!B69,[4]数据导入!$L$1:$N$8,3,FALSE)</f>
        <v>6</v>
      </c>
      <c r="C69" s="3" t="s">
        <v>369</v>
      </c>
      <c r="D69" s="3" t="s">
        <v>370</v>
      </c>
      <c r="E69" s="3">
        <f>[4]数据导入!E69</f>
        <v>2</v>
      </c>
      <c r="F69" s="3">
        <f>[4]数据导入!F69</f>
        <v>230</v>
      </c>
      <c r="G69" s="3">
        <v>1</v>
      </c>
      <c r="H69" s="3">
        <f>IF([4]数据导入!H69="",0,VLOOKUP([4]数据导入!H69,[4]数据导入!$M$12:$N$16,2,FALSE))</f>
        <v>5</v>
      </c>
      <c r="I69" s="3">
        <f>[4]数据导入!I69</f>
        <v>23</v>
      </c>
      <c r="J69" s="3">
        <v>1</v>
      </c>
    </row>
    <row r="70" spans="1:10">
      <c r="A70" s="3">
        <v>69</v>
      </c>
      <c r="B70" s="3">
        <f>VLOOKUP([4]数据导入!B70,[4]数据导入!$L$1:$N$8,3,FALSE)</f>
        <v>6</v>
      </c>
      <c r="C70" s="3" t="s">
        <v>371</v>
      </c>
      <c r="D70" s="3" t="s">
        <v>372</v>
      </c>
      <c r="E70" s="3">
        <f>[4]数据导入!E70</f>
        <v>2</v>
      </c>
      <c r="F70" s="3">
        <f>[4]数据导入!F70</f>
        <v>270</v>
      </c>
      <c r="G70" s="3">
        <v>1</v>
      </c>
      <c r="H70" s="3">
        <f>IF([4]数据导入!H70="",0,VLOOKUP([4]数据导入!H70,[4]数据导入!$M$12:$N$16,2,FALSE))</f>
        <v>5</v>
      </c>
      <c r="I70" s="3">
        <f>[4]数据导入!I70</f>
        <v>27</v>
      </c>
      <c r="J70" s="3">
        <v>1</v>
      </c>
    </row>
    <row r="71" spans="1:10">
      <c r="A71" s="3">
        <v>70</v>
      </c>
      <c r="B71" s="3">
        <f>VLOOKUP([4]数据导入!B71,[4]数据导入!$L$1:$N$8,3,FALSE)</f>
        <v>6</v>
      </c>
      <c r="C71" s="3" t="s">
        <v>373</v>
      </c>
      <c r="D71" s="3" t="s">
        <v>374</v>
      </c>
      <c r="E71" s="3">
        <f>[4]数据导入!E71</f>
        <v>2</v>
      </c>
      <c r="F71" s="3">
        <f>[4]数据导入!F71</f>
        <v>310</v>
      </c>
      <c r="G71" s="3">
        <v>1</v>
      </c>
      <c r="H71" s="3">
        <f>IF([4]数据导入!H71="",0,VLOOKUP([4]数据导入!H71,[4]数据导入!$M$12:$N$16,2,FALSE))</f>
        <v>5</v>
      </c>
      <c r="I71" s="3">
        <f>[4]数据导入!I71</f>
        <v>31</v>
      </c>
      <c r="J71" s="3">
        <v>1</v>
      </c>
    </row>
    <row r="72" spans="1:10">
      <c r="A72" s="3">
        <v>71</v>
      </c>
      <c r="B72" s="3">
        <f>VLOOKUP([4]数据导入!B72,[4]数据导入!$L$1:$N$8,3,FALSE)</f>
        <v>6</v>
      </c>
      <c r="C72" s="3" t="s">
        <v>375</v>
      </c>
      <c r="D72" s="3" t="s">
        <v>376</v>
      </c>
      <c r="E72" s="3">
        <f>[4]数据导入!E72</f>
        <v>2</v>
      </c>
      <c r="F72" s="3">
        <f>[4]数据导入!F72</f>
        <v>350</v>
      </c>
      <c r="G72" s="3">
        <v>1</v>
      </c>
      <c r="H72" s="3">
        <f>IF([4]数据导入!H72="",0,VLOOKUP([4]数据导入!H72,[4]数据导入!$M$12:$N$16,2,FALSE))</f>
        <v>5</v>
      </c>
      <c r="I72" s="3">
        <f>[4]数据导入!I72</f>
        <v>35</v>
      </c>
      <c r="J72" s="3">
        <v>1</v>
      </c>
    </row>
    <row r="73" spans="1:10">
      <c r="A73" s="3">
        <v>72</v>
      </c>
      <c r="B73" s="3">
        <f>VLOOKUP([4]数据导入!B73,[4]数据导入!$L$1:$N$8,3,FALSE)</f>
        <v>6</v>
      </c>
      <c r="C73" s="3" t="s">
        <v>377</v>
      </c>
      <c r="D73" s="3" t="s">
        <v>378</v>
      </c>
      <c r="E73" s="3">
        <f>[4]数据导入!E73</f>
        <v>2</v>
      </c>
      <c r="F73" s="3">
        <f>[4]数据导入!F73</f>
        <v>400</v>
      </c>
      <c r="G73" s="3">
        <v>1</v>
      </c>
      <c r="H73" s="3">
        <f>IF([4]数据导入!H73="",0,VLOOKUP([4]数据导入!H73,[4]数据导入!$M$12:$N$16,2,FALSE))</f>
        <v>5</v>
      </c>
      <c r="I73" s="3">
        <f>[4]数据导入!I73</f>
        <v>40</v>
      </c>
      <c r="J73" s="3">
        <v>1</v>
      </c>
    </row>
    <row r="74" spans="1:10">
      <c r="A74" s="3">
        <v>73</v>
      </c>
      <c r="B74" s="3">
        <f>VLOOKUP([4]数据导入!B74,[4]数据导入!$L$1:$N$8,3,FALSE)</f>
        <v>6</v>
      </c>
      <c r="C74" s="3" t="s">
        <v>379</v>
      </c>
      <c r="D74" s="3" t="s">
        <v>380</v>
      </c>
      <c r="E74" s="3">
        <f>[4]数据导入!E74</f>
        <v>2</v>
      </c>
      <c r="F74" s="3">
        <f>[4]数据导入!F74</f>
        <v>450</v>
      </c>
      <c r="G74" s="3">
        <v>1</v>
      </c>
      <c r="H74" s="3">
        <f>IF([4]数据导入!H74="",0,VLOOKUP([4]数据导入!H74,[4]数据导入!$M$12:$N$16,2,FALSE))</f>
        <v>5</v>
      </c>
      <c r="I74" s="3">
        <f>[4]数据导入!I74</f>
        <v>45</v>
      </c>
      <c r="J74" s="3">
        <v>1</v>
      </c>
    </row>
    <row r="75" spans="1:10">
      <c r="A75" s="3">
        <v>74</v>
      </c>
      <c r="B75" s="3">
        <f>VLOOKUP([4]数据导入!B75,[4]数据导入!$L$1:$N$8,3,FALSE)</f>
        <v>6</v>
      </c>
      <c r="C75" s="3" t="s">
        <v>381</v>
      </c>
      <c r="D75" s="3" t="s">
        <v>382</v>
      </c>
      <c r="E75" s="3">
        <f>[4]数据导入!E75</f>
        <v>2</v>
      </c>
      <c r="F75" s="3">
        <f>[4]数据导入!F75</f>
        <v>500</v>
      </c>
      <c r="G75" s="3">
        <v>1</v>
      </c>
      <c r="H75" s="3">
        <f>IF([4]数据导入!H75="",0,VLOOKUP([4]数据导入!H75,[4]数据导入!$M$12:$N$16,2,FALSE))</f>
        <v>5</v>
      </c>
      <c r="I75" s="3">
        <f>[4]数据导入!I75</f>
        <v>50</v>
      </c>
      <c r="J75" s="3">
        <v>5</v>
      </c>
    </row>
    <row r="76" spans="1:10">
      <c r="A76" s="3">
        <v>75</v>
      </c>
      <c r="B76" s="3">
        <f>VLOOKUP([4]数据导入!B76,[4]数据导入!$L$1:$N$8,3,FALSE)</f>
        <v>7</v>
      </c>
      <c r="C76" s="3" t="s">
        <v>383</v>
      </c>
      <c r="D76" s="3" t="s">
        <v>384</v>
      </c>
      <c r="E76" s="3">
        <f>[4]数据导入!E76</f>
        <v>1</v>
      </c>
      <c r="F76" s="3">
        <f>[4]数据导入!F76</f>
        <v>100</v>
      </c>
      <c r="G76" s="3">
        <v>1</v>
      </c>
      <c r="H76" s="3">
        <f>IF([4]数据导入!H76="",0,VLOOKUP([4]数据导入!H76,[4]数据导入!$M$12:$N$16,2,FALSE))</f>
        <v>0</v>
      </c>
      <c r="I76" s="3">
        <f>[4]数据导入!I76</f>
        <v>0</v>
      </c>
      <c r="J76" s="3">
        <v>1</v>
      </c>
    </row>
    <row r="77" spans="1:10">
      <c r="A77" s="3">
        <v>76</v>
      </c>
      <c r="B77" s="3">
        <f>VLOOKUP([4]数据导入!B77,[4]数据导入!$L$1:$N$8,3,FALSE)</f>
        <v>7</v>
      </c>
      <c r="C77" s="3" t="s">
        <v>385</v>
      </c>
      <c r="D77" s="3" t="s">
        <v>386</v>
      </c>
      <c r="E77" s="3">
        <f>[4]数据导入!E77</f>
        <v>1</v>
      </c>
      <c r="F77" s="3">
        <f>[4]数据导入!F77</f>
        <v>200</v>
      </c>
      <c r="G77" s="3">
        <v>1</v>
      </c>
      <c r="H77" s="3">
        <f>IF([4]数据导入!H77="",0,VLOOKUP([4]数据导入!H77,[4]数据导入!$M$12:$N$16,2,FALSE))</f>
        <v>0</v>
      </c>
      <c r="I77" s="3">
        <f>[4]数据导入!I77</f>
        <v>0</v>
      </c>
      <c r="J77" s="3">
        <v>1</v>
      </c>
    </row>
    <row r="78" spans="1:10">
      <c r="A78" s="3">
        <v>77</v>
      </c>
      <c r="B78" s="3">
        <f>VLOOKUP([4]数据导入!B78,[4]数据导入!$L$1:$N$8,3,FALSE)</f>
        <v>7</v>
      </c>
      <c r="C78" s="3" t="s">
        <v>387</v>
      </c>
      <c r="D78" s="3" t="s">
        <v>388</v>
      </c>
      <c r="E78" s="3">
        <f>[4]数据导入!E78</f>
        <v>1</v>
      </c>
      <c r="F78" s="3">
        <f>[4]数据导入!F78</f>
        <v>300</v>
      </c>
      <c r="G78" s="3">
        <v>1</v>
      </c>
      <c r="H78" s="3">
        <f>IF([4]数据导入!H78="",0,VLOOKUP([4]数据导入!H78,[4]数据导入!$M$12:$N$16,2,FALSE))</f>
        <v>0</v>
      </c>
      <c r="I78" s="3">
        <f>[4]数据导入!I78</f>
        <v>0</v>
      </c>
      <c r="J78" s="3">
        <v>1</v>
      </c>
    </row>
    <row r="79" spans="1:10">
      <c r="A79" s="3">
        <v>78</v>
      </c>
      <c r="B79" s="3">
        <f>VLOOKUP([4]数据导入!B79,[4]数据导入!$L$1:$N$8,3,FALSE)</f>
        <v>7</v>
      </c>
      <c r="C79" s="3" t="s">
        <v>389</v>
      </c>
      <c r="D79" s="3" t="s">
        <v>390</v>
      </c>
      <c r="E79" s="3">
        <f>[4]数据导入!E79</f>
        <v>1</v>
      </c>
      <c r="F79" s="3">
        <f>[4]数据导入!F79</f>
        <v>400</v>
      </c>
      <c r="G79" s="3">
        <v>1</v>
      </c>
      <c r="H79" s="3">
        <f>IF([4]数据导入!H79="",0,VLOOKUP([4]数据导入!H79,[4]数据导入!$M$12:$N$16,2,FALSE))</f>
        <v>0</v>
      </c>
      <c r="I79" s="3">
        <f>[4]数据导入!I79</f>
        <v>0</v>
      </c>
      <c r="J79" s="3">
        <v>1</v>
      </c>
    </row>
    <row r="80" spans="1:10">
      <c r="A80" s="3">
        <v>79</v>
      </c>
      <c r="B80" s="3">
        <f>VLOOKUP([4]数据导入!B80,[4]数据导入!$L$1:$N$8,3,FALSE)</f>
        <v>7</v>
      </c>
      <c r="C80" s="3" t="s">
        <v>391</v>
      </c>
      <c r="D80" s="3" t="s">
        <v>392</v>
      </c>
      <c r="E80" s="3">
        <f>[4]数据导入!E80</f>
        <v>1</v>
      </c>
      <c r="F80" s="3">
        <f>[4]数据导入!F80</f>
        <v>500</v>
      </c>
      <c r="G80" s="3">
        <v>1</v>
      </c>
      <c r="H80" s="3">
        <f>IF([4]数据导入!H80="",0,VLOOKUP([4]数据导入!H80,[4]数据导入!$M$12:$N$16,2,FALSE))</f>
        <v>0</v>
      </c>
      <c r="I80" s="3">
        <f>[4]数据导入!I80</f>
        <v>0</v>
      </c>
      <c r="J80" s="3">
        <v>1</v>
      </c>
    </row>
    <row r="81" spans="1:10">
      <c r="A81" s="3">
        <v>80</v>
      </c>
      <c r="B81" s="3">
        <f>VLOOKUP([4]数据导入!B81,[4]数据导入!$L$1:$N$8,3,FALSE)</f>
        <v>7</v>
      </c>
      <c r="C81" s="3" t="s">
        <v>393</v>
      </c>
      <c r="D81" s="3" t="s">
        <v>394</v>
      </c>
      <c r="E81" s="3">
        <f>[4]数据导入!E81</f>
        <v>1</v>
      </c>
      <c r="F81" s="3">
        <f>[4]数据导入!F81</f>
        <v>600</v>
      </c>
      <c r="G81" s="3">
        <v>1</v>
      </c>
      <c r="H81" s="3">
        <f>IF([4]数据导入!H81="",0,VLOOKUP([4]数据导入!H81,[4]数据导入!$M$12:$N$16,2,FALSE))</f>
        <v>0</v>
      </c>
      <c r="I81" s="3">
        <f>[4]数据导入!I81</f>
        <v>0</v>
      </c>
      <c r="J81" s="3">
        <v>1</v>
      </c>
    </row>
    <row r="82" spans="1:10">
      <c r="A82" s="3">
        <v>81</v>
      </c>
      <c r="B82" s="3">
        <f>VLOOKUP([4]数据导入!B82,[4]数据导入!$L$1:$N$8,3,FALSE)</f>
        <v>7</v>
      </c>
      <c r="C82" s="3" t="s">
        <v>395</v>
      </c>
      <c r="D82" s="3" t="s">
        <v>396</v>
      </c>
      <c r="E82" s="3">
        <f>[4]数据导入!E82</f>
        <v>1</v>
      </c>
      <c r="F82" s="3">
        <f>[4]数据导入!F82</f>
        <v>700</v>
      </c>
      <c r="G82" s="3">
        <v>1</v>
      </c>
      <c r="H82" s="3">
        <f>IF([4]数据导入!H82="",0,VLOOKUP([4]数据导入!H82,[4]数据导入!$M$12:$N$16,2,FALSE))</f>
        <v>0</v>
      </c>
      <c r="I82" s="3">
        <f>[4]数据导入!I82</f>
        <v>0</v>
      </c>
      <c r="J82" s="3">
        <v>1</v>
      </c>
    </row>
    <row r="83" spans="1:10">
      <c r="A83" s="3">
        <v>82</v>
      </c>
      <c r="B83" s="3">
        <f>VLOOKUP([4]数据导入!B83,[4]数据导入!$L$1:$N$8,3,FALSE)</f>
        <v>7</v>
      </c>
      <c r="C83" s="3" t="s">
        <v>397</v>
      </c>
      <c r="D83" s="3" t="s">
        <v>398</v>
      </c>
      <c r="E83" s="3">
        <f>[4]数据导入!E83</f>
        <v>1</v>
      </c>
      <c r="F83" s="3">
        <f>[4]数据导入!F83</f>
        <v>800</v>
      </c>
      <c r="G83" s="3">
        <v>1</v>
      </c>
      <c r="H83" s="3">
        <f>IF([4]数据导入!H83="",0,VLOOKUP([4]数据导入!H83,[4]数据导入!$M$12:$N$16,2,FALSE))</f>
        <v>0</v>
      </c>
      <c r="I83" s="3">
        <f>[4]数据导入!I83</f>
        <v>0</v>
      </c>
      <c r="J83" s="3">
        <v>1</v>
      </c>
    </row>
    <row r="84" spans="1:10">
      <c r="A84" s="3">
        <v>83</v>
      </c>
      <c r="B84" s="3">
        <f>VLOOKUP([4]数据导入!B84,[4]数据导入!$L$1:$N$8,3,FALSE)</f>
        <v>7</v>
      </c>
      <c r="C84" s="3" t="s">
        <v>399</v>
      </c>
      <c r="D84" s="3" t="s">
        <v>400</v>
      </c>
      <c r="E84" s="3">
        <f>[4]数据导入!E84</f>
        <v>1</v>
      </c>
      <c r="F84" s="3">
        <f>[4]数据导入!F84</f>
        <v>900</v>
      </c>
      <c r="G84" s="3">
        <v>1</v>
      </c>
      <c r="H84" s="3">
        <f>IF([4]数据导入!H84="",0,VLOOKUP([4]数据导入!H84,[4]数据导入!$M$12:$N$16,2,FALSE))</f>
        <v>0</v>
      </c>
      <c r="I84" s="3">
        <f>[4]数据导入!I84</f>
        <v>0</v>
      </c>
      <c r="J84" s="3">
        <v>1</v>
      </c>
    </row>
    <row r="85" spans="1:10">
      <c r="A85" s="3">
        <v>84</v>
      </c>
      <c r="B85" s="3">
        <f>VLOOKUP([4]数据导入!B85,[4]数据导入!$L$1:$N$8,3,FALSE)</f>
        <v>7</v>
      </c>
      <c r="C85" s="3" t="s">
        <v>401</v>
      </c>
      <c r="D85" s="3" t="s">
        <v>402</v>
      </c>
      <c r="E85" s="3">
        <f>[4]数据导入!E85</f>
        <v>1</v>
      </c>
      <c r="F85" s="3">
        <f>[4]数据导入!F85</f>
        <v>1000</v>
      </c>
      <c r="G85" s="3">
        <v>1</v>
      </c>
      <c r="H85" s="3">
        <f>IF([4]数据导入!H85="",0,VLOOKUP([4]数据导入!H85,[4]数据导入!$M$12:$N$16,2,FALSE))</f>
        <v>0</v>
      </c>
      <c r="I85" s="3">
        <f>[4]数据导入!I85</f>
        <v>0</v>
      </c>
      <c r="J85" s="3">
        <v>1</v>
      </c>
    </row>
    <row r="86" spans="1:10">
      <c r="A86" s="3">
        <v>85</v>
      </c>
      <c r="B86" s="3">
        <f>VLOOKUP([4]数据导入!B86,[4]数据导入!$L$1:$N$8,3,FALSE)</f>
        <v>7</v>
      </c>
      <c r="C86" s="3" t="s">
        <v>403</v>
      </c>
      <c r="D86" s="3" t="s">
        <v>404</v>
      </c>
      <c r="E86" s="3">
        <f>[4]数据导入!E86</f>
        <v>1</v>
      </c>
      <c r="F86" s="3">
        <f>[4]数据导入!F86</f>
        <v>1100</v>
      </c>
      <c r="G86" s="3">
        <v>1</v>
      </c>
      <c r="H86" s="3">
        <f>IF([4]数据导入!H86="",0,VLOOKUP([4]数据导入!H86,[4]数据导入!$M$12:$N$16,2,FALSE))</f>
        <v>0</v>
      </c>
      <c r="I86" s="3">
        <f>[4]数据导入!I86</f>
        <v>0</v>
      </c>
      <c r="J86" s="3">
        <v>1</v>
      </c>
    </row>
    <row r="87" spans="1:10">
      <c r="A87" s="3">
        <v>86</v>
      </c>
      <c r="B87" s="3">
        <f>VLOOKUP([4]数据导入!B87,[4]数据导入!$L$1:$N$8,3,FALSE)</f>
        <v>8</v>
      </c>
      <c r="C87" s="3" t="s">
        <v>405</v>
      </c>
      <c r="D87" s="3" t="s">
        <v>406</v>
      </c>
      <c r="E87" s="3">
        <f>[4]数据导入!E87</f>
        <v>1</v>
      </c>
      <c r="F87" s="3">
        <f>[4]数据导入!F87</f>
        <v>100</v>
      </c>
      <c r="G87" s="3">
        <v>1</v>
      </c>
      <c r="H87" s="3">
        <f>IF([4]数据导入!H87="",0,VLOOKUP([4]数据导入!H87,[4]数据导入!$M$12:$N$16,2,FALSE))</f>
        <v>0</v>
      </c>
      <c r="I87" s="3">
        <f>[4]数据导入!I87</f>
        <v>0</v>
      </c>
      <c r="J87" s="3">
        <v>1</v>
      </c>
    </row>
    <row r="88" spans="1:10">
      <c r="A88" s="3">
        <v>87</v>
      </c>
      <c r="B88" s="3">
        <f>VLOOKUP([4]数据导入!B88,[4]数据导入!$L$1:$N$8,3,FALSE)</f>
        <v>8</v>
      </c>
      <c r="C88" s="3" t="s">
        <v>407</v>
      </c>
      <c r="D88" s="3" t="s">
        <v>408</v>
      </c>
      <c r="E88" s="3">
        <f>[4]数据导入!E88</f>
        <v>1</v>
      </c>
      <c r="F88" s="3">
        <f>[4]数据导入!F88</f>
        <v>200</v>
      </c>
      <c r="G88" s="3">
        <v>1</v>
      </c>
      <c r="H88" s="3">
        <f>IF([4]数据导入!H88="",0,VLOOKUP([4]数据导入!H88,[4]数据导入!$M$12:$N$16,2,FALSE))</f>
        <v>0</v>
      </c>
      <c r="I88" s="3">
        <f>[4]数据导入!I88</f>
        <v>0</v>
      </c>
      <c r="J88" s="3">
        <v>1</v>
      </c>
    </row>
    <row r="89" spans="1:10">
      <c r="A89" s="3">
        <v>88</v>
      </c>
      <c r="B89" s="3">
        <f>VLOOKUP([4]数据导入!B89,[4]数据导入!$L$1:$N$8,3,FALSE)</f>
        <v>8</v>
      </c>
      <c r="C89" s="3" t="s">
        <v>409</v>
      </c>
      <c r="D89" s="3" t="s">
        <v>410</v>
      </c>
      <c r="E89" s="3">
        <f>[4]数据导入!E89</f>
        <v>1</v>
      </c>
      <c r="F89" s="3">
        <f>[4]数据导入!F89</f>
        <v>300</v>
      </c>
      <c r="G89" s="3">
        <v>1</v>
      </c>
      <c r="H89" s="3">
        <f>IF([4]数据导入!H89="",0,VLOOKUP([4]数据导入!H89,[4]数据导入!$M$12:$N$16,2,FALSE))</f>
        <v>0</v>
      </c>
      <c r="I89" s="3">
        <f>[4]数据导入!I89</f>
        <v>0</v>
      </c>
      <c r="J89" s="3">
        <v>1</v>
      </c>
    </row>
    <row r="90" spans="1:10">
      <c r="A90" s="3">
        <v>89</v>
      </c>
      <c r="B90" s="3">
        <f>VLOOKUP([4]数据导入!B90,[4]数据导入!$L$1:$N$8,3,FALSE)</f>
        <v>8</v>
      </c>
      <c r="C90" s="3" t="s">
        <v>411</v>
      </c>
      <c r="D90" s="3" t="s">
        <v>412</v>
      </c>
      <c r="E90" s="3">
        <f>[4]数据导入!E90</f>
        <v>1</v>
      </c>
      <c r="F90" s="3">
        <f>[4]数据导入!F90</f>
        <v>400</v>
      </c>
      <c r="G90" s="3">
        <v>1</v>
      </c>
      <c r="H90" s="3">
        <f>IF([4]数据导入!H90="",0,VLOOKUP([4]数据导入!H90,[4]数据导入!$M$12:$N$16,2,FALSE))</f>
        <v>0</v>
      </c>
      <c r="I90" s="3">
        <f>[4]数据导入!I90</f>
        <v>0</v>
      </c>
      <c r="J90" s="3">
        <v>1</v>
      </c>
    </row>
    <row r="91" spans="1:10">
      <c r="A91" s="3">
        <v>90</v>
      </c>
      <c r="B91" s="3">
        <f>VLOOKUP([4]数据导入!B91,[4]数据导入!$L$1:$N$8,3,FALSE)</f>
        <v>8</v>
      </c>
      <c r="C91" s="3" t="s">
        <v>413</v>
      </c>
      <c r="D91" s="3" t="s">
        <v>414</v>
      </c>
      <c r="E91" s="3">
        <f>[4]数据导入!E91</f>
        <v>1</v>
      </c>
      <c r="F91" s="3">
        <f>[4]数据导入!F91</f>
        <v>500</v>
      </c>
      <c r="G91" s="3">
        <v>1</v>
      </c>
      <c r="H91" s="3">
        <f>IF([4]数据导入!H91="",0,VLOOKUP([4]数据导入!H91,[4]数据导入!$M$12:$N$16,2,FALSE))</f>
        <v>0</v>
      </c>
      <c r="I91" s="3">
        <f>[4]数据导入!I91</f>
        <v>0</v>
      </c>
      <c r="J91" s="3">
        <v>1</v>
      </c>
    </row>
    <row r="92" spans="1:10">
      <c r="A92" s="3">
        <v>91</v>
      </c>
      <c r="B92" s="3">
        <f>VLOOKUP([4]数据导入!B92,[4]数据导入!$L$1:$N$8,3,FALSE)</f>
        <v>8</v>
      </c>
      <c r="C92" s="3" t="s">
        <v>415</v>
      </c>
      <c r="D92" s="3" t="s">
        <v>416</v>
      </c>
      <c r="E92" s="3">
        <f>[4]数据导入!E92</f>
        <v>1</v>
      </c>
      <c r="F92" s="3">
        <f>[4]数据导入!F92</f>
        <v>600</v>
      </c>
      <c r="G92" s="3">
        <v>1</v>
      </c>
      <c r="H92" s="3">
        <f>IF([4]数据导入!H92="",0,VLOOKUP([4]数据导入!H92,[4]数据导入!$M$12:$N$16,2,FALSE))</f>
        <v>0</v>
      </c>
      <c r="I92" s="3">
        <f>[4]数据导入!I92</f>
        <v>0</v>
      </c>
      <c r="J92" s="3">
        <v>1</v>
      </c>
    </row>
    <row r="93" spans="1:10">
      <c r="A93" s="3">
        <v>92</v>
      </c>
      <c r="B93" s="3">
        <f>VLOOKUP([4]数据导入!B93,[4]数据导入!$L$1:$N$8,3,FALSE)</f>
        <v>8</v>
      </c>
      <c r="C93" s="3" t="s">
        <v>417</v>
      </c>
      <c r="D93" s="3" t="s">
        <v>418</v>
      </c>
      <c r="E93" s="3">
        <f>[4]数据导入!E93</f>
        <v>1</v>
      </c>
      <c r="F93" s="3">
        <f>[4]数据导入!F93</f>
        <v>700</v>
      </c>
      <c r="G93" s="3">
        <v>1</v>
      </c>
      <c r="H93" s="3">
        <f>IF([4]数据导入!H93="",0,VLOOKUP([4]数据导入!H93,[4]数据导入!$M$12:$N$16,2,FALSE))</f>
        <v>0</v>
      </c>
      <c r="I93" s="3">
        <f>[4]数据导入!I93</f>
        <v>0</v>
      </c>
      <c r="J93" s="3">
        <v>1</v>
      </c>
    </row>
    <row r="94" spans="1:10">
      <c r="A94" s="3">
        <v>93</v>
      </c>
      <c r="B94" s="3">
        <f>VLOOKUP([4]数据导入!B94,[4]数据导入!$L$1:$N$8,3,FALSE)</f>
        <v>8</v>
      </c>
      <c r="C94" s="3" t="s">
        <v>419</v>
      </c>
      <c r="D94" s="3" t="s">
        <v>420</v>
      </c>
      <c r="E94" s="3">
        <f>[4]数据导入!E94</f>
        <v>1</v>
      </c>
      <c r="F94" s="3">
        <f>[4]数据导入!F94</f>
        <v>800</v>
      </c>
      <c r="G94" s="3">
        <v>1</v>
      </c>
      <c r="H94" s="3">
        <f>IF([4]数据导入!H94="",0,VLOOKUP([4]数据导入!H94,[4]数据导入!$M$12:$N$16,2,FALSE))</f>
        <v>0</v>
      </c>
      <c r="I94" s="3">
        <f>[4]数据导入!I94</f>
        <v>0</v>
      </c>
      <c r="J94" s="3">
        <v>1</v>
      </c>
    </row>
    <row r="95" spans="1:10">
      <c r="A95" s="3">
        <v>94</v>
      </c>
      <c r="B95" s="3">
        <f>VLOOKUP([4]数据导入!B95,[4]数据导入!$L$1:$N$8,3,FALSE)</f>
        <v>8</v>
      </c>
      <c r="C95" s="3" t="s">
        <v>421</v>
      </c>
      <c r="D95" s="3" t="s">
        <v>422</v>
      </c>
      <c r="E95" s="3">
        <f>[4]数据导入!E95</f>
        <v>1</v>
      </c>
      <c r="F95" s="3">
        <f>[4]数据导入!F95</f>
        <v>900</v>
      </c>
      <c r="G95" s="3">
        <v>1</v>
      </c>
      <c r="H95" s="3">
        <f>IF([4]数据导入!H95="",0,VLOOKUP([4]数据导入!H95,[4]数据导入!$M$12:$N$16,2,FALSE))</f>
        <v>0</v>
      </c>
      <c r="I95" s="3">
        <f>[4]数据导入!I95</f>
        <v>0</v>
      </c>
      <c r="J95" s="3">
        <v>1</v>
      </c>
    </row>
    <row r="96" spans="1:10">
      <c r="A96" s="3">
        <v>95</v>
      </c>
      <c r="B96" s="3">
        <f>VLOOKUP([4]数据导入!B96,[4]数据导入!$L$1:$N$8,3,FALSE)</f>
        <v>8</v>
      </c>
      <c r="C96" s="3" t="s">
        <v>423</v>
      </c>
      <c r="D96" s="3" t="s">
        <v>424</v>
      </c>
      <c r="E96" s="3">
        <f>[4]数据导入!E96</f>
        <v>1</v>
      </c>
      <c r="F96" s="3">
        <f>[4]数据导入!F96</f>
        <v>1000</v>
      </c>
      <c r="G96" s="3">
        <v>1</v>
      </c>
      <c r="H96" s="3">
        <f>IF([4]数据导入!H96="",0,VLOOKUP([4]数据导入!H96,[4]数据导入!$M$12:$N$16,2,FALSE))</f>
        <v>0</v>
      </c>
      <c r="I96" s="3">
        <f>[4]数据导入!I96</f>
        <v>0</v>
      </c>
      <c r="J96" s="3">
        <v>1</v>
      </c>
    </row>
    <row r="97" spans="1:10">
      <c r="A97" s="3">
        <v>96</v>
      </c>
      <c r="B97" s="3">
        <f>VLOOKUP([4]数据导入!B97,[4]数据导入!$L$1:$N$8,3,FALSE)</f>
        <v>8</v>
      </c>
      <c r="C97" s="3" t="s">
        <v>425</v>
      </c>
      <c r="D97" s="3" t="s">
        <v>426</v>
      </c>
      <c r="E97" s="3">
        <f>[4]数据导入!E97</f>
        <v>1</v>
      </c>
      <c r="F97" s="3">
        <f>[4]数据导入!F97</f>
        <v>1100</v>
      </c>
      <c r="G97" s="3">
        <v>1</v>
      </c>
      <c r="H97" s="3">
        <f>IF([4]数据导入!H97="",0,VLOOKUP([4]数据导入!H97,[4]数据导入!$M$12:$N$16,2,FALSE))</f>
        <v>0</v>
      </c>
      <c r="I97" s="3">
        <f>[4]数据导入!I97</f>
        <v>0</v>
      </c>
      <c r="J97" s="3">
        <v>1</v>
      </c>
    </row>
    <row r="98" spans="1:10">
      <c r="A98" s="3">
        <v>97</v>
      </c>
      <c r="B98" s="3">
        <f>VLOOKUP([4]数据导入!B98,[4]数据导入!$L$1:$N$8,3,FALSE)</f>
        <v>8</v>
      </c>
      <c r="C98" s="3" t="s">
        <v>427</v>
      </c>
      <c r="D98" s="3" t="s">
        <v>428</v>
      </c>
      <c r="E98" s="3">
        <f>[4]数据导入!E98</f>
        <v>1</v>
      </c>
      <c r="F98" s="3">
        <f>[4]数据导入!F98</f>
        <v>1200</v>
      </c>
      <c r="G98" s="3">
        <v>1</v>
      </c>
      <c r="H98" s="3">
        <f>IF([4]数据导入!H98="",0,VLOOKUP([4]数据导入!H98,[4]数据导入!$M$12:$N$16,2,FALSE))</f>
        <v>0</v>
      </c>
      <c r="I98" s="3">
        <f>[4]数据导入!I98</f>
        <v>0</v>
      </c>
      <c r="J98" s="3">
        <v>1</v>
      </c>
    </row>
    <row r="99" spans="1:10">
      <c r="A99" s="3">
        <v>98</v>
      </c>
      <c r="B99" s="3">
        <f>VLOOKUP([4]数据导入!B99,[4]数据导入!$L$1:$N$8,3,FALSE)</f>
        <v>8</v>
      </c>
      <c r="C99" s="3" t="s">
        <v>429</v>
      </c>
      <c r="D99" s="3" t="s">
        <v>430</v>
      </c>
      <c r="E99" s="3">
        <f>[4]数据导入!E99</f>
        <v>1</v>
      </c>
      <c r="F99" s="3">
        <f>[4]数据导入!F99</f>
        <v>1300</v>
      </c>
      <c r="G99" s="3">
        <v>1</v>
      </c>
      <c r="H99" s="3">
        <f>IF([4]数据导入!H99="",0,VLOOKUP([4]数据导入!H99,[4]数据导入!$M$12:$N$16,2,FALSE))</f>
        <v>0</v>
      </c>
      <c r="I99" s="3">
        <f>[4]数据导入!I99</f>
        <v>0</v>
      </c>
      <c r="J99" s="3">
        <v>1</v>
      </c>
    </row>
    <row r="100" spans="1:10">
      <c r="A100" s="3">
        <v>99</v>
      </c>
      <c r="B100" s="3">
        <f>VLOOKUP([4]数据导入!B100,[4]数据导入!$L$1:$N$8,3,FALSE)</f>
        <v>8</v>
      </c>
      <c r="C100" s="3" t="s">
        <v>431</v>
      </c>
      <c r="D100" s="3" t="s">
        <v>432</v>
      </c>
      <c r="E100" s="3">
        <f>[4]数据导入!E100</f>
        <v>1</v>
      </c>
      <c r="F100" s="3">
        <f>[4]数据导入!F100</f>
        <v>1400</v>
      </c>
      <c r="G100" s="3">
        <v>1</v>
      </c>
      <c r="H100" s="3">
        <f>IF([4]数据导入!H100="",0,VLOOKUP([4]数据导入!H100,[4]数据导入!$M$12:$N$16,2,FALSE))</f>
        <v>0</v>
      </c>
      <c r="I100" s="3">
        <f>[4]数据导入!I100</f>
        <v>0</v>
      </c>
      <c r="J100" s="3">
        <v>1</v>
      </c>
    </row>
    <row r="101" spans="1:10">
      <c r="A101" s="3">
        <v>100</v>
      </c>
      <c r="B101" s="3">
        <f>VLOOKUP([4]数据导入!B101,[4]数据导入!$L$1:$N$8,3,FALSE)</f>
        <v>8</v>
      </c>
      <c r="C101" s="3" t="s">
        <v>433</v>
      </c>
      <c r="D101" s="3" t="s">
        <v>434</v>
      </c>
      <c r="E101" s="3">
        <f>[4]数据导入!E101</f>
        <v>1</v>
      </c>
      <c r="F101" s="3">
        <f>[4]数据导入!F101</f>
        <v>1500</v>
      </c>
      <c r="G101" s="3">
        <v>1</v>
      </c>
      <c r="H101" s="3">
        <f>IF([4]数据导入!H101="",0,VLOOKUP([4]数据导入!H101,[4]数据导入!$M$12:$N$16,2,FALSE))</f>
        <v>0</v>
      </c>
      <c r="I101" s="3">
        <f>[4]数据导入!I101</f>
        <v>0</v>
      </c>
      <c r="J101" s="3">
        <v>1</v>
      </c>
    </row>
    <row r="102" spans="1:10">
      <c r="A102" s="3">
        <v>101</v>
      </c>
      <c r="B102" s="3">
        <f>VLOOKUP([4]数据导入!B102,[4]数据导入!$L$1:$N$8,3,FALSE)</f>
        <v>8</v>
      </c>
      <c r="C102" s="3" t="s">
        <v>435</v>
      </c>
      <c r="D102" s="3" t="s">
        <v>436</v>
      </c>
      <c r="E102" s="3">
        <f>[4]数据导入!E102</f>
        <v>1</v>
      </c>
      <c r="F102" s="3">
        <f>[4]数据导入!F102</f>
        <v>1600</v>
      </c>
      <c r="G102" s="3">
        <v>1</v>
      </c>
      <c r="H102" s="3">
        <f>IF([4]数据导入!H102="",0,VLOOKUP([4]数据导入!H102,[4]数据导入!$M$12:$N$16,2,FALSE))</f>
        <v>0</v>
      </c>
      <c r="I102" s="3">
        <f>[4]数据导入!I102</f>
        <v>0</v>
      </c>
      <c r="J102" s="3">
        <v>1</v>
      </c>
    </row>
    <row r="103" spans="1:10">
      <c r="A103" s="3">
        <v>102</v>
      </c>
      <c r="B103" s="3">
        <f>VLOOKUP([4]数据导入!B103,[4]数据导入!$L$1:$N$8,3,FALSE)</f>
        <v>8</v>
      </c>
      <c r="C103" s="3" t="s">
        <v>437</v>
      </c>
      <c r="D103" s="3" t="s">
        <v>438</v>
      </c>
      <c r="E103" s="3">
        <f>[4]数据导入!E103</f>
        <v>1</v>
      </c>
      <c r="F103" s="3">
        <f>[4]数据导入!F103</f>
        <v>1700</v>
      </c>
      <c r="G103" s="3">
        <v>1</v>
      </c>
      <c r="H103" s="3">
        <f>IF([4]数据导入!H103="",0,VLOOKUP([4]数据导入!H103,[4]数据导入!$M$12:$N$16,2,FALSE))</f>
        <v>0</v>
      </c>
      <c r="I103" s="3">
        <f>[4]数据导入!I103</f>
        <v>0</v>
      </c>
      <c r="J103" s="3">
        <v>1</v>
      </c>
    </row>
    <row r="104" spans="1:10">
      <c r="A104" s="3">
        <v>103</v>
      </c>
      <c r="B104" s="3">
        <f>VLOOKUP([4]数据导入!B104,[4]数据导入!$L$1:$N$8,3,FALSE)</f>
        <v>8</v>
      </c>
      <c r="C104" s="3" t="s">
        <v>439</v>
      </c>
      <c r="D104" s="3" t="s">
        <v>440</v>
      </c>
      <c r="E104" s="3">
        <f>[4]数据导入!E104</f>
        <v>1</v>
      </c>
      <c r="F104" s="3">
        <f>[4]数据导入!F104</f>
        <v>1800</v>
      </c>
      <c r="G104" s="3">
        <v>1</v>
      </c>
      <c r="H104" s="3">
        <f>IF([4]数据导入!H104="",0,VLOOKUP([4]数据导入!H104,[4]数据导入!$M$12:$N$16,2,FALSE))</f>
        <v>0</v>
      </c>
      <c r="I104" s="3">
        <f>[4]数据导入!I104</f>
        <v>0</v>
      </c>
      <c r="J104" s="3">
        <v>1</v>
      </c>
    </row>
    <row r="105" spans="1:10">
      <c r="A105" s="3">
        <v>104</v>
      </c>
      <c r="B105" s="3">
        <f>VLOOKUP([4]数据导入!B105,[4]数据导入!$L$1:$N$8,3,FALSE)</f>
        <v>8</v>
      </c>
      <c r="C105" s="3" t="s">
        <v>441</v>
      </c>
      <c r="D105" s="3" t="s">
        <v>442</v>
      </c>
      <c r="E105" s="3">
        <f>[4]数据导入!E105</f>
        <v>1</v>
      </c>
      <c r="F105" s="3">
        <f>[4]数据导入!F105</f>
        <v>1900</v>
      </c>
      <c r="G105" s="3">
        <v>1</v>
      </c>
      <c r="H105" s="3">
        <f>IF([4]数据导入!H105="",0,VLOOKUP([4]数据导入!H105,[4]数据导入!$M$12:$N$16,2,FALSE))</f>
        <v>0</v>
      </c>
      <c r="I105" s="3">
        <f>[4]数据导入!I105</f>
        <v>0</v>
      </c>
      <c r="J105" s="3">
        <v>1</v>
      </c>
    </row>
    <row r="106" spans="1:10">
      <c r="A106" s="3">
        <v>105</v>
      </c>
      <c r="B106" s="3">
        <f>VLOOKUP([4]数据导入!B106,[4]数据导入!$L$1:$N$8,3,FALSE)</f>
        <v>8</v>
      </c>
      <c r="C106" s="3" t="s">
        <v>443</v>
      </c>
      <c r="D106" s="3" t="s">
        <v>444</v>
      </c>
      <c r="E106" s="3">
        <f>[4]数据导入!E106</f>
        <v>1</v>
      </c>
      <c r="F106" s="3">
        <f>[4]数据导入!F106</f>
        <v>2000</v>
      </c>
      <c r="G106" s="3">
        <v>1</v>
      </c>
      <c r="H106" s="3">
        <f>IF([4]数据导入!H106="",0,VLOOKUP([4]数据导入!H106,[4]数据导入!$M$12:$N$16,2,FALSE))</f>
        <v>0</v>
      </c>
      <c r="I106" s="3">
        <f>[4]数据导入!I106</f>
        <v>0</v>
      </c>
      <c r="J106" s="3">
        <v>1</v>
      </c>
    </row>
    <row r="107" spans="1:10">
      <c r="A107" s="3">
        <v>106</v>
      </c>
      <c r="B107" s="3">
        <f>VLOOKUP([4]数据导入!B107,[4]数据导入!$L$1:$N$8,3,FALSE)</f>
        <v>8</v>
      </c>
      <c r="C107" s="3" t="s">
        <v>445</v>
      </c>
      <c r="D107" s="3" t="s">
        <v>446</v>
      </c>
      <c r="E107" s="3">
        <f>[4]数据导入!E107</f>
        <v>1</v>
      </c>
      <c r="F107" s="3">
        <f>[4]数据导入!F107</f>
        <v>2100</v>
      </c>
      <c r="G107" s="3">
        <v>1</v>
      </c>
      <c r="H107" s="3">
        <f>IF([4]数据导入!H107="",0,VLOOKUP([4]数据导入!H107,[4]数据导入!$M$12:$N$16,2,FALSE))</f>
        <v>0</v>
      </c>
      <c r="I107" s="3">
        <f>[4]数据导入!I107</f>
        <v>0</v>
      </c>
      <c r="J107" s="3">
        <v>1</v>
      </c>
    </row>
    <row r="108" spans="1:10">
      <c r="A108" s="3">
        <v>107</v>
      </c>
      <c r="B108" s="3">
        <f>VLOOKUP([4]数据导入!B108,[4]数据导入!$L$1:$N$8,3,FALSE)</f>
        <v>8</v>
      </c>
      <c r="C108" s="3" t="s">
        <v>447</v>
      </c>
      <c r="D108" s="3" t="s">
        <v>448</v>
      </c>
      <c r="E108" s="3">
        <f>[4]数据导入!E108</f>
        <v>1</v>
      </c>
      <c r="F108" s="3">
        <f>[4]数据导入!F108</f>
        <v>2200</v>
      </c>
      <c r="G108" s="3">
        <v>1</v>
      </c>
      <c r="H108" s="3">
        <f>IF([4]数据导入!H108="",0,VLOOKUP([4]数据导入!H108,[4]数据导入!$M$12:$N$16,2,FALSE))</f>
        <v>0</v>
      </c>
      <c r="I108" s="3">
        <f>[4]数据导入!I108</f>
        <v>0</v>
      </c>
      <c r="J108" s="3">
        <v>1</v>
      </c>
    </row>
    <row r="109" spans="1:10">
      <c r="A109" s="3">
        <v>108</v>
      </c>
      <c r="B109" s="3">
        <f>VLOOKUP([4]数据导入!B109,[4]数据导入!$L$1:$N$8,3,FALSE)</f>
        <v>8</v>
      </c>
      <c r="C109" s="3" t="s">
        <v>449</v>
      </c>
      <c r="D109" s="3" t="s">
        <v>450</v>
      </c>
      <c r="E109" s="3">
        <f>[4]数据导入!E109</f>
        <v>1</v>
      </c>
      <c r="F109" s="3">
        <f>[4]数据导入!F109</f>
        <v>2300</v>
      </c>
      <c r="G109" s="3">
        <v>1</v>
      </c>
      <c r="H109" s="3">
        <f>IF([4]数据导入!H109="",0,VLOOKUP([4]数据导入!H109,[4]数据导入!$M$12:$N$16,2,FALSE))</f>
        <v>0</v>
      </c>
      <c r="I109" s="3">
        <f>[4]数据导入!I109</f>
        <v>0</v>
      </c>
      <c r="J109" s="3">
        <v>1</v>
      </c>
    </row>
    <row r="110" spans="1:10">
      <c r="A110" s="3">
        <v>109</v>
      </c>
      <c r="B110" s="3">
        <f>VLOOKUP([4]数据导入!B110,[4]数据导入!$L$1:$N$8,3,FALSE)</f>
        <v>8</v>
      </c>
      <c r="C110" s="3" t="s">
        <v>451</v>
      </c>
      <c r="D110" s="3" t="s">
        <v>452</v>
      </c>
      <c r="E110" s="3">
        <f>[4]数据导入!E110</f>
        <v>1</v>
      </c>
      <c r="F110" s="3">
        <f>[4]数据导入!F110</f>
        <v>2400</v>
      </c>
      <c r="G110" s="3">
        <v>1</v>
      </c>
      <c r="H110" s="3">
        <f>IF([4]数据导入!H110="",0,VLOOKUP([4]数据导入!H110,[4]数据导入!$M$12:$N$16,2,FALSE))</f>
        <v>0</v>
      </c>
      <c r="I110" s="3">
        <f>[4]数据导入!I110</f>
        <v>0</v>
      </c>
      <c r="J110" s="3">
        <v>1</v>
      </c>
    </row>
    <row r="111" spans="1:10">
      <c r="A111" s="3">
        <v>110</v>
      </c>
      <c r="B111" s="3">
        <f>VLOOKUP([4]数据导入!B111,[4]数据导入!$L$1:$N$8,3,FALSE)</f>
        <v>8</v>
      </c>
      <c r="C111" s="3" t="s">
        <v>453</v>
      </c>
      <c r="D111" s="3" t="s">
        <v>454</v>
      </c>
      <c r="E111" s="3">
        <f>[4]数据导入!E111</f>
        <v>1</v>
      </c>
      <c r="F111" s="3">
        <f>[4]数据导入!F111</f>
        <v>2500</v>
      </c>
      <c r="G111" s="3">
        <v>1</v>
      </c>
      <c r="H111" s="3">
        <f>IF([4]数据导入!H111="",0,VLOOKUP([4]数据导入!H111,[4]数据导入!$M$12:$N$16,2,FALSE))</f>
        <v>0</v>
      </c>
      <c r="I111" s="3">
        <f>[4]数据导入!I111</f>
        <v>0</v>
      </c>
      <c r="J111" s="3">
        <v>1</v>
      </c>
    </row>
    <row r="112" spans="1:10">
      <c r="A112" s="3">
        <v>111</v>
      </c>
      <c r="B112" s="3">
        <f>VLOOKUP([4]数据导入!B112,[4]数据导入!$L$1:$N$8,3,FALSE)</f>
        <v>8</v>
      </c>
      <c r="C112" s="3" t="s">
        <v>455</v>
      </c>
      <c r="D112" s="3" t="s">
        <v>456</v>
      </c>
      <c r="E112" s="3">
        <f>[4]数据导入!E112</f>
        <v>1</v>
      </c>
      <c r="F112" s="3">
        <f>[4]数据导入!F112</f>
        <v>2600</v>
      </c>
      <c r="G112" s="3">
        <v>1</v>
      </c>
      <c r="H112" s="3">
        <f>IF([4]数据导入!H112="",0,VLOOKUP([4]数据导入!H112,[4]数据导入!$M$12:$N$16,2,FALSE))</f>
        <v>0</v>
      </c>
      <c r="I112" s="3">
        <f>[4]数据导入!I112</f>
        <v>0</v>
      </c>
      <c r="J112" s="3">
        <v>1</v>
      </c>
    </row>
    <row r="113" spans="1:10">
      <c r="A113" s="3">
        <v>112</v>
      </c>
      <c r="B113" s="3">
        <f>VLOOKUP([4]数据导入!B113,[4]数据导入!$L$1:$N$8,3,FALSE)</f>
        <v>8</v>
      </c>
      <c r="C113" s="3" t="s">
        <v>457</v>
      </c>
      <c r="D113" s="3" t="s">
        <v>458</v>
      </c>
      <c r="E113" s="3">
        <f>[4]数据导入!E113</f>
        <v>1</v>
      </c>
      <c r="F113" s="3">
        <f>[4]数据导入!F113</f>
        <v>2700</v>
      </c>
      <c r="G113" s="3">
        <v>1</v>
      </c>
      <c r="H113" s="3">
        <f>IF([4]数据导入!H113="",0,VLOOKUP([4]数据导入!H113,[4]数据导入!$M$12:$N$16,2,FALSE))</f>
        <v>0</v>
      </c>
      <c r="I113" s="3">
        <f>[4]数据导入!I113</f>
        <v>0</v>
      </c>
      <c r="J113" s="3">
        <v>1</v>
      </c>
    </row>
    <row r="114" spans="1:10">
      <c r="A114" s="3">
        <v>113</v>
      </c>
      <c r="B114" s="3">
        <f>VLOOKUP([4]数据导入!B114,[4]数据导入!$L$1:$N$8,3,FALSE)</f>
        <v>8</v>
      </c>
      <c r="C114" s="3" t="s">
        <v>459</v>
      </c>
      <c r="D114" s="3" t="s">
        <v>460</v>
      </c>
      <c r="E114" s="3">
        <f>[4]数据导入!E114</f>
        <v>1</v>
      </c>
      <c r="F114" s="3">
        <f>[4]数据导入!F114</f>
        <v>2800</v>
      </c>
      <c r="G114" s="3">
        <v>1</v>
      </c>
      <c r="H114" s="3">
        <f>IF([4]数据导入!H114="",0,VLOOKUP([4]数据导入!H114,[4]数据导入!$M$12:$N$16,2,FALSE))</f>
        <v>0</v>
      </c>
      <c r="I114" s="3">
        <f>[4]数据导入!I114</f>
        <v>0</v>
      </c>
      <c r="J114" s="3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F15"/>
  <sheetViews>
    <sheetView workbookViewId="0">
      <selection activeCell="E14" sqref="E14"/>
    </sheetView>
  </sheetViews>
  <sheetFormatPr defaultRowHeight="13.5"/>
  <cols>
    <col min="2" max="2" width="15.625" customWidth="1"/>
    <col min="3" max="3" width="26" customWidth="1"/>
    <col min="4" max="4" width="29.625" customWidth="1"/>
    <col min="6" max="6" width="53.625" customWidth="1"/>
  </cols>
  <sheetData>
    <row r="1" spans="1:6">
      <c r="A1" t="s">
        <v>461</v>
      </c>
      <c r="B1" t="s">
        <v>462</v>
      </c>
      <c r="C1" s="15" t="s">
        <v>463</v>
      </c>
      <c r="D1" s="15" t="s">
        <v>464</v>
      </c>
      <c r="E1" t="s">
        <v>465</v>
      </c>
      <c r="F1" t="s">
        <v>466</v>
      </c>
    </row>
    <row r="2" spans="1:6">
      <c r="A2" s="16" t="s">
        <v>467</v>
      </c>
      <c r="B2">
        <v>3001</v>
      </c>
      <c r="C2" s="15" t="s">
        <v>468</v>
      </c>
      <c r="D2" s="15" t="s">
        <v>469</v>
      </c>
      <c r="E2" t="s">
        <v>467</v>
      </c>
      <c r="F2" t="s">
        <v>470</v>
      </c>
    </row>
    <row r="3" spans="1:6">
      <c r="A3" s="16" t="s">
        <v>471</v>
      </c>
      <c r="B3">
        <v>3002</v>
      </c>
      <c r="C3" s="15" t="s">
        <v>472</v>
      </c>
      <c r="D3" s="15" t="s">
        <v>473</v>
      </c>
      <c r="E3" t="s">
        <v>471</v>
      </c>
      <c r="F3" t="s">
        <v>474</v>
      </c>
    </row>
    <row r="4" spans="1:6">
      <c r="A4" s="16" t="s">
        <v>475</v>
      </c>
      <c r="B4">
        <v>3003</v>
      </c>
      <c r="C4" s="15" t="s">
        <v>476</v>
      </c>
      <c r="D4" s="15" t="s">
        <v>477</v>
      </c>
      <c r="E4" t="s">
        <v>475</v>
      </c>
      <c r="F4" t="s">
        <v>478</v>
      </c>
    </row>
    <row r="5" spans="1:6">
      <c r="A5" s="16" t="s">
        <v>479</v>
      </c>
      <c r="B5">
        <v>3004</v>
      </c>
      <c r="C5" s="15" t="s">
        <v>480</v>
      </c>
      <c r="D5" s="15" t="s">
        <v>481</v>
      </c>
      <c r="E5" t="s">
        <v>479</v>
      </c>
      <c r="F5" t="s">
        <v>482</v>
      </c>
    </row>
    <row r="6" spans="1:6">
      <c r="A6" s="16" t="s">
        <v>483</v>
      </c>
      <c r="B6">
        <v>3005</v>
      </c>
      <c r="C6" s="17" t="s">
        <v>484</v>
      </c>
      <c r="D6" s="17" t="s">
        <v>485</v>
      </c>
      <c r="E6" t="s">
        <v>483</v>
      </c>
      <c r="F6" t="s">
        <v>486</v>
      </c>
    </row>
    <row r="7" spans="1:6">
      <c r="A7" s="18" t="s">
        <v>487</v>
      </c>
      <c r="B7">
        <v>3006</v>
      </c>
      <c r="C7" s="15" t="s">
        <v>488</v>
      </c>
      <c r="D7" s="15" t="s">
        <v>489</v>
      </c>
      <c r="E7" t="s">
        <v>490</v>
      </c>
      <c r="F7" t="s">
        <v>491</v>
      </c>
    </row>
    <row r="8" spans="1:6">
      <c r="A8" s="16" t="s">
        <v>492</v>
      </c>
      <c r="B8">
        <v>3007</v>
      </c>
      <c r="C8" s="17" t="s">
        <v>493</v>
      </c>
      <c r="D8" s="17" t="s">
        <v>494</v>
      </c>
      <c r="E8" t="s">
        <v>492</v>
      </c>
      <c r="F8" t="s">
        <v>495</v>
      </c>
    </row>
    <row r="9" spans="1:6">
      <c r="A9" s="16" t="s">
        <v>496</v>
      </c>
      <c r="B9">
        <v>3008</v>
      </c>
      <c r="C9" s="15" t="s">
        <v>497</v>
      </c>
      <c r="D9" s="15" t="s">
        <v>498</v>
      </c>
      <c r="E9" t="s">
        <v>496</v>
      </c>
      <c r="F9" t="s">
        <v>499</v>
      </c>
    </row>
    <row r="10" spans="1:6">
      <c r="A10" s="16" t="s">
        <v>500</v>
      </c>
      <c r="B10">
        <v>3009</v>
      </c>
      <c r="C10" s="17" t="s">
        <v>501</v>
      </c>
      <c r="D10" s="17" t="s">
        <v>502</v>
      </c>
      <c r="E10" t="s">
        <v>500</v>
      </c>
      <c r="F10" t="s">
        <v>503</v>
      </c>
    </row>
    <row r="11" spans="1:6">
      <c r="A11" s="16" t="s">
        <v>504</v>
      </c>
      <c r="B11">
        <v>3010</v>
      </c>
      <c r="C11" s="17" t="s">
        <v>505</v>
      </c>
      <c r="D11" s="17" t="s">
        <v>506</v>
      </c>
      <c r="E11" t="s">
        <v>504</v>
      </c>
      <c r="F11" t="s">
        <v>507</v>
      </c>
    </row>
    <row r="12" spans="1:6">
      <c r="A12" s="16" t="s">
        <v>508</v>
      </c>
      <c r="B12">
        <v>3011</v>
      </c>
      <c r="C12" s="17" t="s">
        <v>509</v>
      </c>
      <c r="D12" s="17" t="s">
        <v>510</v>
      </c>
      <c r="E12" t="s">
        <v>508</v>
      </c>
      <c r="F12" t="s">
        <v>511</v>
      </c>
    </row>
    <row r="13" spans="1:6">
      <c r="A13" s="18" t="s">
        <v>512</v>
      </c>
      <c r="B13">
        <v>3012</v>
      </c>
      <c r="C13" s="17" t="s">
        <v>513</v>
      </c>
      <c r="D13" s="17" t="s">
        <v>514</v>
      </c>
      <c r="E13" t="s">
        <v>515</v>
      </c>
      <c r="F13" t="s">
        <v>516</v>
      </c>
    </row>
    <row r="14" spans="1:6">
      <c r="A14" s="18" t="s">
        <v>517</v>
      </c>
      <c r="B14">
        <v>3013</v>
      </c>
      <c r="C14" s="17" t="s">
        <v>518</v>
      </c>
      <c r="D14" s="17" t="s">
        <v>519</v>
      </c>
      <c r="E14" t="s">
        <v>520</v>
      </c>
      <c r="F14" t="s">
        <v>521</v>
      </c>
    </row>
    <row r="15" spans="1:6">
      <c r="A15" s="16" t="s">
        <v>522</v>
      </c>
      <c r="B15">
        <v>3014</v>
      </c>
      <c r="C15" s="17" t="s">
        <v>523</v>
      </c>
      <c r="D15" s="17" t="s">
        <v>524</v>
      </c>
      <c r="E15" t="s">
        <v>522</v>
      </c>
      <c r="F15" t="s">
        <v>525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601"/>
  <sheetViews>
    <sheetView workbookViewId="0">
      <selection activeCell="I3" sqref="I3"/>
    </sheetView>
  </sheetViews>
  <sheetFormatPr defaultColWidth="9" defaultRowHeight="13.5"/>
  <cols>
    <col min="1" max="1" width="9" style="3"/>
    <col min="2" max="2" width="8.875" style="3" customWidth="1"/>
    <col min="3" max="4" width="11.875" style="3" customWidth="1"/>
    <col min="5" max="5" width="12.875" style="3" customWidth="1"/>
    <col min="6" max="8" width="15" style="3" customWidth="1"/>
    <col min="9" max="9" width="12.875" style="3" customWidth="1"/>
    <col min="10" max="10" width="99.375" style="3" customWidth="1"/>
    <col min="11" max="16384" width="9" style="3"/>
  </cols>
  <sheetData>
    <row r="1" spans="1:10">
      <c r="A1" s="19" t="s">
        <v>4</v>
      </c>
      <c r="B1" s="19" t="s">
        <v>526</v>
      </c>
      <c r="C1" s="19" t="s">
        <v>527</v>
      </c>
      <c r="D1" s="19" t="s">
        <v>528</v>
      </c>
      <c r="E1" s="19" t="s">
        <v>529</v>
      </c>
      <c r="F1" s="19" t="s">
        <v>530</v>
      </c>
      <c r="G1" s="19" t="s">
        <v>531</v>
      </c>
      <c r="H1" s="19" t="s">
        <v>532</v>
      </c>
      <c r="I1" s="19" t="s">
        <v>533</v>
      </c>
      <c r="J1" s="19" t="s">
        <v>534</v>
      </c>
    </row>
    <row r="2" spans="1:10">
      <c r="A2" s="3">
        <v>1</v>
      </c>
      <c r="B2" s="3">
        <v>1</v>
      </c>
      <c r="C2" s="3">
        <v>1</v>
      </c>
      <c r="D2" s="3">
        <v>1</v>
      </c>
      <c r="E2" s="3" t="str">
        <f>IF(C2=1,VLOOKUP(B2,[5]数据导入!$B:$F,2,FALSE)&amp;","&amp;VLOOKUP(B2,[5]数据导入!$B:$F,3,FALSE)*$D2,VLOOKUP(B2,[5]数据导入!$I:$M,2,FALSE)&amp;","&amp;VLOOKUP(B2,[5]数据导入!$I:$M,3,FALSE)*$D2)</f>
        <v>30001,1</v>
      </c>
      <c r="F2" s="3">
        <f>IF(D2=1,VLOOKUP(C2,[5]数据导入!$B:$F,4,FALSE)*$D2,VLOOKUP(C2,[5]数据导入!$I:$M,4,FALSE)*$D2)</f>
        <v>70</v>
      </c>
      <c r="G2" s="3">
        <f>IF(E2=1,VLOOKUP(D2,[5]数据导入!$B:$F,5,FALSE)*$D2,VLOOKUP(D2,[5]数据导入!$I:$M,5,FALSE)*$D2)</f>
        <v>5</v>
      </c>
      <c r="H2" s="3">
        <f>VLOOKUP(B2,[5]菜品数据!$H:$I,2,FALSE)</f>
        <v>1</v>
      </c>
      <c r="I2" s="3">
        <f>VLOOKUP(D2,[5]数据导入!$P$3:$Q$9,2,FALSE)</f>
        <v>1</v>
      </c>
      <c r="J2" s="3" t="str">
        <f>VLOOKUP(B2,[5]菜品输入!A:V,3,FALSE)&amp;","&amp;VLOOKUP(B2,[5]菜品输入!A:V,8,FALSE)&amp;";"&amp;VLOOKUP(B2,[5]菜品输入!A:V,4,FALSE)&amp;","&amp;VLOOKUP(B2,[5]菜品输入!A:V,8,FALSE)&amp;";"&amp;VLOOKUP(B2,[5]菜品输入!A:V,5,FALSE)&amp;","&amp;VLOOKUP(B2,[5]菜品输入!A:V,8,FALSE)&amp;";"&amp;VLOOKUP(B2,[5]菜品输入!A:V,6,FALSE)&amp;","&amp;VLOOKUP(B2,[5]菜品输入!A:V,8,FALSE)&amp;";"&amp;VLOOKUP(B2,[5]菜品输入!A:V,7,FALSE)&amp;","&amp;VLOOKUP(B2,[5]菜品输入!A:V,8,FALSE)</f>
        <v>101001,5;102001,5;103001,5;104001,5;105001,5</v>
      </c>
    </row>
    <row r="3" spans="1:10">
      <c r="A3" s="3">
        <v>2</v>
      </c>
      <c r="B3" s="3">
        <v>1</v>
      </c>
      <c r="C3" s="3">
        <v>1</v>
      </c>
      <c r="D3" s="3">
        <v>2</v>
      </c>
      <c r="E3" s="3" t="str">
        <f>IF(C3=1,VLOOKUP(B3,[5]数据导入!$B:$F,2,FALSE)&amp;","&amp;VLOOKUP(B3,[5]数据导入!$B:$F,3,FALSE)*$D3,VLOOKUP(B3,[5]数据导入!$I:$M,2,FALSE)&amp;","&amp;VLOOKUP(B3,[5]数据导入!$I:$M,3,FALSE)*$D3)</f>
        <v>30001,2</v>
      </c>
      <c r="F3" s="3">
        <f>IF(D3=1,VLOOKUP(C3,[5]数据导入!$B:$F,4,FALSE)*$D3,VLOOKUP(C3,[5]数据导入!$I:$M,4,FALSE)*$D3)</f>
        <v>140</v>
      </c>
      <c r="G3" s="3">
        <f>IF(E3=1,VLOOKUP(D3,[5]数据导入!$B:$F,5,FALSE)*$D3,VLOOKUP(D3,[5]数据导入!$I:$M,5,FALSE)*$D3)</f>
        <v>10</v>
      </c>
      <c r="H3" s="3">
        <f>VLOOKUP(B3,[5]菜品数据!$H:$I,2,FALSE)</f>
        <v>1</v>
      </c>
      <c r="I3" s="3" t="str">
        <f>VLOOKUP(D3,[5]数据导入!$P$3:$Q$9,2,FALSE)</f>
        <v>1,2</v>
      </c>
      <c r="J3" s="3" t="str">
        <f>VLOOKUP(B3,[5]菜品输入!A:V,3,FALSE)&amp;","&amp;VLOOKUP(B3,[5]菜品输入!A:V,8,FALSE)&amp;";"&amp;VLOOKUP(B3,[5]菜品输入!A:V,4,FALSE)&amp;","&amp;VLOOKUP(B3,[5]菜品输入!A:V,8,FALSE)&amp;";"&amp;VLOOKUP(B3,[5]菜品输入!A:V,5,FALSE)&amp;","&amp;VLOOKUP(B3,[5]菜品输入!A:V,8,FALSE)&amp;";"&amp;VLOOKUP(B3,[5]菜品输入!A:V,6,FALSE)&amp;","&amp;VLOOKUP(B3,[5]菜品输入!A:V,8,FALSE)&amp;";"&amp;VLOOKUP(B3,[5]菜品输入!A:V,7,FALSE)&amp;","&amp;VLOOKUP(B3,[5]菜品输入!A:V,8,FALSE)</f>
        <v>101001,5;102001,5;103001,5;104001,5;105001,5</v>
      </c>
    </row>
    <row r="4" spans="1:10">
      <c r="A4" s="3">
        <v>3</v>
      </c>
      <c r="B4" s="3">
        <v>1</v>
      </c>
      <c r="C4" s="3">
        <v>1</v>
      </c>
      <c r="D4" s="3">
        <v>3</v>
      </c>
      <c r="E4" s="3" t="str">
        <f>IF(C4=1,VLOOKUP(B4,[5]数据导入!$B:$F,2,FALSE)&amp;","&amp;VLOOKUP(B4,[5]数据导入!$B:$F,3,FALSE)*$D4,VLOOKUP(B4,[5]数据导入!$I:$M,2,FALSE)&amp;","&amp;VLOOKUP(B4,[5]数据导入!$I:$M,3,FALSE)*$D4)</f>
        <v>30001,3</v>
      </c>
      <c r="F4" s="3">
        <f>IF(D4=1,VLOOKUP(C4,[5]数据导入!$B:$F,4,FALSE)*$D4,VLOOKUP(C4,[5]数据导入!$I:$M,4,FALSE)*$D4)</f>
        <v>210</v>
      </c>
      <c r="G4" s="3">
        <f>IF(E4=1,VLOOKUP(D4,[5]数据导入!$B:$F,5,FALSE)*$D4,VLOOKUP(D4,[5]数据导入!$I:$M,5,FALSE)*$D4)</f>
        <v>30</v>
      </c>
      <c r="H4" s="3">
        <f>VLOOKUP(B4,[5]菜品数据!$H:$I,2,FALSE)</f>
        <v>1</v>
      </c>
      <c r="I4" s="3" t="str">
        <f>VLOOKUP(D4,[5]数据导入!$P$3:$Q$9,2,FALSE)</f>
        <v>2,3</v>
      </c>
      <c r="J4" s="3" t="str">
        <f>VLOOKUP(B4,[5]菜品输入!A:V,3,FALSE)&amp;","&amp;VLOOKUP(B4,[5]菜品输入!A:V,8,FALSE)&amp;";"&amp;VLOOKUP(B4,[5]菜品输入!A:V,4,FALSE)&amp;","&amp;VLOOKUP(B4,[5]菜品输入!A:V,8,FALSE)&amp;";"&amp;VLOOKUP(B4,[5]菜品输入!A:V,5,FALSE)&amp;","&amp;VLOOKUP(B4,[5]菜品输入!A:V,8,FALSE)&amp;";"&amp;VLOOKUP(B4,[5]菜品输入!A:V,6,FALSE)&amp;","&amp;VLOOKUP(B4,[5]菜品输入!A:V,8,FALSE)&amp;";"&amp;VLOOKUP(B4,[5]菜品输入!A:V,7,FALSE)&amp;","&amp;VLOOKUP(B4,[5]菜品输入!A:V,8,FALSE)</f>
        <v>101001,5;102001,5;103001,5;104001,5;105001,5</v>
      </c>
    </row>
    <row r="5" spans="1:10">
      <c r="A5" s="3">
        <v>4</v>
      </c>
      <c r="B5" s="3">
        <v>1</v>
      </c>
      <c r="C5" s="3">
        <v>1</v>
      </c>
      <c r="D5" s="3">
        <v>4</v>
      </c>
      <c r="E5" s="3" t="str">
        <f>IF(C5=1,VLOOKUP(B5,[5]数据导入!$B:$F,2,FALSE)&amp;","&amp;VLOOKUP(B5,[5]数据导入!$B:$F,3,FALSE)*$D5,VLOOKUP(B5,[5]数据导入!$I:$M,2,FALSE)&amp;","&amp;VLOOKUP(B5,[5]数据导入!$I:$M,3,FALSE)*$D5)</f>
        <v>30001,4</v>
      </c>
      <c r="F5" s="3">
        <f>IF(D5=1,VLOOKUP(C5,[5]数据导入!$B:$F,4,FALSE)*$D5,VLOOKUP(C5,[5]数据导入!$I:$M,4,FALSE)*$D5)</f>
        <v>280</v>
      </c>
      <c r="G5" s="3">
        <f>IF(E5=1,VLOOKUP(D5,[5]数据导入!$B:$F,5,FALSE)*$D5,VLOOKUP(D5,[5]数据导入!$I:$M,5,FALSE)*$D5)</f>
        <v>40</v>
      </c>
      <c r="H5" s="3">
        <f>VLOOKUP(B5,[5]菜品数据!$H:$I,2,FALSE)</f>
        <v>1</v>
      </c>
      <c r="I5" s="3" t="str">
        <f>VLOOKUP(D5,[5]数据导入!$P$3:$Q$9,2,FALSE)</f>
        <v>3,4</v>
      </c>
      <c r="J5" s="3" t="str">
        <f>VLOOKUP(B5,[5]菜品输入!A:V,3,FALSE)&amp;","&amp;VLOOKUP(B5,[5]菜品输入!A:V,8,FALSE)&amp;";"&amp;VLOOKUP(B5,[5]菜品输入!A:V,4,FALSE)&amp;","&amp;VLOOKUP(B5,[5]菜品输入!A:V,8,FALSE)&amp;";"&amp;VLOOKUP(B5,[5]菜品输入!A:V,5,FALSE)&amp;","&amp;VLOOKUP(B5,[5]菜品输入!A:V,8,FALSE)&amp;";"&amp;VLOOKUP(B5,[5]菜品输入!A:V,6,FALSE)&amp;","&amp;VLOOKUP(B5,[5]菜品输入!A:V,8,FALSE)&amp;";"&amp;VLOOKUP(B5,[5]菜品输入!A:V,7,FALSE)&amp;","&amp;VLOOKUP(B5,[5]菜品输入!A:V,8,FALSE)</f>
        <v>101001,5;102001,5;103001,5;104001,5;105001,5</v>
      </c>
    </row>
    <row r="6" spans="1:10">
      <c r="A6" s="3">
        <v>5</v>
      </c>
      <c r="B6" s="3">
        <v>1</v>
      </c>
      <c r="C6" s="3">
        <v>1</v>
      </c>
      <c r="D6" s="3">
        <v>5</v>
      </c>
      <c r="E6" s="3" t="str">
        <f>IF(C6=1,VLOOKUP(B6,[5]数据导入!$B:$F,2,FALSE)&amp;","&amp;VLOOKUP(B6,[5]数据导入!$B:$F,3,FALSE)*$D6,VLOOKUP(B6,[5]数据导入!$I:$M,2,FALSE)&amp;","&amp;VLOOKUP(B6,[5]数据导入!$I:$M,3,FALSE)*$D6)</f>
        <v>30001,5</v>
      </c>
      <c r="F6" s="3">
        <f>IF(D6=1,VLOOKUP(C6,[5]数据导入!$B:$F,4,FALSE)*$D6,VLOOKUP(C6,[5]数据导入!$I:$M,4,FALSE)*$D6)</f>
        <v>350</v>
      </c>
      <c r="G6" s="3">
        <f>IF(E6=1,VLOOKUP(D6,[5]数据导入!$B:$F,5,FALSE)*$D6,VLOOKUP(D6,[5]数据导入!$I:$M,5,FALSE)*$D6)</f>
        <v>50</v>
      </c>
      <c r="H6" s="3">
        <f>VLOOKUP(B6,[5]菜品数据!$H:$I,2,FALSE)</f>
        <v>1</v>
      </c>
      <c r="I6" s="3" t="str">
        <f>VLOOKUP(D6,[5]数据导入!$P$3:$Q$9,2,FALSE)</f>
        <v>4,5</v>
      </c>
      <c r="J6" s="3" t="str">
        <f>VLOOKUP(B6,[5]菜品输入!A:V,3,FALSE)&amp;","&amp;VLOOKUP(B6,[5]菜品输入!A:V,8,FALSE)&amp;";"&amp;VLOOKUP(B6,[5]菜品输入!A:V,4,FALSE)&amp;","&amp;VLOOKUP(B6,[5]菜品输入!A:V,8,FALSE)&amp;";"&amp;VLOOKUP(B6,[5]菜品输入!A:V,5,FALSE)&amp;","&amp;VLOOKUP(B6,[5]菜品输入!A:V,8,FALSE)&amp;";"&amp;VLOOKUP(B6,[5]菜品输入!A:V,6,FALSE)&amp;","&amp;VLOOKUP(B6,[5]菜品输入!A:V,8,FALSE)&amp;";"&amp;VLOOKUP(B6,[5]菜品输入!A:V,7,FALSE)&amp;","&amp;VLOOKUP(B6,[5]菜品输入!A:V,8,FALSE)</f>
        <v>101001,5;102001,5;103001,5;104001,5;105001,5</v>
      </c>
    </row>
    <row r="7" spans="1:10">
      <c r="A7" s="3">
        <v>6</v>
      </c>
      <c r="B7" s="3">
        <v>1</v>
      </c>
      <c r="C7" s="3">
        <v>1</v>
      </c>
      <c r="D7" s="3">
        <v>6</v>
      </c>
      <c r="E7" s="3" t="str">
        <f>IF(C7=1,VLOOKUP(B7,[5]数据导入!$B:$F,2,FALSE)&amp;","&amp;VLOOKUP(B7,[5]数据导入!$B:$F,3,FALSE)*$D7,VLOOKUP(B7,[5]数据导入!$I:$M,2,FALSE)&amp;","&amp;VLOOKUP(B7,[5]数据导入!$I:$M,3,FALSE)*$D7)</f>
        <v>30001,6</v>
      </c>
      <c r="F7" s="3">
        <f>IF(D7=1,VLOOKUP(C7,[5]数据导入!$B:$F,4,FALSE)*$D7,VLOOKUP(C7,[5]数据导入!$I:$M,4,FALSE)*$D7)</f>
        <v>420</v>
      </c>
      <c r="G7" s="3">
        <f>IF(E7=1,VLOOKUP(D7,[5]数据导入!$B:$F,5,FALSE)*$D7,VLOOKUP(D7,[5]数据导入!$I:$M,5,FALSE)*$D7)</f>
        <v>60</v>
      </c>
      <c r="H7" s="3">
        <f>VLOOKUP(B7,[5]菜品数据!$H:$I,2,FALSE)</f>
        <v>1</v>
      </c>
      <c r="I7" s="3" t="str">
        <f>VLOOKUP(D7,[5]数据导入!$P$3:$Q$9,2,FALSE)</f>
        <v>5,6</v>
      </c>
      <c r="J7" s="3" t="str">
        <f>VLOOKUP(B7,[5]菜品输入!A:V,3,FALSE)&amp;","&amp;VLOOKUP(B7,[5]菜品输入!A:V,8,FALSE)&amp;";"&amp;VLOOKUP(B7,[5]菜品输入!A:V,4,FALSE)&amp;","&amp;VLOOKUP(B7,[5]菜品输入!A:V,8,FALSE)&amp;";"&amp;VLOOKUP(B7,[5]菜品输入!A:V,5,FALSE)&amp;","&amp;VLOOKUP(B7,[5]菜品输入!A:V,8,FALSE)&amp;";"&amp;VLOOKUP(B7,[5]菜品输入!A:V,6,FALSE)&amp;","&amp;VLOOKUP(B7,[5]菜品输入!A:V,8,FALSE)&amp;";"&amp;VLOOKUP(B7,[5]菜品输入!A:V,7,FALSE)&amp;","&amp;VLOOKUP(B7,[5]菜品输入!A:V,8,FALSE)</f>
        <v>101001,5;102001,5;103001,5;104001,5;105001,5</v>
      </c>
    </row>
    <row r="8" spans="1:10">
      <c r="A8" s="3">
        <v>7</v>
      </c>
      <c r="B8" s="3">
        <v>1</v>
      </c>
      <c r="C8" s="3">
        <v>2</v>
      </c>
      <c r="D8" s="3">
        <f>D2</f>
        <v>1</v>
      </c>
      <c r="E8" s="3" t="str">
        <f>IF(C8=1,VLOOKUP(B8,[5]数据导入!$B:$F,2,FALSE)&amp;","&amp;VLOOKUP(B8,[5]数据导入!$B:$F,3,FALSE)*$D8,VLOOKUP(B8,[5]数据导入!$I:$M,2,FALSE)&amp;","&amp;VLOOKUP(B8,[5]数据导入!$I:$M,3,FALSE)*$D8)</f>
        <v>31001,1</v>
      </c>
      <c r="F8" s="3">
        <f>IF(D8=1,VLOOKUP(C8,[5]数据导入!$B:$F,4,FALSE)*$D8,VLOOKUP(C8,[5]数据导入!$I:$M,4,FALSE)*$D8)</f>
        <v>160</v>
      </c>
      <c r="G8" s="3">
        <f>IF(E8=1,VLOOKUP(D8,[5]数据导入!$B:$F,5,FALSE)*$D8,VLOOKUP(D8,[5]数据导入!$I:$M,5,FALSE)*$D8)</f>
        <v>5</v>
      </c>
      <c r="H8" s="3">
        <f>VLOOKUP(B8,[5]菜品数据!$H:$I,2,FALSE)</f>
        <v>1</v>
      </c>
      <c r="I8" s="3">
        <f>VLOOKUP(D8,[5]数据导入!$P$3:$Q$9,2,FALSE)</f>
        <v>1</v>
      </c>
      <c r="J8" s="3" t="str">
        <f>VLOOKUP(B8,[5]菜品输入!A:V,3,FALSE)&amp;","&amp;VLOOKUP(B8,[5]菜品输入!A:V,8,FALSE)&amp;";"&amp;VLOOKUP(B8,[5]菜品输入!A:V,4,FALSE)&amp;","&amp;VLOOKUP(B8,[5]菜品输入!A:V,8,FALSE)&amp;";"&amp;VLOOKUP(B8,[5]菜品输入!A:V,5,FALSE)&amp;","&amp;VLOOKUP(B8,[5]菜品输入!A:V,8,FALSE)&amp;";"&amp;VLOOKUP(B8,[5]菜品输入!A:V,6,FALSE)&amp;","&amp;VLOOKUP(B8,[5]菜品输入!A:V,8,FALSE)&amp;";"&amp;VLOOKUP(B8,[5]菜品输入!A:V,7,FALSE)&amp;","&amp;VLOOKUP(B8,[5]菜品输入!A:V,8,FALSE)</f>
        <v>101001,5;102001,5;103001,5;104001,5;105001,5</v>
      </c>
    </row>
    <row r="9" spans="1:10">
      <c r="A9" s="3">
        <v>8</v>
      </c>
      <c r="B9" s="3">
        <v>1</v>
      </c>
      <c r="C9" s="3">
        <v>2</v>
      </c>
      <c r="D9" s="3">
        <f t="shared" ref="D9:D72" si="0">D3</f>
        <v>2</v>
      </c>
      <c r="E9" s="3" t="str">
        <f>IF(C9=1,VLOOKUP(B9,[5]数据导入!$B:$F,2,FALSE)&amp;","&amp;VLOOKUP(B9,[5]数据导入!$B:$F,3,FALSE)*$D9,VLOOKUP(B9,[5]数据导入!$I:$M,2,FALSE)&amp;","&amp;VLOOKUP(B9,[5]数据导入!$I:$M,3,FALSE)*$D9)</f>
        <v>31001,2</v>
      </c>
      <c r="F9" s="3">
        <f>IF(D9=1,VLOOKUP(C9,[5]数据导入!$B:$F,4,FALSE)*$D9,VLOOKUP(C9,[5]数据导入!$I:$M,4,FALSE)*$D9)</f>
        <v>320</v>
      </c>
      <c r="G9" s="3">
        <f>IF(E9=1,VLOOKUP(D9,[5]数据导入!$B:$F,5,FALSE)*$D9,VLOOKUP(D9,[5]数据导入!$I:$M,5,FALSE)*$D9)</f>
        <v>10</v>
      </c>
      <c r="H9" s="3">
        <f>VLOOKUP(B9,[5]菜品数据!$H:$I,2,FALSE)</f>
        <v>1</v>
      </c>
      <c r="I9" s="3" t="str">
        <f>VLOOKUP(D9,[5]数据导入!$P$3:$Q$9,2,FALSE)</f>
        <v>1,2</v>
      </c>
      <c r="J9" s="3" t="str">
        <f>VLOOKUP(B9,[5]菜品输入!A:V,3,FALSE)&amp;","&amp;VLOOKUP(B9,[5]菜品输入!A:V,8,FALSE)&amp;";"&amp;VLOOKUP(B9,[5]菜品输入!A:V,4,FALSE)&amp;","&amp;VLOOKUP(B9,[5]菜品输入!A:V,8,FALSE)&amp;";"&amp;VLOOKUP(B9,[5]菜品输入!A:V,5,FALSE)&amp;","&amp;VLOOKUP(B9,[5]菜品输入!A:V,8,FALSE)&amp;";"&amp;VLOOKUP(B9,[5]菜品输入!A:V,6,FALSE)&amp;","&amp;VLOOKUP(B9,[5]菜品输入!A:V,8,FALSE)&amp;";"&amp;VLOOKUP(B9,[5]菜品输入!A:V,7,FALSE)&amp;","&amp;VLOOKUP(B9,[5]菜品输入!A:V,8,FALSE)</f>
        <v>101001,5;102001,5;103001,5;104001,5;105001,5</v>
      </c>
    </row>
    <row r="10" spans="1:10">
      <c r="A10" s="3">
        <v>9</v>
      </c>
      <c r="B10" s="3">
        <v>1</v>
      </c>
      <c r="C10" s="3">
        <v>2</v>
      </c>
      <c r="D10" s="3">
        <f t="shared" si="0"/>
        <v>3</v>
      </c>
      <c r="E10" s="3" t="str">
        <f>IF(C10=1,VLOOKUP(B10,[5]数据导入!$B:$F,2,FALSE)&amp;","&amp;VLOOKUP(B10,[5]数据导入!$B:$F,3,FALSE)*$D10,VLOOKUP(B10,[5]数据导入!$I:$M,2,FALSE)&amp;","&amp;VLOOKUP(B10,[5]数据导入!$I:$M,3,FALSE)*$D10)</f>
        <v>31001,3</v>
      </c>
      <c r="F10" s="3">
        <f>IF(D10=1,VLOOKUP(C10,[5]数据导入!$B:$F,4,FALSE)*$D10,VLOOKUP(C10,[5]数据导入!$I:$M,4,FALSE)*$D10)</f>
        <v>480</v>
      </c>
      <c r="G10" s="3">
        <f>IF(E10=1,VLOOKUP(D10,[5]数据导入!$B:$F,5,FALSE)*$D10,VLOOKUP(D10,[5]数据导入!$I:$M,5,FALSE)*$D10)</f>
        <v>30</v>
      </c>
      <c r="H10" s="3">
        <f>VLOOKUP(B10,[5]菜品数据!$H:$I,2,FALSE)</f>
        <v>1</v>
      </c>
      <c r="I10" s="3" t="str">
        <f>VLOOKUP(D10,[5]数据导入!$P$3:$Q$9,2,FALSE)</f>
        <v>2,3</v>
      </c>
      <c r="J10" s="3" t="str">
        <f>VLOOKUP(B10,[5]菜品输入!A:V,3,FALSE)&amp;","&amp;VLOOKUP(B10,[5]菜品输入!A:V,8,FALSE)&amp;";"&amp;VLOOKUP(B10,[5]菜品输入!A:V,4,FALSE)&amp;","&amp;VLOOKUP(B10,[5]菜品输入!A:V,8,FALSE)&amp;";"&amp;VLOOKUP(B10,[5]菜品输入!A:V,5,FALSE)&amp;","&amp;VLOOKUP(B10,[5]菜品输入!A:V,8,FALSE)&amp;";"&amp;VLOOKUP(B10,[5]菜品输入!A:V,6,FALSE)&amp;","&amp;VLOOKUP(B10,[5]菜品输入!A:V,8,FALSE)&amp;";"&amp;VLOOKUP(B10,[5]菜品输入!A:V,7,FALSE)&amp;","&amp;VLOOKUP(B10,[5]菜品输入!A:V,8,FALSE)</f>
        <v>101001,5;102001,5;103001,5;104001,5;105001,5</v>
      </c>
    </row>
    <row r="11" spans="1:10">
      <c r="A11" s="3">
        <v>10</v>
      </c>
      <c r="B11" s="3">
        <v>1</v>
      </c>
      <c r="C11" s="3">
        <v>2</v>
      </c>
      <c r="D11" s="3">
        <f t="shared" si="0"/>
        <v>4</v>
      </c>
      <c r="E11" s="3" t="str">
        <f>IF(C11=1,VLOOKUP(B11,[5]数据导入!$B:$F,2,FALSE)&amp;","&amp;VLOOKUP(B11,[5]数据导入!$B:$F,3,FALSE)*$D11,VLOOKUP(B11,[5]数据导入!$I:$M,2,FALSE)&amp;","&amp;VLOOKUP(B11,[5]数据导入!$I:$M,3,FALSE)*$D11)</f>
        <v>31001,4</v>
      </c>
      <c r="F11" s="3">
        <f>IF(D11=1,VLOOKUP(C11,[5]数据导入!$B:$F,4,FALSE)*$D11,VLOOKUP(C11,[5]数据导入!$I:$M,4,FALSE)*$D11)</f>
        <v>640</v>
      </c>
      <c r="G11" s="3">
        <f>IF(E11=1,VLOOKUP(D11,[5]数据导入!$B:$F,5,FALSE)*$D11,VLOOKUP(D11,[5]数据导入!$I:$M,5,FALSE)*$D11)</f>
        <v>40</v>
      </c>
      <c r="H11" s="3">
        <f>VLOOKUP(B11,[5]菜品数据!$H:$I,2,FALSE)</f>
        <v>1</v>
      </c>
      <c r="I11" s="3" t="str">
        <f>VLOOKUP(D11,[5]数据导入!$P$3:$Q$9,2,FALSE)</f>
        <v>3,4</v>
      </c>
      <c r="J11" s="3" t="str">
        <f>VLOOKUP(B11,[5]菜品输入!A:V,3,FALSE)&amp;","&amp;VLOOKUP(B11,[5]菜品输入!A:V,8,FALSE)&amp;";"&amp;VLOOKUP(B11,[5]菜品输入!A:V,4,FALSE)&amp;","&amp;VLOOKUP(B11,[5]菜品输入!A:V,8,FALSE)&amp;";"&amp;VLOOKUP(B11,[5]菜品输入!A:V,5,FALSE)&amp;","&amp;VLOOKUP(B11,[5]菜品输入!A:V,8,FALSE)&amp;";"&amp;VLOOKUP(B11,[5]菜品输入!A:V,6,FALSE)&amp;","&amp;VLOOKUP(B11,[5]菜品输入!A:V,8,FALSE)&amp;";"&amp;VLOOKUP(B11,[5]菜品输入!A:V,7,FALSE)&amp;","&amp;VLOOKUP(B11,[5]菜品输入!A:V,8,FALSE)</f>
        <v>101001,5;102001,5;103001,5;104001,5;105001,5</v>
      </c>
    </row>
    <row r="12" spans="1:10">
      <c r="A12" s="3">
        <v>11</v>
      </c>
      <c r="B12" s="3">
        <v>1</v>
      </c>
      <c r="C12" s="3">
        <v>2</v>
      </c>
      <c r="D12" s="3">
        <f t="shared" si="0"/>
        <v>5</v>
      </c>
      <c r="E12" s="3" t="str">
        <f>IF(C12=1,VLOOKUP(B12,[5]数据导入!$B:$F,2,FALSE)&amp;","&amp;VLOOKUP(B12,[5]数据导入!$B:$F,3,FALSE)*$D12,VLOOKUP(B12,[5]数据导入!$I:$M,2,FALSE)&amp;","&amp;VLOOKUP(B12,[5]数据导入!$I:$M,3,FALSE)*$D12)</f>
        <v>31001,5</v>
      </c>
      <c r="F12" s="3">
        <f>IF(D12=1,VLOOKUP(C12,[5]数据导入!$B:$F,4,FALSE)*$D12,VLOOKUP(C12,[5]数据导入!$I:$M,4,FALSE)*$D12)</f>
        <v>800</v>
      </c>
      <c r="G12" s="3">
        <f>IF(E12=1,VLOOKUP(D12,[5]数据导入!$B:$F,5,FALSE)*$D12,VLOOKUP(D12,[5]数据导入!$I:$M,5,FALSE)*$D12)</f>
        <v>50</v>
      </c>
      <c r="H12" s="3">
        <f>VLOOKUP(B12,[5]菜品数据!$H:$I,2,FALSE)</f>
        <v>1</v>
      </c>
      <c r="I12" s="3" t="str">
        <f>VLOOKUP(D12,[5]数据导入!$P$3:$Q$9,2,FALSE)</f>
        <v>4,5</v>
      </c>
      <c r="J12" s="3" t="str">
        <f>VLOOKUP(B12,[5]菜品输入!A:V,3,FALSE)&amp;","&amp;VLOOKUP(B12,[5]菜品输入!A:V,8,FALSE)&amp;";"&amp;VLOOKUP(B12,[5]菜品输入!A:V,4,FALSE)&amp;","&amp;VLOOKUP(B12,[5]菜品输入!A:V,8,FALSE)&amp;";"&amp;VLOOKUP(B12,[5]菜品输入!A:V,5,FALSE)&amp;","&amp;VLOOKUP(B12,[5]菜品输入!A:V,8,FALSE)&amp;";"&amp;VLOOKUP(B12,[5]菜品输入!A:V,6,FALSE)&amp;","&amp;VLOOKUP(B12,[5]菜品输入!A:V,8,FALSE)&amp;";"&amp;VLOOKUP(B12,[5]菜品输入!A:V,7,FALSE)&amp;","&amp;VLOOKUP(B12,[5]菜品输入!A:V,8,FALSE)</f>
        <v>101001,5;102001,5;103001,5;104001,5;105001,5</v>
      </c>
    </row>
    <row r="13" spans="1:10">
      <c r="A13" s="3">
        <v>12</v>
      </c>
      <c r="B13" s="3">
        <v>1</v>
      </c>
      <c r="C13" s="3">
        <v>2</v>
      </c>
      <c r="D13" s="3">
        <f t="shared" si="0"/>
        <v>6</v>
      </c>
      <c r="E13" s="3" t="str">
        <f>IF(C13=1,VLOOKUP(B13,[5]数据导入!$B:$F,2,FALSE)&amp;","&amp;VLOOKUP(B13,[5]数据导入!$B:$F,3,FALSE)*$D13,VLOOKUP(B13,[5]数据导入!$I:$M,2,FALSE)&amp;","&amp;VLOOKUP(B13,[5]数据导入!$I:$M,3,FALSE)*$D13)</f>
        <v>31001,6</v>
      </c>
      <c r="F13" s="3">
        <f>IF(D13=1,VLOOKUP(C13,[5]数据导入!$B:$F,4,FALSE)*$D13,VLOOKUP(C13,[5]数据导入!$I:$M,4,FALSE)*$D13)</f>
        <v>960</v>
      </c>
      <c r="G13" s="3">
        <f>IF(E13=1,VLOOKUP(D13,[5]数据导入!$B:$F,5,FALSE)*$D13,VLOOKUP(D13,[5]数据导入!$I:$M,5,FALSE)*$D13)</f>
        <v>60</v>
      </c>
      <c r="H13" s="3">
        <f>VLOOKUP(B13,[5]菜品数据!$H:$I,2,FALSE)</f>
        <v>1</v>
      </c>
      <c r="I13" s="3" t="str">
        <f>VLOOKUP(D13,[5]数据导入!$P$3:$Q$9,2,FALSE)</f>
        <v>5,6</v>
      </c>
      <c r="J13" s="3" t="str">
        <f>VLOOKUP(B13,[5]菜品输入!A:V,3,FALSE)&amp;","&amp;VLOOKUP(B13,[5]菜品输入!A:V,8,FALSE)&amp;";"&amp;VLOOKUP(B13,[5]菜品输入!A:V,4,FALSE)&amp;","&amp;VLOOKUP(B13,[5]菜品输入!A:V,8,FALSE)&amp;";"&amp;VLOOKUP(B13,[5]菜品输入!A:V,5,FALSE)&amp;","&amp;VLOOKUP(B13,[5]菜品输入!A:V,8,FALSE)&amp;";"&amp;VLOOKUP(B13,[5]菜品输入!A:V,6,FALSE)&amp;","&amp;VLOOKUP(B13,[5]菜品输入!A:V,8,FALSE)&amp;";"&amp;VLOOKUP(B13,[5]菜品输入!A:V,7,FALSE)&amp;","&amp;VLOOKUP(B13,[5]菜品输入!A:V,8,FALSE)</f>
        <v>101001,5;102001,5;103001,5;104001,5;105001,5</v>
      </c>
    </row>
    <row r="14" spans="1:10">
      <c r="A14" s="3">
        <v>13</v>
      </c>
      <c r="B14" s="3">
        <f>B2+1</f>
        <v>2</v>
      </c>
      <c r="C14" s="3">
        <f>C2</f>
        <v>1</v>
      </c>
      <c r="D14" s="3">
        <f t="shared" si="0"/>
        <v>1</v>
      </c>
      <c r="E14" s="3" t="str">
        <f>IF(C14=1,VLOOKUP(B14,[5]数据导入!$B:$F,2,FALSE)&amp;","&amp;VLOOKUP(B14,[5]数据导入!$B:$F,3,FALSE)*$D14,VLOOKUP(B14,[5]数据导入!$I:$M,2,FALSE)&amp;","&amp;VLOOKUP(B14,[5]数据导入!$I:$M,3,FALSE)*$D14)</f>
        <v>30001,5</v>
      </c>
      <c r="F14" s="3">
        <f>IF(D14=1,VLOOKUP(C14,[5]数据导入!$B:$F,4,FALSE)*$D14,VLOOKUP(C14,[5]数据导入!$I:$M,4,FALSE)*$D14)</f>
        <v>70</v>
      </c>
      <c r="G14" s="3">
        <f>IF(E14=1,VLOOKUP(D14,[5]数据导入!$B:$F,5,FALSE)*$D14,VLOOKUP(D14,[5]数据导入!$I:$M,5,FALSE)*$D14)</f>
        <v>5</v>
      </c>
      <c r="H14" s="3">
        <f>VLOOKUP(B14,[5]菜品数据!$H:$I,2,FALSE)</f>
        <v>2</v>
      </c>
      <c r="I14" s="3">
        <f>VLOOKUP(D14,[5]数据导入!$P$3:$Q$9,2,FALSE)</f>
        <v>1</v>
      </c>
      <c r="J14" s="3" t="str">
        <f>VLOOKUP(B14,[5]菜品输入!A:V,3,FALSE)&amp;","&amp;VLOOKUP(B14,[5]菜品输入!A:V,8,FALSE)&amp;";"&amp;VLOOKUP(B14,[5]菜品输入!A:V,4,FALSE)&amp;","&amp;VLOOKUP(B14,[5]菜品输入!A:V,8,FALSE)&amp;";"&amp;VLOOKUP(B14,[5]菜品输入!A:V,5,FALSE)&amp;","&amp;VLOOKUP(B14,[5]菜品输入!A:V,8,FALSE)&amp;";"&amp;VLOOKUP(B14,[5]菜品输入!A:V,6,FALSE)&amp;","&amp;VLOOKUP(B14,[5]菜品输入!A:V,8,FALSE)&amp;";"&amp;VLOOKUP(B14,[5]菜品输入!A:V,7,FALSE)&amp;","&amp;VLOOKUP(B14,[5]菜品输入!A:V,8,FALSE)</f>
        <v>101002,5;102002,5;103002,5;104002,5;105002,5</v>
      </c>
    </row>
    <row r="15" spans="1:10">
      <c r="A15" s="3">
        <v>14</v>
      </c>
      <c r="B15" s="3">
        <f t="shared" ref="B15:B78" si="1">B3+1</f>
        <v>2</v>
      </c>
      <c r="C15" s="3">
        <f t="shared" ref="C15:C78" si="2">C3</f>
        <v>1</v>
      </c>
      <c r="D15" s="3">
        <f t="shared" si="0"/>
        <v>2</v>
      </c>
      <c r="E15" s="3" t="str">
        <f>IF(C15=1,VLOOKUP(B15,[5]数据导入!$B:$F,2,FALSE)&amp;","&amp;VLOOKUP(B15,[5]数据导入!$B:$F,3,FALSE)*$D15,VLOOKUP(B15,[5]数据导入!$I:$M,2,FALSE)&amp;","&amp;VLOOKUP(B15,[5]数据导入!$I:$M,3,FALSE)*$D15)</f>
        <v>30001,10</v>
      </c>
      <c r="F15" s="3">
        <f>IF(D15=1,VLOOKUP(C15,[5]数据导入!$B:$F,4,FALSE)*$D15,VLOOKUP(C15,[5]数据导入!$I:$M,4,FALSE)*$D15)</f>
        <v>140</v>
      </c>
      <c r="G15" s="3">
        <f>IF(E15=1,VLOOKUP(D15,[5]数据导入!$B:$F,5,FALSE)*$D15,VLOOKUP(D15,[5]数据导入!$I:$M,5,FALSE)*$D15)</f>
        <v>10</v>
      </c>
      <c r="H15" s="3">
        <f>VLOOKUP(B15,[5]菜品数据!$H:$I,2,FALSE)</f>
        <v>2</v>
      </c>
      <c r="I15" s="3" t="str">
        <f>VLOOKUP(D15,[5]数据导入!$P$3:$Q$9,2,FALSE)</f>
        <v>1,2</v>
      </c>
      <c r="J15" s="3" t="str">
        <f>VLOOKUP(B15,[5]菜品输入!A:V,3,FALSE)&amp;","&amp;VLOOKUP(B15,[5]菜品输入!A:V,8,FALSE)&amp;";"&amp;VLOOKUP(B15,[5]菜品输入!A:V,4,FALSE)&amp;","&amp;VLOOKUP(B15,[5]菜品输入!A:V,8,FALSE)&amp;";"&amp;VLOOKUP(B15,[5]菜品输入!A:V,5,FALSE)&amp;","&amp;VLOOKUP(B15,[5]菜品输入!A:V,8,FALSE)&amp;";"&amp;VLOOKUP(B15,[5]菜品输入!A:V,6,FALSE)&amp;","&amp;VLOOKUP(B15,[5]菜品输入!A:V,8,FALSE)&amp;";"&amp;VLOOKUP(B15,[5]菜品输入!A:V,7,FALSE)&amp;","&amp;VLOOKUP(B15,[5]菜品输入!A:V,8,FALSE)</f>
        <v>101002,5;102002,5;103002,5;104002,5;105002,5</v>
      </c>
    </row>
    <row r="16" spans="1:10">
      <c r="A16" s="3">
        <v>15</v>
      </c>
      <c r="B16" s="3">
        <f t="shared" si="1"/>
        <v>2</v>
      </c>
      <c r="C16" s="3">
        <f t="shared" si="2"/>
        <v>1</v>
      </c>
      <c r="D16" s="3">
        <f t="shared" si="0"/>
        <v>3</v>
      </c>
      <c r="E16" s="3" t="str">
        <f>IF(C16=1,VLOOKUP(B16,[5]数据导入!$B:$F,2,FALSE)&amp;","&amp;VLOOKUP(B16,[5]数据导入!$B:$F,3,FALSE)*$D16,VLOOKUP(B16,[5]数据导入!$I:$M,2,FALSE)&amp;","&amp;VLOOKUP(B16,[5]数据导入!$I:$M,3,FALSE)*$D16)</f>
        <v>30001,15</v>
      </c>
      <c r="F16" s="3">
        <f>IF(D16=1,VLOOKUP(C16,[5]数据导入!$B:$F,4,FALSE)*$D16,VLOOKUP(C16,[5]数据导入!$I:$M,4,FALSE)*$D16)</f>
        <v>210</v>
      </c>
      <c r="G16" s="3">
        <f>IF(E16=1,VLOOKUP(D16,[5]数据导入!$B:$F,5,FALSE)*$D16,VLOOKUP(D16,[5]数据导入!$I:$M,5,FALSE)*$D16)</f>
        <v>30</v>
      </c>
      <c r="H16" s="3">
        <f>VLOOKUP(B16,[5]菜品数据!$H:$I,2,FALSE)</f>
        <v>2</v>
      </c>
      <c r="I16" s="3" t="str">
        <f>VLOOKUP(D16,[5]数据导入!$P$3:$Q$9,2,FALSE)</f>
        <v>2,3</v>
      </c>
      <c r="J16" s="3" t="str">
        <f>VLOOKUP(B16,[5]菜品输入!A:V,3,FALSE)&amp;","&amp;VLOOKUP(B16,[5]菜品输入!A:V,8,FALSE)&amp;";"&amp;VLOOKUP(B16,[5]菜品输入!A:V,4,FALSE)&amp;","&amp;VLOOKUP(B16,[5]菜品输入!A:V,8,FALSE)&amp;";"&amp;VLOOKUP(B16,[5]菜品输入!A:V,5,FALSE)&amp;","&amp;VLOOKUP(B16,[5]菜品输入!A:V,8,FALSE)&amp;";"&amp;VLOOKUP(B16,[5]菜品输入!A:V,6,FALSE)&amp;","&amp;VLOOKUP(B16,[5]菜品输入!A:V,8,FALSE)&amp;";"&amp;VLOOKUP(B16,[5]菜品输入!A:V,7,FALSE)&amp;","&amp;VLOOKUP(B16,[5]菜品输入!A:V,8,FALSE)</f>
        <v>101002,5;102002,5;103002,5;104002,5;105002,5</v>
      </c>
    </row>
    <row r="17" spans="1:10">
      <c r="A17" s="3">
        <v>16</v>
      </c>
      <c r="B17" s="3">
        <f t="shared" si="1"/>
        <v>2</v>
      </c>
      <c r="C17" s="3">
        <f t="shared" si="2"/>
        <v>1</v>
      </c>
      <c r="D17" s="3">
        <f t="shared" si="0"/>
        <v>4</v>
      </c>
      <c r="E17" s="3" t="str">
        <f>IF(C17=1,VLOOKUP(B17,[5]数据导入!$B:$F,2,FALSE)&amp;","&amp;VLOOKUP(B17,[5]数据导入!$B:$F,3,FALSE)*$D17,VLOOKUP(B17,[5]数据导入!$I:$M,2,FALSE)&amp;","&amp;VLOOKUP(B17,[5]数据导入!$I:$M,3,FALSE)*$D17)</f>
        <v>30001,20</v>
      </c>
      <c r="F17" s="3">
        <f>IF(D17=1,VLOOKUP(C17,[5]数据导入!$B:$F,4,FALSE)*$D17,VLOOKUP(C17,[5]数据导入!$I:$M,4,FALSE)*$D17)</f>
        <v>280</v>
      </c>
      <c r="G17" s="3">
        <f>IF(E17=1,VLOOKUP(D17,[5]数据导入!$B:$F,5,FALSE)*$D17,VLOOKUP(D17,[5]数据导入!$I:$M,5,FALSE)*$D17)</f>
        <v>40</v>
      </c>
      <c r="H17" s="3">
        <f>VLOOKUP(B17,[5]菜品数据!$H:$I,2,FALSE)</f>
        <v>2</v>
      </c>
      <c r="I17" s="3" t="str">
        <f>VLOOKUP(D17,[5]数据导入!$P$3:$Q$9,2,FALSE)</f>
        <v>3,4</v>
      </c>
      <c r="J17" s="3" t="str">
        <f>VLOOKUP(B17,[5]菜品输入!A:V,3,FALSE)&amp;","&amp;VLOOKUP(B17,[5]菜品输入!A:V,8,FALSE)&amp;";"&amp;VLOOKUP(B17,[5]菜品输入!A:V,4,FALSE)&amp;","&amp;VLOOKUP(B17,[5]菜品输入!A:V,8,FALSE)&amp;";"&amp;VLOOKUP(B17,[5]菜品输入!A:V,5,FALSE)&amp;","&amp;VLOOKUP(B17,[5]菜品输入!A:V,8,FALSE)&amp;";"&amp;VLOOKUP(B17,[5]菜品输入!A:V,6,FALSE)&amp;","&amp;VLOOKUP(B17,[5]菜品输入!A:V,8,FALSE)&amp;";"&amp;VLOOKUP(B17,[5]菜品输入!A:V,7,FALSE)&amp;","&amp;VLOOKUP(B17,[5]菜品输入!A:V,8,FALSE)</f>
        <v>101002,5;102002,5;103002,5;104002,5;105002,5</v>
      </c>
    </row>
    <row r="18" spans="1:10">
      <c r="A18" s="3">
        <v>17</v>
      </c>
      <c r="B18" s="3">
        <f t="shared" si="1"/>
        <v>2</v>
      </c>
      <c r="C18" s="3">
        <f t="shared" si="2"/>
        <v>1</v>
      </c>
      <c r="D18" s="3">
        <f t="shared" si="0"/>
        <v>5</v>
      </c>
      <c r="E18" s="3" t="str">
        <f>IF(C18=1,VLOOKUP(B18,[5]数据导入!$B:$F,2,FALSE)&amp;","&amp;VLOOKUP(B18,[5]数据导入!$B:$F,3,FALSE)*$D18,VLOOKUP(B18,[5]数据导入!$I:$M,2,FALSE)&amp;","&amp;VLOOKUP(B18,[5]数据导入!$I:$M,3,FALSE)*$D18)</f>
        <v>30001,25</v>
      </c>
      <c r="F18" s="3">
        <f>IF(D18=1,VLOOKUP(C18,[5]数据导入!$B:$F,4,FALSE)*$D18,VLOOKUP(C18,[5]数据导入!$I:$M,4,FALSE)*$D18)</f>
        <v>350</v>
      </c>
      <c r="G18" s="3">
        <f>IF(E18=1,VLOOKUP(D18,[5]数据导入!$B:$F,5,FALSE)*$D18,VLOOKUP(D18,[5]数据导入!$I:$M,5,FALSE)*$D18)</f>
        <v>50</v>
      </c>
      <c r="H18" s="3">
        <f>VLOOKUP(B18,[5]菜品数据!$H:$I,2,FALSE)</f>
        <v>2</v>
      </c>
      <c r="I18" s="3" t="str">
        <f>VLOOKUP(D18,[5]数据导入!$P$3:$Q$9,2,FALSE)</f>
        <v>4,5</v>
      </c>
      <c r="J18" s="3" t="str">
        <f>VLOOKUP(B18,[5]菜品输入!A:V,3,FALSE)&amp;","&amp;VLOOKUP(B18,[5]菜品输入!A:V,8,FALSE)&amp;";"&amp;VLOOKUP(B18,[5]菜品输入!A:V,4,FALSE)&amp;","&amp;VLOOKUP(B18,[5]菜品输入!A:V,8,FALSE)&amp;";"&amp;VLOOKUP(B18,[5]菜品输入!A:V,5,FALSE)&amp;","&amp;VLOOKUP(B18,[5]菜品输入!A:V,8,FALSE)&amp;";"&amp;VLOOKUP(B18,[5]菜品输入!A:V,6,FALSE)&amp;","&amp;VLOOKUP(B18,[5]菜品输入!A:V,8,FALSE)&amp;";"&amp;VLOOKUP(B18,[5]菜品输入!A:V,7,FALSE)&amp;","&amp;VLOOKUP(B18,[5]菜品输入!A:V,8,FALSE)</f>
        <v>101002,5;102002,5;103002,5;104002,5;105002,5</v>
      </c>
    </row>
    <row r="19" spans="1:10">
      <c r="A19" s="3">
        <v>18</v>
      </c>
      <c r="B19" s="3">
        <f t="shared" si="1"/>
        <v>2</v>
      </c>
      <c r="C19" s="3">
        <f t="shared" si="2"/>
        <v>1</v>
      </c>
      <c r="D19" s="3">
        <f t="shared" si="0"/>
        <v>6</v>
      </c>
      <c r="E19" s="3" t="str">
        <f>IF(C19=1,VLOOKUP(B19,[5]数据导入!$B:$F,2,FALSE)&amp;","&amp;VLOOKUP(B19,[5]数据导入!$B:$F,3,FALSE)*$D19,VLOOKUP(B19,[5]数据导入!$I:$M,2,FALSE)&amp;","&amp;VLOOKUP(B19,[5]数据导入!$I:$M,3,FALSE)*$D19)</f>
        <v>30001,30</v>
      </c>
      <c r="F19" s="3">
        <f>IF(D19=1,VLOOKUP(C19,[5]数据导入!$B:$F,4,FALSE)*$D19,VLOOKUP(C19,[5]数据导入!$I:$M,4,FALSE)*$D19)</f>
        <v>420</v>
      </c>
      <c r="G19" s="3">
        <f>IF(E19=1,VLOOKUP(D19,[5]数据导入!$B:$F,5,FALSE)*$D19,VLOOKUP(D19,[5]数据导入!$I:$M,5,FALSE)*$D19)</f>
        <v>60</v>
      </c>
      <c r="H19" s="3">
        <f>VLOOKUP(B19,[5]菜品数据!$H:$I,2,FALSE)</f>
        <v>2</v>
      </c>
      <c r="I19" s="3" t="str">
        <f>VLOOKUP(D19,[5]数据导入!$P$3:$Q$9,2,FALSE)</f>
        <v>5,6</v>
      </c>
      <c r="J19" s="3" t="str">
        <f>VLOOKUP(B19,[5]菜品输入!A:V,3,FALSE)&amp;","&amp;VLOOKUP(B19,[5]菜品输入!A:V,8,FALSE)&amp;";"&amp;VLOOKUP(B19,[5]菜品输入!A:V,4,FALSE)&amp;","&amp;VLOOKUP(B19,[5]菜品输入!A:V,8,FALSE)&amp;";"&amp;VLOOKUP(B19,[5]菜品输入!A:V,5,FALSE)&amp;","&amp;VLOOKUP(B19,[5]菜品输入!A:V,8,FALSE)&amp;";"&amp;VLOOKUP(B19,[5]菜品输入!A:V,6,FALSE)&amp;","&amp;VLOOKUP(B19,[5]菜品输入!A:V,8,FALSE)&amp;";"&amp;VLOOKUP(B19,[5]菜品输入!A:V,7,FALSE)&amp;","&amp;VLOOKUP(B19,[5]菜品输入!A:V,8,FALSE)</f>
        <v>101002,5;102002,5;103002,5;104002,5;105002,5</v>
      </c>
    </row>
    <row r="20" spans="1:10">
      <c r="A20" s="3">
        <v>19</v>
      </c>
      <c r="B20" s="3">
        <f t="shared" si="1"/>
        <v>2</v>
      </c>
      <c r="C20" s="3">
        <f t="shared" si="2"/>
        <v>2</v>
      </c>
      <c r="D20" s="3">
        <f t="shared" si="0"/>
        <v>1</v>
      </c>
      <c r="E20" s="3" t="str">
        <f>IF(C20=1,VLOOKUP(B20,[5]数据导入!$B:$F,2,FALSE)&amp;","&amp;VLOOKUP(B20,[5]数据导入!$B:$F,3,FALSE)*$D20,VLOOKUP(B20,[5]数据导入!$I:$M,2,FALSE)&amp;","&amp;VLOOKUP(B20,[5]数据导入!$I:$M,3,FALSE)*$D20)</f>
        <v>31001,5</v>
      </c>
      <c r="F20" s="3">
        <f>IF(D20=1,VLOOKUP(C20,[5]数据导入!$B:$F,4,FALSE)*$D20,VLOOKUP(C20,[5]数据导入!$I:$M,4,FALSE)*$D20)</f>
        <v>160</v>
      </c>
      <c r="G20" s="3">
        <f>IF(E20=1,VLOOKUP(D20,[5]数据导入!$B:$F,5,FALSE)*$D20,VLOOKUP(D20,[5]数据导入!$I:$M,5,FALSE)*$D20)</f>
        <v>5</v>
      </c>
      <c r="H20" s="3">
        <f>VLOOKUP(B20,[5]菜品数据!$H:$I,2,FALSE)</f>
        <v>2</v>
      </c>
      <c r="I20" s="3">
        <f>VLOOKUP(D20,[5]数据导入!$P$3:$Q$9,2,FALSE)</f>
        <v>1</v>
      </c>
      <c r="J20" s="3" t="str">
        <f>VLOOKUP(B20,[5]菜品输入!A:V,3,FALSE)&amp;","&amp;VLOOKUP(B20,[5]菜品输入!A:V,8,FALSE)&amp;";"&amp;VLOOKUP(B20,[5]菜品输入!A:V,4,FALSE)&amp;","&amp;VLOOKUP(B20,[5]菜品输入!A:V,8,FALSE)&amp;";"&amp;VLOOKUP(B20,[5]菜品输入!A:V,5,FALSE)&amp;","&amp;VLOOKUP(B20,[5]菜品输入!A:V,8,FALSE)&amp;";"&amp;VLOOKUP(B20,[5]菜品输入!A:V,6,FALSE)&amp;","&amp;VLOOKUP(B20,[5]菜品输入!A:V,8,FALSE)&amp;";"&amp;VLOOKUP(B20,[5]菜品输入!A:V,7,FALSE)&amp;","&amp;VLOOKUP(B20,[5]菜品输入!A:V,8,FALSE)</f>
        <v>101002,5;102002,5;103002,5;104002,5;105002,5</v>
      </c>
    </row>
    <row r="21" spans="1:10">
      <c r="A21" s="3">
        <v>20</v>
      </c>
      <c r="B21" s="3">
        <f t="shared" si="1"/>
        <v>2</v>
      </c>
      <c r="C21" s="3">
        <f t="shared" si="2"/>
        <v>2</v>
      </c>
      <c r="D21" s="3">
        <f t="shared" si="0"/>
        <v>2</v>
      </c>
      <c r="E21" s="3" t="str">
        <f>IF(C21=1,VLOOKUP(B21,[5]数据导入!$B:$F,2,FALSE)&amp;","&amp;VLOOKUP(B21,[5]数据导入!$B:$F,3,FALSE)*$D21,VLOOKUP(B21,[5]数据导入!$I:$M,2,FALSE)&amp;","&amp;VLOOKUP(B21,[5]数据导入!$I:$M,3,FALSE)*$D21)</f>
        <v>31001,10</v>
      </c>
      <c r="F21" s="3">
        <f>IF(D21=1,VLOOKUP(C21,[5]数据导入!$B:$F,4,FALSE)*$D21,VLOOKUP(C21,[5]数据导入!$I:$M,4,FALSE)*$D21)</f>
        <v>320</v>
      </c>
      <c r="G21" s="3">
        <f>IF(E21=1,VLOOKUP(D21,[5]数据导入!$B:$F,5,FALSE)*$D21,VLOOKUP(D21,[5]数据导入!$I:$M,5,FALSE)*$D21)</f>
        <v>10</v>
      </c>
      <c r="H21" s="3">
        <f>VLOOKUP(B21,[5]菜品数据!$H:$I,2,FALSE)</f>
        <v>2</v>
      </c>
      <c r="I21" s="3" t="str">
        <f>VLOOKUP(D21,[5]数据导入!$P$3:$Q$9,2,FALSE)</f>
        <v>1,2</v>
      </c>
      <c r="J21" s="3" t="str">
        <f>VLOOKUP(B21,[5]菜品输入!A:V,3,FALSE)&amp;","&amp;VLOOKUP(B21,[5]菜品输入!A:V,8,FALSE)&amp;";"&amp;VLOOKUP(B21,[5]菜品输入!A:V,4,FALSE)&amp;","&amp;VLOOKUP(B21,[5]菜品输入!A:V,8,FALSE)&amp;";"&amp;VLOOKUP(B21,[5]菜品输入!A:V,5,FALSE)&amp;","&amp;VLOOKUP(B21,[5]菜品输入!A:V,8,FALSE)&amp;";"&amp;VLOOKUP(B21,[5]菜品输入!A:V,6,FALSE)&amp;","&amp;VLOOKUP(B21,[5]菜品输入!A:V,8,FALSE)&amp;";"&amp;VLOOKUP(B21,[5]菜品输入!A:V,7,FALSE)&amp;","&amp;VLOOKUP(B21,[5]菜品输入!A:V,8,FALSE)</f>
        <v>101002,5;102002,5;103002,5;104002,5;105002,5</v>
      </c>
    </row>
    <row r="22" spans="1:10">
      <c r="A22" s="3">
        <v>21</v>
      </c>
      <c r="B22" s="3">
        <f t="shared" si="1"/>
        <v>2</v>
      </c>
      <c r="C22" s="3">
        <f t="shared" si="2"/>
        <v>2</v>
      </c>
      <c r="D22" s="3">
        <f t="shared" si="0"/>
        <v>3</v>
      </c>
      <c r="E22" s="3" t="str">
        <f>IF(C22=1,VLOOKUP(B22,[5]数据导入!$B:$F,2,FALSE)&amp;","&amp;VLOOKUP(B22,[5]数据导入!$B:$F,3,FALSE)*$D22,VLOOKUP(B22,[5]数据导入!$I:$M,2,FALSE)&amp;","&amp;VLOOKUP(B22,[5]数据导入!$I:$M,3,FALSE)*$D22)</f>
        <v>31001,15</v>
      </c>
      <c r="F22" s="3">
        <f>IF(D22=1,VLOOKUP(C22,[5]数据导入!$B:$F,4,FALSE)*$D22,VLOOKUP(C22,[5]数据导入!$I:$M,4,FALSE)*$D22)</f>
        <v>480</v>
      </c>
      <c r="G22" s="3">
        <f>IF(E22=1,VLOOKUP(D22,[5]数据导入!$B:$F,5,FALSE)*$D22,VLOOKUP(D22,[5]数据导入!$I:$M,5,FALSE)*$D22)</f>
        <v>30</v>
      </c>
      <c r="H22" s="3">
        <f>VLOOKUP(B22,[5]菜品数据!$H:$I,2,FALSE)</f>
        <v>2</v>
      </c>
      <c r="I22" s="3" t="str">
        <f>VLOOKUP(D22,[5]数据导入!$P$3:$Q$9,2,FALSE)</f>
        <v>2,3</v>
      </c>
      <c r="J22" s="3" t="str">
        <f>VLOOKUP(B22,[5]菜品输入!A:V,3,FALSE)&amp;","&amp;VLOOKUP(B22,[5]菜品输入!A:V,8,FALSE)&amp;";"&amp;VLOOKUP(B22,[5]菜品输入!A:V,4,FALSE)&amp;","&amp;VLOOKUP(B22,[5]菜品输入!A:V,8,FALSE)&amp;";"&amp;VLOOKUP(B22,[5]菜品输入!A:V,5,FALSE)&amp;","&amp;VLOOKUP(B22,[5]菜品输入!A:V,8,FALSE)&amp;";"&amp;VLOOKUP(B22,[5]菜品输入!A:V,6,FALSE)&amp;","&amp;VLOOKUP(B22,[5]菜品输入!A:V,8,FALSE)&amp;";"&amp;VLOOKUP(B22,[5]菜品输入!A:V,7,FALSE)&amp;","&amp;VLOOKUP(B22,[5]菜品输入!A:V,8,FALSE)</f>
        <v>101002,5;102002,5;103002,5;104002,5;105002,5</v>
      </c>
    </row>
    <row r="23" spans="1:10">
      <c r="A23" s="3">
        <v>22</v>
      </c>
      <c r="B23" s="3">
        <f t="shared" si="1"/>
        <v>2</v>
      </c>
      <c r="C23" s="3">
        <f t="shared" si="2"/>
        <v>2</v>
      </c>
      <c r="D23" s="3">
        <f t="shared" si="0"/>
        <v>4</v>
      </c>
      <c r="E23" s="3" t="str">
        <f>IF(C23=1,VLOOKUP(B23,[5]数据导入!$B:$F,2,FALSE)&amp;","&amp;VLOOKUP(B23,[5]数据导入!$B:$F,3,FALSE)*$D23,VLOOKUP(B23,[5]数据导入!$I:$M,2,FALSE)&amp;","&amp;VLOOKUP(B23,[5]数据导入!$I:$M,3,FALSE)*$D23)</f>
        <v>31001,20</v>
      </c>
      <c r="F23" s="3">
        <f>IF(D23=1,VLOOKUP(C23,[5]数据导入!$B:$F,4,FALSE)*$D23,VLOOKUP(C23,[5]数据导入!$I:$M,4,FALSE)*$D23)</f>
        <v>640</v>
      </c>
      <c r="G23" s="3">
        <f>IF(E23=1,VLOOKUP(D23,[5]数据导入!$B:$F,5,FALSE)*$D23,VLOOKUP(D23,[5]数据导入!$I:$M,5,FALSE)*$D23)</f>
        <v>40</v>
      </c>
      <c r="H23" s="3">
        <f>VLOOKUP(B23,[5]菜品数据!$H:$I,2,FALSE)</f>
        <v>2</v>
      </c>
      <c r="I23" s="3" t="str">
        <f>VLOOKUP(D23,[5]数据导入!$P$3:$Q$9,2,FALSE)</f>
        <v>3,4</v>
      </c>
      <c r="J23" s="3" t="str">
        <f>VLOOKUP(B23,[5]菜品输入!A:V,3,FALSE)&amp;","&amp;VLOOKUP(B23,[5]菜品输入!A:V,8,FALSE)&amp;";"&amp;VLOOKUP(B23,[5]菜品输入!A:V,4,FALSE)&amp;","&amp;VLOOKUP(B23,[5]菜品输入!A:V,8,FALSE)&amp;";"&amp;VLOOKUP(B23,[5]菜品输入!A:V,5,FALSE)&amp;","&amp;VLOOKUP(B23,[5]菜品输入!A:V,8,FALSE)&amp;";"&amp;VLOOKUP(B23,[5]菜品输入!A:V,6,FALSE)&amp;","&amp;VLOOKUP(B23,[5]菜品输入!A:V,8,FALSE)&amp;";"&amp;VLOOKUP(B23,[5]菜品输入!A:V,7,FALSE)&amp;","&amp;VLOOKUP(B23,[5]菜品输入!A:V,8,FALSE)</f>
        <v>101002,5;102002,5;103002,5;104002,5;105002,5</v>
      </c>
    </row>
    <row r="24" spans="1:10">
      <c r="A24" s="3">
        <v>23</v>
      </c>
      <c r="B24" s="3">
        <f t="shared" si="1"/>
        <v>2</v>
      </c>
      <c r="C24" s="3">
        <f t="shared" si="2"/>
        <v>2</v>
      </c>
      <c r="D24" s="3">
        <f t="shared" si="0"/>
        <v>5</v>
      </c>
      <c r="E24" s="3" t="str">
        <f>IF(C24=1,VLOOKUP(B24,[5]数据导入!$B:$F,2,FALSE)&amp;","&amp;VLOOKUP(B24,[5]数据导入!$B:$F,3,FALSE)*$D24,VLOOKUP(B24,[5]数据导入!$I:$M,2,FALSE)&amp;","&amp;VLOOKUP(B24,[5]数据导入!$I:$M,3,FALSE)*$D24)</f>
        <v>31001,25</v>
      </c>
      <c r="F24" s="3">
        <f>IF(D24=1,VLOOKUP(C24,[5]数据导入!$B:$F,4,FALSE)*$D24,VLOOKUP(C24,[5]数据导入!$I:$M,4,FALSE)*$D24)</f>
        <v>800</v>
      </c>
      <c r="G24" s="3">
        <f>IF(E24=1,VLOOKUP(D24,[5]数据导入!$B:$F,5,FALSE)*$D24,VLOOKUP(D24,[5]数据导入!$I:$M,5,FALSE)*$D24)</f>
        <v>50</v>
      </c>
      <c r="H24" s="3">
        <f>VLOOKUP(B24,[5]菜品数据!$H:$I,2,FALSE)</f>
        <v>2</v>
      </c>
      <c r="I24" s="3" t="str">
        <f>VLOOKUP(D24,[5]数据导入!$P$3:$Q$9,2,FALSE)</f>
        <v>4,5</v>
      </c>
      <c r="J24" s="3" t="str">
        <f>VLOOKUP(B24,[5]菜品输入!A:V,3,FALSE)&amp;","&amp;VLOOKUP(B24,[5]菜品输入!A:V,8,FALSE)&amp;";"&amp;VLOOKUP(B24,[5]菜品输入!A:V,4,FALSE)&amp;","&amp;VLOOKUP(B24,[5]菜品输入!A:V,8,FALSE)&amp;";"&amp;VLOOKUP(B24,[5]菜品输入!A:V,5,FALSE)&amp;","&amp;VLOOKUP(B24,[5]菜品输入!A:V,8,FALSE)&amp;";"&amp;VLOOKUP(B24,[5]菜品输入!A:V,6,FALSE)&amp;","&amp;VLOOKUP(B24,[5]菜品输入!A:V,8,FALSE)&amp;";"&amp;VLOOKUP(B24,[5]菜品输入!A:V,7,FALSE)&amp;","&amp;VLOOKUP(B24,[5]菜品输入!A:V,8,FALSE)</f>
        <v>101002,5;102002,5;103002,5;104002,5;105002,5</v>
      </c>
    </row>
    <row r="25" spans="1:10">
      <c r="A25" s="3">
        <v>24</v>
      </c>
      <c r="B25" s="3">
        <f t="shared" si="1"/>
        <v>2</v>
      </c>
      <c r="C25" s="3">
        <f t="shared" si="2"/>
        <v>2</v>
      </c>
      <c r="D25" s="3">
        <f t="shared" si="0"/>
        <v>6</v>
      </c>
      <c r="E25" s="3" t="str">
        <f>IF(C25=1,VLOOKUP(B25,[5]数据导入!$B:$F,2,FALSE)&amp;","&amp;VLOOKUP(B25,[5]数据导入!$B:$F,3,FALSE)*$D25,VLOOKUP(B25,[5]数据导入!$I:$M,2,FALSE)&amp;","&amp;VLOOKUP(B25,[5]数据导入!$I:$M,3,FALSE)*$D25)</f>
        <v>31001,30</v>
      </c>
      <c r="F25" s="3">
        <f>IF(D25=1,VLOOKUP(C25,[5]数据导入!$B:$F,4,FALSE)*$D25,VLOOKUP(C25,[5]数据导入!$I:$M,4,FALSE)*$D25)</f>
        <v>960</v>
      </c>
      <c r="G25" s="3">
        <f>IF(E25=1,VLOOKUP(D25,[5]数据导入!$B:$F,5,FALSE)*$D25,VLOOKUP(D25,[5]数据导入!$I:$M,5,FALSE)*$D25)</f>
        <v>60</v>
      </c>
      <c r="H25" s="3">
        <f>VLOOKUP(B25,[5]菜品数据!$H:$I,2,FALSE)</f>
        <v>2</v>
      </c>
      <c r="I25" s="3" t="str">
        <f>VLOOKUP(D25,[5]数据导入!$P$3:$Q$9,2,FALSE)</f>
        <v>5,6</v>
      </c>
      <c r="J25" s="3" t="str">
        <f>VLOOKUP(B25,[5]菜品输入!A:V,3,FALSE)&amp;","&amp;VLOOKUP(B25,[5]菜品输入!A:V,8,FALSE)&amp;";"&amp;VLOOKUP(B25,[5]菜品输入!A:V,4,FALSE)&amp;","&amp;VLOOKUP(B25,[5]菜品输入!A:V,8,FALSE)&amp;";"&amp;VLOOKUP(B25,[5]菜品输入!A:V,5,FALSE)&amp;","&amp;VLOOKUP(B25,[5]菜品输入!A:V,8,FALSE)&amp;";"&amp;VLOOKUP(B25,[5]菜品输入!A:V,6,FALSE)&amp;","&amp;VLOOKUP(B25,[5]菜品输入!A:V,8,FALSE)&amp;";"&amp;VLOOKUP(B25,[5]菜品输入!A:V,7,FALSE)&amp;","&amp;VLOOKUP(B25,[5]菜品输入!A:V,8,FALSE)</f>
        <v>101002,5;102002,5;103002,5;104002,5;105002,5</v>
      </c>
    </row>
    <row r="26" spans="1:10">
      <c r="A26" s="3">
        <v>25</v>
      </c>
      <c r="B26" s="3">
        <f t="shared" si="1"/>
        <v>3</v>
      </c>
      <c r="C26" s="3">
        <f t="shared" si="2"/>
        <v>1</v>
      </c>
      <c r="D26" s="3">
        <f t="shared" si="0"/>
        <v>1</v>
      </c>
      <c r="E26" s="3" t="str">
        <f>IF(C26=1,VLOOKUP(B26,[5]数据导入!$B:$F,2,FALSE)&amp;","&amp;VLOOKUP(B26,[5]数据导入!$B:$F,3,FALSE)*$D26,VLOOKUP(B26,[5]数据导入!$I:$M,2,FALSE)&amp;","&amp;VLOOKUP(B26,[5]数据导入!$I:$M,3,FALSE)*$D26)</f>
        <v>30001,6</v>
      </c>
      <c r="F26" s="3">
        <f>IF(D26=1,VLOOKUP(C26,[5]数据导入!$B:$F,4,FALSE)*$D26,VLOOKUP(C26,[5]数据导入!$I:$M,4,FALSE)*$D26)</f>
        <v>70</v>
      </c>
      <c r="G26" s="3">
        <f>IF(E26=1,VLOOKUP(D26,[5]数据导入!$B:$F,5,FALSE)*$D26,VLOOKUP(D26,[5]数据导入!$I:$M,5,FALSE)*$D26)</f>
        <v>5</v>
      </c>
      <c r="H26" s="3">
        <f>VLOOKUP(B26,[5]菜品数据!$H:$I,2,FALSE)</f>
        <v>2</v>
      </c>
      <c r="I26" s="3">
        <f>VLOOKUP(D26,[5]数据导入!$P$3:$Q$9,2,FALSE)</f>
        <v>1</v>
      </c>
      <c r="J26" s="3" t="str">
        <f>VLOOKUP(B26,[5]菜品输入!A:V,3,FALSE)&amp;","&amp;VLOOKUP(B26,[5]菜品输入!A:V,8,FALSE)&amp;";"&amp;VLOOKUP(B26,[5]菜品输入!A:V,4,FALSE)&amp;","&amp;VLOOKUP(B26,[5]菜品输入!A:V,8,FALSE)&amp;";"&amp;VLOOKUP(B26,[5]菜品输入!A:V,5,FALSE)&amp;","&amp;VLOOKUP(B26,[5]菜品输入!A:V,8,FALSE)&amp;";"&amp;VLOOKUP(B26,[5]菜品输入!A:V,6,FALSE)&amp;","&amp;VLOOKUP(B26,[5]菜品输入!A:V,8,FALSE)&amp;";"&amp;VLOOKUP(B26,[5]菜品输入!A:V,7,FALSE)&amp;","&amp;VLOOKUP(B26,[5]菜品输入!A:V,8,FALSE)</f>
        <v>101003,5;102003,5;103003,5;104003,5;105003,5</v>
      </c>
    </row>
    <row r="27" spans="1:10">
      <c r="A27" s="3">
        <v>26</v>
      </c>
      <c r="B27" s="3">
        <f t="shared" si="1"/>
        <v>3</v>
      </c>
      <c r="C27" s="3">
        <f t="shared" si="2"/>
        <v>1</v>
      </c>
      <c r="D27" s="3">
        <f t="shared" si="0"/>
        <v>2</v>
      </c>
      <c r="E27" s="3" t="str">
        <f>IF(C27=1,VLOOKUP(B27,[5]数据导入!$B:$F,2,FALSE)&amp;","&amp;VLOOKUP(B27,[5]数据导入!$B:$F,3,FALSE)*$D27,VLOOKUP(B27,[5]数据导入!$I:$M,2,FALSE)&amp;","&amp;VLOOKUP(B27,[5]数据导入!$I:$M,3,FALSE)*$D27)</f>
        <v>30001,12</v>
      </c>
      <c r="F27" s="3">
        <f>IF(D27=1,VLOOKUP(C27,[5]数据导入!$B:$F,4,FALSE)*$D27,VLOOKUP(C27,[5]数据导入!$I:$M,4,FALSE)*$D27)</f>
        <v>140</v>
      </c>
      <c r="G27" s="3">
        <f>IF(E27=1,VLOOKUP(D27,[5]数据导入!$B:$F,5,FALSE)*$D27,VLOOKUP(D27,[5]数据导入!$I:$M,5,FALSE)*$D27)</f>
        <v>10</v>
      </c>
      <c r="H27" s="3">
        <f>VLOOKUP(B27,[5]菜品数据!$H:$I,2,FALSE)</f>
        <v>2</v>
      </c>
      <c r="I27" s="3" t="str">
        <f>VLOOKUP(D27,[5]数据导入!$P$3:$Q$9,2,FALSE)</f>
        <v>1,2</v>
      </c>
      <c r="J27" s="3" t="str">
        <f>VLOOKUP(B27,[5]菜品输入!A:V,3,FALSE)&amp;","&amp;VLOOKUP(B27,[5]菜品输入!A:V,8,FALSE)&amp;";"&amp;VLOOKUP(B27,[5]菜品输入!A:V,4,FALSE)&amp;","&amp;VLOOKUP(B27,[5]菜品输入!A:V,8,FALSE)&amp;";"&amp;VLOOKUP(B27,[5]菜品输入!A:V,5,FALSE)&amp;","&amp;VLOOKUP(B27,[5]菜品输入!A:V,8,FALSE)&amp;";"&amp;VLOOKUP(B27,[5]菜品输入!A:V,6,FALSE)&amp;","&amp;VLOOKUP(B27,[5]菜品输入!A:V,8,FALSE)&amp;";"&amp;VLOOKUP(B27,[5]菜品输入!A:V,7,FALSE)&amp;","&amp;VLOOKUP(B27,[5]菜品输入!A:V,8,FALSE)</f>
        <v>101003,5;102003,5;103003,5;104003,5;105003,5</v>
      </c>
    </row>
    <row r="28" spans="1:10">
      <c r="A28" s="3">
        <v>27</v>
      </c>
      <c r="B28" s="3">
        <f t="shared" si="1"/>
        <v>3</v>
      </c>
      <c r="C28" s="3">
        <f t="shared" si="2"/>
        <v>1</v>
      </c>
      <c r="D28" s="3">
        <f t="shared" si="0"/>
        <v>3</v>
      </c>
      <c r="E28" s="3" t="str">
        <f>IF(C28=1,VLOOKUP(B28,[5]数据导入!$B:$F,2,FALSE)&amp;","&amp;VLOOKUP(B28,[5]数据导入!$B:$F,3,FALSE)*$D28,VLOOKUP(B28,[5]数据导入!$I:$M,2,FALSE)&amp;","&amp;VLOOKUP(B28,[5]数据导入!$I:$M,3,FALSE)*$D28)</f>
        <v>30001,18</v>
      </c>
      <c r="F28" s="3">
        <f>IF(D28=1,VLOOKUP(C28,[5]数据导入!$B:$F,4,FALSE)*$D28,VLOOKUP(C28,[5]数据导入!$I:$M,4,FALSE)*$D28)</f>
        <v>210</v>
      </c>
      <c r="G28" s="3">
        <f>IF(E28=1,VLOOKUP(D28,[5]数据导入!$B:$F,5,FALSE)*$D28,VLOOKUP(D28,[5]数据导入!$I:$M,5,FALSE)*$D28)</f>
        <v>30</v>
      </c>
      <c r="H28" s="3">
        <f>VLOOKUP(B28,[5]菜品数据!$H:$I,2,FALSE)</f>
        <v>2</v>
      </c>
      <c r="I28" s="3" t="str">
        <f>VLOOKUP(D28,[5]数据导入!$P$3:$Q$9,2,FALSE)</f>
        <v>2,3</v>
      </c>
      <c r="J28" s="3" t="str">
        <f>VLOOKUP(B28,[5]菜品输入!A:V,3,FALSE)&amp;","&amp;VLOOKUP(B28,[5]菜品输入!A:V,8,FALSE)&amp;";"&amp;VLOOKUP(B28,[5]菜品输入!A:V,4,FALSE)&amp;","&amp;VLOOKUP(B28,[5]菜品输入!A:V,8,FALSE)&amp;";"&amp;VLOOKUP(B28,[5]菜品输入!A:V,5,FALSE)&amp;","&amp;VLOOKUP(B28,[5]菜品输入!A:V,8,FALSE)&amp;";"&amp;VLOOKUP(B28,[5]菜品输入!A:V,6,FALSE)&amp;","&amp;VLOOKUP(B28,[5]菜品输入!A:V,8,FALSE)&amp;";"&amp;VLOOKUP(B28,[5]菜品输入!A:V,7,FALSE)&amp;","&amp;VLOOKUP(B28,[5]菜品输入!A:V,8,FALSE)</f>
        <v>101003,5;102003,5;103003,5;104003,5;105003,5</v>
      </c>
    </row>
    <row r="29" spans="1:10">
      <c r="A29" s="3">
        <v>28</v>
      </c>
      <c r="B29" s="3">
        <f t="shared" si="1"/>
        <v>3</v>
      </c>
      <c r="C29" s="3">
        <f t="shared" si="2"/>
        <v>1</v>
      </c>
      <c r="D29" s="3">
        <f t="shared" si="0"/>
        <v>4</v>
      </c>
      <c r="E29" s="3" t="str">
        <f>IF(C29=1,VLOOKUP(B29,[5]数据导入!$B:$F,2,FALSE)&amp;","&amp;VLOOKUP(B29,[5]数据导入!$B:$F,3,FALSE)*$D29,VLOOKUP(B29,[5]数据导入!$I:$M,2,FALSE)&amp;","&amp;VLOOKUP(B29,[5]数据导入!$I:$M,3,FALSE)*$D29)</f>
        <v>30001,24</v>
      </c>
      <c r="F29" s="3">
        <f>IF(D29=1,VLOOKUP(C29,[5]数据导入!$B:$F,4,FALSE)*$D29,VLOOKUP(C29,[5]数据导入!$I:$M,4,FALSE)*$D29)</f>
        <v>280</v>
      </c>
      <c r="G29" s="3">
        <f>IF(E29=1,VLOOKUP(D29,[5]数据导入!$B:$F,5,FALSE)*$D29,VLOOKUP(D29,[5]数据导入!$I:$M,5,FALSE)*$D29)</f>
        <v>40</v>
      </c>
      <c r="H29" s="3">
        <f>VLOOKUP(B29,[5]菜品数据!$H:$I,2,FALSE)</f>
        <v>2</v>
      </c>
      <c r="I29" s="3" t="str">
        <f>VLOOKUP(D29,[5]数据导入!$P$3:$Q$9,2,FALSE)</f>
        <v>3,4</v>
      </c>
      <c r="J29" s="3" t="str">
        <f>VLOOKUP(B29,[5]菜品输入!A:V,3,FALSE)&amp;","&amp;VLOOKUP(B29,[5]菜品输入!A:V,8,FALSE)&amp;";"&amp;VLOOKUP(B29,[5]菜品输入!A:V,4,FALSE)&amp;","&amp;VLOOKUP(B29,[5]菜品输入!A:V,8,FALSE)&amp;";"&amp;VLOOKUP(B29,[5]菜品输入!A:V,5,FALSE)&amp;","&amp;VLOOKUP(B29,[5]菜品输入!A:V,8,FALSE)&amp;";"&amp;VLOOKUP(B29,[5]菜品输入!A:V,6,FALSE)&amp;","&amp;VLOOKUP(B29,[5]菜品输入!A:V,8,FALSE)&amp;";"&amp;VLOOKUP(B29,[5]菜品输入!A:V,7,FALSE)&amp;","&amp;VLOOKUP(B29,[5]菜品输入!A:V,8,FALSE)</f>
        <v>101003,5;102003,5;103003,5;104003,5;105003,5</v>
      </c>
    </row>
    <row r="30" spans="1:10">
      <c r="A30" s="3">
        <v>29</v>
      </c>
      <c r="B30" s="3">
        <f t="shared" si="1"/>
        <v>3</v>
      </c>
      <c r="C30" s="3">
        <f t="shared" si="2"/>
        <v>1</v>
      </c>
      <c r="D30" s="3">
        <f t="shared" si="0"/>
        <v>5</v>
      </c>
      <c r="E30" s="3" t="str">
        <f>IF(C30=1,VLOOKUP(B30,[5]数据导入!$B:$F,2,FALSE)&amp;","&amp;VLOOKUP(B30,[5]数据导入!$B:$F,3,FALSE)*$D30,VLOOKUP(B30,[5]数据导入!$I:$M,2,FALSE)&amp;","&amp;VLOOKUP(B30,[5]数据导入!$I:$M,3,FALSE)*$D30)</f>
        <v>30001,30</v>
      </c>
      <c r="F30" s="3">
        <f>IF(D30=1,VLOOKUP(C30,[5]数据导入!$B:$F,4,FALSE)*$D30,VLOOKUP(C30,[5]数据导入!$I:$M,4,FALSE)*$D30)</f>
        <v>350</v>
      </c>
      <c r="G30" s="3">
        <f>IF(E30=1,VLOOKUP(D30,[5]数据导入!$B:$F,5,FALSE)*$D30,VLOOKUP(D30,[5]数据导入!$I:$M,5,FALSE)*$D30)</f>
        <v>50</v>
      </c>
      <c r="H30" s="3">
        <f>VLOOKUP(B30,[5]菜品数据!$H:$I,2,FALSE)</f>
        <v>2</v>
      </c>
      <c r="I30" s="3" t="str">
        <f>VLOOKUP(D30,[5]数据导入!$P$3:$Q$9,2,FALSE)</f>
        <v>4,5</v>
      </c>
      <c r="J30" s="3" t="str">
        <f>VLOOKUP(B30,[5]菜品输入!A:V,3,FALSE)&amp;","&amp;VLOOKUP(B30,[5]菜品输入!A:V,8,FALSE)&amp;";"&amp;VLOOKUP(B30,[5]菜品输入!A:V,4,FALSE)&amp;","&amp;VLOOKUP(B30,[5]菜品输入!A:V,8,FALSE)&amp;";"&amp;VLOOKUP(B30,[5]菜品输入!A:V,5,FALSE)&amp;","&amp;VLOOKUP(B30,[5]菜品输入!A:V,8,FALSE)&amp;";"&amp;VLOOKUP(B30,[5]菜品输入!A:V,6,FALSE)&amp;","&amp;VLOOKUP(B30,[5]菜品输入!A:V,8,FALSE)&amp;";"&amp;VLOOKUP(B30,[5]菜品输入!A:V,7,FALSE)&amp;","&amp;VLOOKUP(B30,[5]菜品输入!A:V,8,FALSE)</f>
        <v>101003,5;102003,5;103003,5;104003,5;105003,5</v>
      </c>
    </row>
    <row r="31" spans="1:10">
      <c r="A31" s="3">
        <v>30</v>
      </c>
      <c r="B31" s="3">
        <f t="shared" si="1"/>
        <v>3</v>
      </c>
      <c r="C31" s="3">
        <f t="shared" si="2"/>
        <v>1</v>
      </c>
      <c r="D31" s="3">
        <f t="shared" si="0"/>
        <v>6</v>
      </c>
      <c r="E31" s="3" t="str">
        <f>IF(C31=1,VLOOKUP(B31,[5]数据导入!$B:$F,2,FALSE)&amp;","&amp;VLOOKUP(B31,[5]数据导入!$B:$F,3,FALSE)*$D31,VLOOKUP(B31,[5]数据导入!$I:$M,2,FALSE)&amp;","&amp;VLOOKUP(B31,[5]数据导入!$I:$M,3,FALSE)*$D31)</f>
        <v>30001,36</v>
      </c>
      <c r="F31" s="3">
        <f>IF(D31=1,VLOOKUP(C31,[5]数据导入!$B:$F,4,FALSE)*$D31,VLOOKUP(C31,[5]数据导入!$I:$M,4,FALSE)*$D31)</f>
        <v>420</v>
      </c>
      <c r="G31" s="3">
        <f>IF(E31=1,VLOOKUP(D31,[5]数据导入!$B:$F,5,FALSE)*$D31,VLOOKUP(D31,[5]数据导入!$I:$M,5,FALSE)*$D31)</f>
        <v>60</v>
      </c>
      <c r="H31" s="3">
        <f>VLOOKUP(B31,[5]菜品数据!$H:$I,2,FALSE)</f>
        <v>2</v>
      </c>
      <c r="I31" s="3" t="str">
        <f>VLOOKUP(D31,[5]数据导入!$P$3:$Q$9,2,FALSE)</f>
        <v>5,6</v>
      </c>
      <c r="J31" s="3" t="str">
        <f>VLOOKUP(B31,[5]菜品输入!A:V,3,FALSE)&amp;","&amp;VLOOKUP(B31,[5]菜品输入!A:V,8,FALSE)&amp;";"&amp;VLOOKUP(B31,[5]菜品输入!A:V,4,FALSE)&amp;","&amp;VLOOKUP(B31,[5]菜品输入!A:V,8,FALSE)&amp;";"&amp;VLOOKUP(B31,[5]菜品输入!A:V,5,FALSE)&amp;","&amp;VLOOKUP(B31,[5]菜品输入!A:V,8,FALSE)&amp;";"&amp;VLOOKUP(B31,[5]菜品输入!A:V,6,FALSE)&amp;","&amp;VLOOKUP(B31,[5]菜品输入!A:V,8,FALSE)&amp;";"&amp;VLOOKUP(B31,[5]菜品输入!A:V,7,FALSE)&amp;","&amp;VLOOKUP(B31,[5]菜品输入!A:V,8,FALSE)</f>
        <v>101003,5;102003,5;103003,5;104003,5;105003,5</v>
      </c>
    </row>
    <row r="32" spans="1:10">
      <c r="A32" s="3">
        <v>31</v>
      </c>
      <c r="B32" s="3">
        <f t="shared" si="1"/>
        <v>3</v>
      </c>
      <c r="C32" s="3">
        <f t="shared" si="2"/>
        <v>2</v>
      </c>
      <c r="D32" s="3">
        <f t="shared" si="0"/>
        <v>1</v>
      </c>
      <c r="E32" s="3" t="str">
        <f>IF(C32=1,VLOOKUP(B32,[5]数据导入!$B:$F,2,FALSE)&amp;","&amp;VLOOKUP(B32,[5]数据导入!$B:$F,3,FALSE)*$D32,VLOOKUP(B32,[5]数据导入!$I:$M,2,FALSE)&amp;","&amp;VLOOKUP(B32,[5]数据导入!$I:$M,3,FALSE)*$D32)</f>
        <v>31001,6</v>
      </c>
      <c r="F32" s="3">
        <f>IF(D32=1,VLOOKUP(C32,[5]数据导入!$B:$F,4,FALSE)*$D32,VLOOKUP(C32,[5]数据导入!$I:$M,4,FALSE)*$D32)</f>
        <v>160</v>
      </c>
      <c r="G32" s="3">
        <f>IF(E32=1,VLOOKUP(D32,[5]数据导入!$B:$F,5,FALSE)*$D32,VLOOKUP(D32,[5]数据导入!$I:$M,5,FALSE)*$D32)</f>
        <v>5</v>
      </c>
      <c r="H32" s="3">
        <f>VLOOKUP(B32,[5]菜品数据!$H:$I,2,FALSE)</f>
        <v>2</v>
      </c>
      <c r="I32" s="3">
        <f>VLOOKUP(D32,[5]数据导入!$P$3:$Q$9,2,FALSE)</f>
        <v>1</v>
      </c>
      <c r="J32" s="3" t="str">
        <f>VLOOKUP(B32,[5]菜品输入!A:V,3,FALSE)&amp;","&amp;VLOOKUP(B32,[5]菜品输入!A:V,8,FALSE)&amp;";"&amp;VLOOKUP(B32,[5]菜品输入!A:V,4,FALSE)&amp;","&amp;VLOOKUP(B32,[5]菜品输入!A:V,8,FALSE)&amp;";"&amp;VLOOKUP(B32,[5]菜品输入!A:V,5,FALSE)&amp;","&amp;VLOOKUP(B32,[5]菜品输入!A:V,8,FALSE)&amp;";"&amp;VLOOKUP(B32,[5]菜品输入!A:V,6,FALSE)&amp;","&amp;VLOOKUP(B32,[5]菜品输入!A:V,8,FALSE)&amp;";"&amp;VLOOKUP(B32,[5]菜品输入!A:V,7,FALSE)&amp;","&amp;VLOOKUP(B32,[5]菜品输入!A:V,8,FALSE)</f>
        <v>101003,5;102003,5;103003,5;104003,5;105003,5</v>
      </c>
    </row>
    <row r="33" spans="1:10">
      <c r="A33" s="3">
        <v>32</v>
      </c>
      <c r="B33" s="3">
        <f t="shared" si="1"/>
        <v>3</v>
      </c>
      <c r="C33" s="3">
        <f t="shared" si="2"/>
        <v>2</v>
      </c>
      <c r="D33" s="3">
        <f t="shared" si="0"/>
        <v>2</v>
      </c>
      <c r="E33" s="3" t="str">
        <f>IF(C33=1,VLOOKUP(B33,[5]数据导入!$B:$F,2,FALSE)&amp;","&amp;VLOOKUP(B33,[5]数据导入!$B:$F,3,FALSE)*$D33,VLOOKUP(B33,[5]数据导入!$I:$M,2,FALSE)&amp;","&amp;VLOOKUP(B33,[5]数据导入!$I:$M,3,FALSE)*$D33)</f>
        <v>31001,12</v>
      </c>
      <c r="F33" s="3">
        <f>IF(D33=1,VLOOKUP(C33,[5]数据导入!$B:$F,4,FALSE)*$D33,VLOOKUP(C33,[5]数据导入!$I:$M,4,FALSE)*$D33)</f>
        <v>320</v>
      </c>
      <c r="G33" s="3">
        <f>IF(E33=1,VLOOKUP(D33,[5]数据导入!$B:$F,5,FALSE)*$D33,VLOOKUP(D33,[5]数据导入!$I:$M,5,FALSE)*$D33)</f>
        <v>10</v>
      </c>
      <c r="H33" s="3">
        <f>VLOOKUP(B33,[5]菜品数据!$H:$I,2,FALSE)</f>
        <v>2</v>
      </c>
      <c r="I33" s="3" t="str">
        <f>VLOOKUP(D33,[5]数据导入!$P$3:$Q$9,2,FALSE)</f>
        <v>1,2</v>
      </c>
      <c r="J33" s="3" t="str">
        <f>VLOOKUP(B33,[5]菜品输入!A:V,3,FALSE)&amp;","&amp;VLOOKUP(B33,[5]菜品输入!A:V,8,FALSE)&amp;";"&amp;VLOOKUP(B33,[5]菜品输入!A:V,4,FALSE)&amp;","&amp;VLOOKUP(B33,[5]菜品输入!A:V,8,FALSE)&amp;";"&amp;VLOOKUP(B33,[5]菜品输入!A:V,5,FALSE)&amp;","&amp;VLOOKUP(B33,[5]菜品输入!A:V,8,FALSE)&amp;";"&amp;VLOOKUP(B33,[5]菜品输入!A:V,6,FALSE)&amp;","&amp;VLOOKUP(B33,[5]菜品输入!A:V,8,FALSE)&amp;";"&amp;VLOOKUP(B33,[5]菜品输入!A:V,7,FALSE)&amp;","&amp;VLOOKUP(B33,[5]菜品输入!A:V,8,FALSE)</f>
        <v>101003,5;102003,5;103003,5;104003,5;105003,5</v>
      </c>
    </row>
    <row r="34" spans="1:10">
      <c r="A34" s="3">
        <v>33</v>
      </c>
      <c r="B34" s="3">
        <f t="shared" si="1"/>
        <v>3</v>
      </c>
      <c r="C34" s="3">
        <f t="shared" si="2"/>
        <v>2</v>
      </c>
      <c r="D34" s="3">
        <f t="shared" si="0"/>
        <v>3</v>
      </c>
      <c r="E34" s="3" t="str">
        <f>IF(C34=1,VLOOKUP(B34,[5]数据导入!$B:$F,2,FALSE)&amp;","&amp;VLOOKUP(B34,[5]数据导入!$B:$F,3,FALSE)*$D34,VLOOKUP(B34,[5]数据导入!$I:$M,2,FALSE)&amp;","&amp;VLOOKUP(B34,[5]数据导入!$I:$M,3,FALSE)*$D34)</f>
        <v>31001,18</v>
      </c>
      <c r="F34" s="3">
        <f>IF(D34=1,VLOOKUP(C34,[5]数据导入!$B:$F,4,FALSE)*$D34,VLOOKUP(C34,[5]数据导入!$I:$M,4,FALSE)*$D34)</f>
        <v>480</v>
      </c>
      <c r="G34" s="3">
        <f>IF(E34=1,VLOOKUP(D34,[5]数据导入!$B:$F,5,FALSE)*$D34,VLOOKUP(D34,[5]数据导入!$I:$M,5,FALSE)*$D34)</f>
        <v>30</v>
      </c>
      <c r="H34" s="3">
        <f>VLOOKUP(B34,[5]菜品数据!$H:$I,2,FALSE)</f>
        <v>2</v>
      </c>
      <c r="I34" s="3" t="str">
        <f>VLOOKUP(D34,[5]数据导入!$P$3:$Q$9,2,FALSE)</f>
        <v>2,3</v>
      </c>
      <c r="J34" s="3" t="str">
        <f>VLOOKUP(B34,[5]菜品输入!A:V,3,FALSE)&amp;","&amp;VLOOKUP(B34,[5]菜品输入!A:V,8,FALSE)&amp;";"&amp;VLOOKUP(B34,[5]菜品输入!A:V,4,FALSE)&amp;","&amp;VLOOKUP(B34,[5]菜品输入!A:V,8,FALSE)&amp;";"&amp;VLOOKUP(B34,[5]菜品输入!A:V,5,FALSE)&amp;","&amp;VLOOKUP(B34,[5]菜品输入!A:V,8,FALSE)&amp;";"&amp;VLOOKUP(B34,[5]菜品输入!A:V,6,FALSE)&amp;","&amp;VLOOKUP(B34,[5]菜品输入!A:V,8,FALSE)&amp;";"&amp;VLOOKUP(B34,[5]菜品输入!A:V,7,FALSE)&amp;","&amp;VLOOKUP(B34,[5]菜品输入!A:V,8,FALSE)</f>
        <v>101003,5;102003,5;103003,5;104003,5;105003,5</v>
      </c>
    </row>
    <row r="35" spans="1:10">
      <c r="A35" s="3">
        <v>34</v>
      </c>
      <c r="B35" s="3">
        <f t="shared" si="1"/>
        <v>3</v>
      </c>
      <c r="C35" s="3">
        <f t="shared" si="2"/>
        <v>2</v>
      </c>
      <c r="D35" s="3">
        <f t="shared" si="0"/>
        <v>4</v>
      </c>
      <c r="E35" s="3" t="str">
        <f>IF(C35=1,VLOOKUP(B35,[5]数据导入!$B:$F,2,FALSE)&amp;","&amp;VLOOKUP(B35,[5]数据导入!$B:$F,3,FALSE)*$D35,VLOOKUP(B35,[5]数据导入!$I:$M,2,FALSE)&amp;","&amp;VLOOKUP(B35,[5]数据导入!$I:$M,3,FALSE)*$D35)</f>
        <v>31001,24</v>
      </c>
      <c r="F35" s="3">
        <f>IF(D35=1,VLOOKUP(C35,[5]数据导入!$B:$F,4,FALSE)*$D35,VLOOKUP(C35,[5]数据导入!$I:$M,4,FALSE)*$D35)</f>
        <v>640</v>
      </c>
      <c r="G35" s="3">
        <f>IF(E35=1,VLOOKUP(D35,[5]数据导入!$B:$F,5,FALSE)*$D35,VLOOKUP(D35,[5]数据导入!$I:$M,5,FALSE)*$D35)</f>
        <v>40</v>
      </c>
      <c r="H35" s="3">
        <f>VLOOKUP(B35,[5]菜品数据!$H:$I,2,FALSE)</f>
        <v>2</v>
      </c>
      <c r="I35" s="3" t="str">
        <f>VLOOKUP(D35,[5]数据导入!$P$3:$Q$9,2,FALSE)</f>
        <v>3,4</v>
      </c>
      <c r="J35" s="3" t="str">
        <f>VLOOKUP(B35,[5]菜品输入!A:V,3,FALSE)&amp;","&amp;VLOOKUP(B35,[5]菜品输入!A:V,8,FALSE)&amp;";"&amp;VLOOKUP(B35,[5]菜品输入!A:V,4,FALSE)&amp;","&amp;VLOOKUP(B35,[5]菜品输入!A:V,8,FALSE)&amp;";"&amp;VLOOKUP(B35,[5]菜品输入!A:V,5,FALSE)&amp;","&amp;VLOOKUP(B35,[5]菜品输入!A:V,8,FALSE)&amp;";"&amp;VLOOKUP(B35,[5]菜品输入!A:V,6,FALSE)&amp;","&amp;VLOOKUP(B35,[5]菜品输入!A:V,8,FALSE)&amp;";"&amp;VLOOKUP(B35,[5]菜品输入!A:V,7,FALSE)&amp;","&amp;VLOOKUP(B35,[5]菜品输入!A:V,8,FALSE)</f>
        <v>101003,5;102003,5;103003,5;104003,5;105003,5</v>
      </c>
    </row>
    <row r="36" spans="1:10">
      <c r="A36" s="3">
        <v>35</v>
      </c>
      <c r="B36" s="3">
        <f t="shared" si="1"/>
        <v>3</v>
      </c>
      <c r="C36" s="3">
        <f t="shared" si="2"/>
        <v>2</v>
      </c>
      <c r="D36" s="3">
        <f t="shared" si="0"/>
        <v>5</v>
      </c>
      <c r="E36" s="3" t="str">
        <f>IF(C36=1,VLOOKUP(B36,[5]数据导入!$B:$F,2,FALSE)&amp;","&amp;VLOOKUP(B36,[5]数据导入!$B:$F,3,FALSE)*$D36,VLOOKUP(B36,[5]数据导入!$I:$M,2,FALSE)&amp;","&amp;VLOOKUP(B36,[5]数据导入!$I:$M,3,FALSE)*$D36)</f>
        <v>31001,30</v>
      </c>
      <c r="F36" s="3">
        <f>IF(D36=1,VLOOKUP(C36,[5]数据导入!$B:$F,4,FALSE)*$D36,VLOOKUP(C36,[5]数据导入!$I:$M,4,FALSE)*$D36)</f>
        <v>800</v>
      </c>
      <c r="G36" s="3">
        <f>IF(E36=1,VLOOKUP(D36,[5]数据导入!$B:$F,5,FALSE)*$D36,VLOOKUP(D36,[5]数据导入!$I:$M,5,FALSE)*$D36)</f>
        <v>50</v>
      </c>
      <c r="H36" s="3">
        <f>VLOOKUP(B36,[5]菜品数据!$H:$I,2,FALSE)</f>
        <v>2</v>
      </c>
      <c r="I36" s="3" t="str">
        <f>VLOOKUP(D36,[5]数据导入!$P$3:$Q$9,2,FALSE)</f>
        <v>4,5</v>
      </c>
      <c r="J36" s="3" t="str">
        <f>VLOOKUP(B36,[5]菜品输入!A:V,3,FALSE)&amp;","&amp;VLOOKUP(B36,[5]菜品输入!A:V,8,FALSE)&amp;";"&amp;VLOOKUP(B36,[5]菜品输入!A:V,4,FALSE)&amp;","&amp;VLOOKUP(B36,[5]菜品输入!A:V,8,FALSE)&amp;";"&amp;VLOOKUP(B36,[5]菜品输入!A:V,5,FALSE)&amp;","&amp;VLOOKUP(B36,[5]菜品输入!A:V,8,FALSE)&amp;";"&amp;VLOOKUP(B36,[5]菜品输入!A:V,6,FALSE)&amp;","&amp;VLOOKUP(B36,[5]菜品输入!A:V,8,FALSE)&amp;";"&amp;VLOOKUP(B36,[5]菜品输入!A:V,7,FALSE)&amp;","&amp;VLOOKUP(B36,[5]菜品输入!A:V,8,FALSE)</f>
        <v>101003,5;102003,5;103003,5;104003,5;105003,5</v>
      </c>
    </row>
    <row r="37" spans="1:10">
      <c r="A37" s="3">
        <v>36</v>
      </c>
      <c r="B37" s="3">
        <f t="shared" si="1"/>
        <v>3</v>
      </c>
      <c r="C37" s="3">
        <f t="shared" si="2"/>
        <v>2</v>
      </c>
      <c r="D37" s="3">
        <f t="shared" si="0"/>
        <v>6</v>
      </c>
      <c r="E37" s="3" t="str">
        <f>IF(C37=1,VLOOKUP(B37,[5]数据导入!$B:$F,2,FALSE)&amp;","&amp;VLOOKUP(B37,[5]数据导入!$B:$F,3,FALSE)*$D37,VLOOKUP(B37,[5]数据导入!$I:$M,2,FALSE)&amp;","&amp;VLOOKUP(B37,[5]数据导入!$I:$M,3,FALSE)*$D37)</f>
        <v>31001,36</v>
      </c>
      <c r="F37" s="3">
        <f>IF(D37=1,VLOOKUP(C37,[5]数据导入!$B:$F,4,FALSE)*$D37,VLOOKUP(C37,[5]数据导入!$I:$M,4,FALSE)*$D37)</f>
        <v>960</v>
      </c>
      <c r="G37" s="3">
        <f>IF(E37=1,VLOOKUP(D37,[5]数据导入!$B:$F,5,FALSE)*$D37,VLOOKUP(D37,[5]数据导入!$I:$M,5,FALSE)*$D37)</f>
        <v>60</v>
      </c>
      <c r="H37" s="3">
        <f>VLOOKUP(B37,[5]菜品数据!$H:$I,2,FALSE)</f>
        <v>2</v>
      </c>
      <c r="I37" s="3" t="str">
        <f>VLOOKUP(D37,[5]数据导入!$P$3:$Q$9,2,FALSE)</f>
        <v>5,6</v>
      </c>
      <c r="J37" s="3" t="str">
        <f>VLOOKUP(B37,[5]菜品输入!A:V,3,FALSE)&amp;","&amp;VLOOKUP(B37,[5]菜品输入!A:V,8,FALSE)&amp;";"&amp;VLOOKUP(B37,[5]菜品输入!A:V,4,FALSE)&amp;","&amp;VLOOKUP(B37,[5]菜品输入!A:V,8,FALSE)&amp;";"&amp;VLOOKUP(B37,[5]菜品输入!A:V,5,FALSE)&amp;","&amp;VLOOKUP(B37,[5]菜品输入!A:V,8,FALSE)&amp;";"&amp;VLOOKUP(B37,[5]菜品输入!A:V,6,FALSE)&amp;","&amp;VLOOKUP(B37,[5]菜品输入!A:V,8,FALSE)&amp;";"&amp;VLOOKUP(B37,[5]菜品输入!A:V,7,FALSE)&amp;","&amp;VLOOKUP(B37,[5]菜品输入!A:V,8,FALSE)</f>
        <v>101003,5;102003,5;103003,5;104003,5;105003,5</v>
      </c>
    </row>
    <row r="38" spans="1:10">
      <c r="A38" s="3">
        <v>37</v>
      </c>
      <c r="B38" s="3">
        <f t="shared" si="1"/>
        <v>4</v>
      </c>
      <c r="C38" s="3">
        <f t="shared" si="2"/>
        <v>1</v>
      </c>
      <c r="D38" s="3">
        <f t="shared" si="0"/>
        <v>1</v>
      </c>
      <c r="E38" s="3" t="str">
        <f>IF(C38=1,VLOOKUP(B38,[5]数据导入!$B:$F,2,FALSE)&amp;","&amp;VLOOKUP(B38,[5]数据导入!$B:$F,3,FALSE)*$D38,VLOOKUP(B38,[5]数据导入!$I:$M,2,FALSE)&amp;","&amp;VLOOKUP(B38,[5]数据导入!$I:$M,3,FALSE)*$D38)</f>
        <v>30001,9</v>
      </c>
      <c r="F38" s="3">
        <f>IF(D38=1,VLOOKUP(C38,[5]数据导入!$B:$F,4,FALSE)*$D38,VLOOKUP(C38,[5]数据导入!$I:$M,4,FALSE)*$D38)</f>
        <v>70</v>
      </c>
      <c r="G38" s="3">
        <f>IF(E38=1,VLOOKUP(D38,[5]数据导入!$B:$F,5,FALSE)*$D38,VLOOKUP(D38,[5]数据导入!$I:$M,5,FALSE)*$D38)</f>
        <v>5</v>
      </c>
      <c r="H38" s="3">
        <f>VLOOKUP(B38,[5]菜品数据!$H:$I,2,FALSE)</f>
        <v>3</v>
      </c>
      <c r="I38" s="3">
        <f>VLOOKUP(D38,[5]数据导入!$P$3:$Q$9,2,FALSE)</f>
        <v>1</v>
      </c>
      <c r="J38" s="3" t="str">
        <f>VLOOKUP(B38,[5]菜品输入!A:V,3,FALSE)&amp;","&amp;VLOOKUP(B38,[5]菜品输入!A:V,8,FALSE)&amp;";"&amp;VLOOKUP(B38,[5]菜品输入!A:V,4,FALSE)&amp;","&amp;VLOOKUP(B38,[5]菜品输入!A:V,8,FALSE)&amp;";"&amp;VLOOKUP(B38,[5]菜品输入!A:V,5,FALSE)&amp;","&amp;VLOOKUP(B38,[5]菜品输入!A:V,8,FALSE)&amp;";"&amp;VLOOKUP(B38,[5]菜品输入!A:V,6,FALSE)&amp;","&amp;VLOOKUP(B38,[5]菜品输入!A:V,8,FALSE)&amp;";"&amp;VLOOKUP(B38,[5]菜品输入!A:V,7,FALSE)&amp;","&amp;VLOOKUP(B38,[5]菜品输入!A:V,8,FALSE)</f>
        <v>101004,5;102004,5;103004,5;104004,5;105004,5</v>
      </c>
    </row>
    <row r="39" spans="1:10">
      <c r="A39" s="3">
        <v>38</v>
      </c>
      <c r="B39" s="3">
        <f t="shared" si="1"/>
        <v>4</v>
      </c>
      <c r="C39" s="3">
        <f t="shared" si="2"/>
        <v>1</v>
      </c>
      <c r="D39" s="3">
        <f t="shared" si="0"/>
        <v>2</v>
      </c>
      <c r="E39" s="3" t="str">
        <f>IF(C39=1,VLOOKUP(B39,[5]数据导入!$B:$F,2,FALSE)&amp;","&amp;VLOOKUP(B39,[5]数据导入!$B:$F,3,FALSE)*$D39,VLOOKUP(B39,[5]数据导入!$I:$M,2,FALSE)&amp;","&amp;VLOOKUP(B39,[5]数据导入!$I:$M,3,FALSE)*$D39)</f>
        <v>30001,18</v>
      </c>
      <c r="F39" s="3">
        <f>IF(D39=1,VLOOKUP(C39,[5]数据导入!$B:$F,4,FALSE)*$D39,VLOOKUP(C39,[5]数据导入!$I:$M,4,FALSE)*$D39)</f>
        <v>140</v>
      </c>
      <c r="G39" s="3">
        <f>IF(E39=1,VLOOKUP(D39,[5]数据导入!$B:$F,5,FALSE)*$D39,VLOOKUP(D39,[5]数据导入!$I:$M,5,FALSE)*$D39)</f>
        <v>10</v>
      </c>
      <c r="H39" s="3">
        <f>VLOOKUP(B39,[5]菜品数据!$H:$I,2,FALSE)</f>
        <v>3</v>
      </c>
      <c r="I39" s="3" t="str">
        <f>VLOOKUP(D39,[5]数据导入!$P$3:$Q$9,2,FALSE)</f>
        <v>1,2</v>
      </c>
      <c r="J39" s="3" t="str">
        <f>VLOOKUP(B39,[5]菜品输入!A:V,3,FALSE)&amp;","&amp;VLOOKUP(B39,[5]菜品输入!A:V,8,FALSE)&amp;";"&amp;VLOOKUP(B39,[5]菜品输入!A:V,4,FALSE)&amp;","&amp;VLOOKUP(B39,[5]菜品输入!A:V,8,FALSE)&amp;";"&amp;VLOOKUP(B39,[5]菜品输入!A:V,5,FALSE)&amp;","&amp;VLOOKUP(B39,[5]菜品输入!A:V,8,FALSE)&amp;";"&amp;VLOOKUP(B39,[5]菜品输入!A:V,6,FALSE)&amp;","&amp;VLOOKUP(B39,[5]菜品输入!A:V,8,FALSE)&amp;";"&amp;VLOOKUP(B39,[5]菜品输入!A:V,7,FALSE)&amp;","&amp;VLOOKUP(B39,[5]菜品输入!A:V,8,FALSE)</f>
        <v>101004,5;102004,5;103004,5;104004,5;105004,5</v>
      </c>
    </row>
    <row r="40" spans="1:10">
      <c r="A40" s="3">
        <v>39</v>
      </c>
      <c r="B40" s="3">
        <f t="shared" si="1"/>
        <v>4</v>
      </c>
      <c r="C40" s="3">
        <f t="shared" si="2"/>
        <v>1</v>
      </c>
      <c r="D40" s="3">
        <f t="shared" si="0"/>
        <v>3</v>
      </c>
      <c r="E40" s="3" t="str">
        <f>IF(C40=1,VLOOKUP(B40,[5]数据导入!$B:$F,2,FALSE)&amp;","&amp;VLOOKUP(B40,[5]数据导入!$B:$F,3,FALSE)*$D40,VLOOKUP(B40,[5]数据导入!$I:$M,2,FALSE)&amp;","&amp;VLOOKUP(B40,[5]数据导入!$I:$M,3,FALSE)*$D40)</f>
        <v>30001,27</v>
      </c>
      <c r="F40" s="3">
        <f>IF(D40=1,VLOOKUP(C40,[5]数据导入!$B:$F,4,FALSE)*$D40,VLOOKUP(C40,[5]数据导入!$I:$M,4,FALSE)*$D40)</f>
        <v>210</v>
      </c>
      <c r="G40" s="3">
        <f>IF(E40=1,VLOOKUP(D40,[5]数据导入!$B:$F,5,FALSE)*$D40,VLOOKUP(D40,[5]数据导入!$I:$M,5,FALSE)*$D40)</f>
        <v>30</v>
      </c>
      <c r="H40" s="3">
        <f>VLOOKUP(B40,[5]菜品数据!$H:$I,2,FALSE)</f>
        <v>3</v>
      </c>
      <c r="I40" s="3" t="str">
        <f>VLOOKUP(D40,[5]数据导入!$P$3:$Q$9,2,FALSE)</f>
        <v>2,3</v>
      </c>
      <c r="J40" s="3" t="str">
        <f>VLOOKUP(B40,[5]菜品输入!A:V,3,FALSE)&amp;","&amp;VLOOKUP(B40,[5]菜品输入!A:V,8,FALSE)&amp;";"&amp;VLOOKUP(B40,[5]菜品输入!A:V,4,FALSE)&amp;","&amp;VLOOKUP(B40,[5]菜品输入!A:V,8,FALSE)&amp;";"&amp;VLOOKUP(B40,[5]菜品输入!A:V,5,FALSE)&amp;","&amp;VLOOKUP(B40,[5]菜品输入!A:V,8,FALSE)&amp;";"&amp;VLOOKUP(B40,[5]菜品输入!A:V,6,FALSE)&amp;","&amp;VLOOKUP(B40,[5]菜品输入!A:V,8,FALSE)&amp;";"&amp;VLOOKUP(B40,[5]菜品输入!A:V,7,FALSE)&amp;","&amp;VLOOKUP(B40,[5]菜品输入!A:V,8,FALSE)</f>
        <v>101004,5;102004,5;103004,5;104004,5;105004,5</v>
      </c>
    </row>
    <row r="41" spans="1:10">
      <c r="A41" s="3">
        <v>40</v>
      </c>
      <c r="B41" s="3">
        <f t="shared" si="1"/>
        <v>4</v>
      </c>
      <c r="C41" s="3">
        <f t="shared" si="2"/>
        <v>1</v>
      </c>
      <c r="D41" s="3">
        <f t="shared" si="0"/>
        <v>4</v>
      </c>
      <c r="E41" s="3" t="str">
        <f>IF(C41=1,VLOOKUP(B41,[5]数据导入!$B:$F,2,FALSE)&amp;","&amp;VLOOKUP(B41,[5]数据导入!$B:$F,3,FALSE)*$D41,VLOOKUP(B41,[5]数据导入!$I:$M,2,FALSE)&amp;","&amp;VLOOKUP(B41,[5]数据导入!$I:$M,3,FALSE)*$D41)</f>
        <v>30001,36</v>
      </c>
      <c r="F41" s="3">
        <f>IF(D41=1,VLOOKUP(C41,[5]数据导入!$B:$F,4,FALSE)*$D41,VLOOKUP(C41,[5]数据导入!$I:$M,4,FALSE)*$D41)</f>
        <v>280</v>
      </c>
      <c r="G41" s="3">
        <f>IF(E41=1,VLOOKUP(D41,[5]数据导入!$B:$F,5,FALSE)*$D41,VLOOKUP(D41,[5]数据导入!$I:$M,5,FALSE)*$D41)</f>
        <v>40</v>
      </c>
      <c r="H41" s="3">
        <f>VLOOKUP(B41,[5]菜品数据!$H:$I,2,FALSE)</f>
        <v>3</v>
      </c>
      <c r="I41" s="3" t="str">
        <f>VLOOKUP(D41,[5]数据导入!$P$3:$Q$9,2,FALSE)</f>
        <v>3,4</v>
      </c>
      <c r="J41" s="3" t="str">
        <f>VLOOKUP(B41,[5]菜品输入!A:V,3,FALSE)&amp;","&amp;VLOOKUP(B41,[5]菜品输入!A:V,8,FALSE)&amp;";"&amp;VLOOKUP(B41,[5]菜品输入!A:V,4,FALSE)&amp;","&amp;VLOOKUP(B41,[5]菜品输入!A:V,8,FALSE)&amp;";"&amp;VLOOKUP(B41,[5]菜品输入!A:V,5,FALSE)&amp;","&amp;VLOOKUP(B41,[5]菜品输入!A:V,8,FALSE)&amp;";"&amp;VLOOKUP(B41,[5]菜品输入!A:V,6,FALSE)&amp;","&amp;VLOOKUP(B41,[5]菜品输入!A:V,8,FALSE)&amp;";"&amp;VLOOKUP(B41,[5]菜品输入!A:V,7,FALSE)&amp;","&amp;VLOOKUP(B41,[5]菜品输入!A:V,8,FALSE)</f>
        <v>101004,5;102004,5;103004,5;104004,5;105004,5</v>
      </c>
    </row>
    <row r="42" spans="1:10">
      <c r="A42" s="3">
        <v>41</v>
      </c>
      <c r="B42" s="3">
        <f t="shared" si="1"/>
        <v>4</v>
      </c>
      <c r="C42" s="3">
        <f t="shared" si="2"/>
        <v>1</v>
      </c>
      <c r="D42" s="3">
        <f t="shared" si="0"/>
        <v>5</v>
      </c>
      <c r="E42" s="3" t="str">
        <f>IF(C42=1,VLOOKUP(B42,[5]数据导入!$B:$F,2,FALSE)&amp;","&amp;VLOOKUP(B42,[5]数据导入!$B:$F,3,FALSE)*$D42,VLOOKUP(B42,[5]数据导入!$I:$M,2,FALSE)&amp;","&amp;VLOOKUP(B42,[5]数据导入!$I:$M,3,FALSE)*$D42)</f>
        <v>30001,45</v>
      </c>
      <c r="F42" s="3">
        <f>IF(D42=1,VLOOKUP(C42,[5]数据导入!$B:$F,4,FALSE)*$D42,VLOOKUP(C42,[5]数据导入!$I:$M,4,FALSE)*$D42)</f>
        <v>350</v>
      </c>
      <c r="G42" s="3">
        <f>IF(E42=1,VLOOKUP(D42,[5]数据导入!$B:$F,5,FALSE)*$D42,VLOOKUP(D42,[5]数据导入!$I:$M,5,FALSE)*$D42)</f>
        <v>50</v>
      </c>
      <c r="H42" s="3">
        <f>VLOOKUP(B42,[5]菜品数据!$H:$I,2,FALSE)</f>
        <v>3</v>
      </c>
      <c r="I42" s="3" t="str">
        <f>VLOOKUP(D42,[5]数据导入!$P$3:$Q$9,2,FALSE)</f>
        <v>4,5</v>
      </c>
      <c r="J42" s="3" t="str">
        <f>VLOOKUP(B42,[5]菜品输入!A:V,3,FALSE)&amp;","&amp;VLOOKUP(B42,[5]菜品输入!A:V,8,FALSE)&amp;";"&amp;VLOOKUP(B42,[5]菜品输入!A:V,4,FALSE)&amp;","&amp;VLOOKUP(B42,[5]菜品输入!A:V,8,FALSE)&amp;";"&amp;VLOOKUP(B42,[5]菜品输入!A:V,5,FALSE)&amp;","&amp;VLOOKUP(B42,[5]菜品输入!A:V,8,FALSE)&amp;";"&amp;VLOOKUP(B42,[5]菜品输入!A:V,6,FALSE)&amp;","&amp;VLOOKUP(B42,[5]菜品输入!A:V,8,FALSE)&amp;";"&amp;VLOOKUP(B42,[5]菜品输入!A:V,7,FALSE)&amp;","&amp;VLOOKUP(B42,[5]菜品输入!A:V,8,FALSE)</f>
        <v>101004,5;102004,5;103004,5;104004,5;105004,5</v>
      </c>
    </row>
    <row r="43" spans="1:10">
      <c r="A43" s="3">
        <v>42</v>
      </c>
      <c r="B43" s="3">
        <f t="shared" si="1"/>
        <v>4</v>
      </c>
      <c r="C43" s="3">
        <f t="shared" si="2"/>
        <v>1</v>
      </c>
      <c r="D43" s="3">
        <f t="shared" si="0"/>
        <v>6</v>
      </c>
      <c r="E43" s="3" t="str">
        <f>IF(C43=1,VLOOKUP(B43,[5]数据导入!$B:$F,2,FALSE)&amp;","&amp;VLOOKUP(B43,[5]数据导入!$B:$F,3,FALSE)*$D43,VLOOKUP(B43,[5]数据导入!$I:$M,2,FALSE)&amp;","&amp;VLOOKUP(B43,[5]数据导入!$I:$M,3,FALSE)*$D43)</f>
        <v>30001,54</v>
      </c>
      <c r="F43" s="3">
        <f>IF(D43=1,VLOOKUP(C43,[5]数据导入!$B:$F,4,FALSE)*$D43,VLOOKUP(C43,[5]数据导入!$I:$M,4,FALSE)*$D43)</f>
        <v>420</v>
      </c>
      <c r="G43" s="3">
        <f>IF(E43=1,VLOOKUP(D43,[5]数据导入!$B:$F,5,FALSE)*$D43,VLOOKUP(D43,[5]数据导入!$I:$M,5,FALSE)*$D43)</f>
        <v>60</v>
      </c>
      <c r="H43" s="3">
        <f>VLOOKUP(B43,[5]菜品数据!$H:$I,2,FALSE)</f>
        <v>3</v>
      </c>
      <c r="I43" s="3" t="str">
        <f>VLOOKUP(D43,[5]数据导入!$P$3:$Q$9,2,FALSE)</f>
        <v>5,6</v>
      </c>
      <c r="J43" s="3" t="str">
        <f>VLOOKUP(B43,[5]菜品输入!A:V,3,FALSE)&amp;","&amp;VLOOKUP(B43,[5]菜品输入!A:V,8,FALSE)&amp;";"&amp;VLOOKUP(B43,[5]菜品输入!A:V,4,FALSE)&amp;","&amp;VLOOKUP(B43,[5]菜品输入!A:V,8,FALSE)&amp;";"&amp;VLOOKUP(B43,[5]菜品输入!A:V,5,FALSE)&amp;","&amp;VLOOKUP(B43,[5]菜品输入!A:V,8,FALSE)&amp;";"&amp;VLOOKUP(B43,[5]菜品输入!A:V,6,FALSE)&amp;","&amp;VLOOKUP(B43,[5]菜品输入!A:V,8,FALSE)&amp;";"&amp;VLOOKUP(B43,[5]菜品输入!A:V,7,FALSE)&amp;","&amp;VLOOKUP(B43,[5]菜品输入!A:V,8,FALSE)</f>
        <v>101004,5;102004,5;103004,5;104004,5;105004,5</v>
      </c>
    </row>
    <row r="44" spans="1:10">
      <c r="A44" s="3">
        <v>43</v>
      </c>
      <c r="B44" s="3">
        <f t="shared" si="1"/>
        <v>4</v>
      </c>
      <c r="C44" s="3">
        <f t="shared" si="2"/>
        <v>2</v>
      </c>
      <c r="D44" s="3">
        <f t="shared" si="0"/>
        <v>1</v>
      </c>
      <c r="E44" s="3" t="str">
        <f>IF(C44=1,VLOOKUP(B44,[5]数据导入!$B:$F,2,FALSE)&amp;","&amp;VLOOKUP(B44,[5]数据导入!$B:$F,3,FALSE)*$D44,VLOOKUP(B44,[5]数据导入!$I:$M,2,FALSE)&amp;","&amp;VLOOKUP(B44,[5]数据导入!$I:$M,3,FALSE)*$D44)</f>
        <v>31001,9</v>
      </c>
      <c r="F44" s="3">
        <f>IF(D44=1,VLOOKUP(C44,[5]数据导入!$B:$F,4,FALSE)*$D44,VLOOKUP(C44,[5]数据导入!$I:$M,4,FALSE)*$D44)</f>
        <v>160</v>
      </c>
      <c r="G44" s="3">
        <f>IF(E44=1,VLOOKUP(D44,[5]数据导入!$B:$F,5,FALSE)*$D44,VLOOKUP(D44,[5]数据导入!$I:$M,5,FALSE)*$D44)</f>
        <v>5</v>
      </c>
      <c r="H44" s="3">
        <f>VLOOKUP(B44,[5]菜品数据!$H:$I,2,FALSE)</f>
        <v>3</v>
      </c>
      <c r="I44" s="3">
        <f>VLOOKUP(D44,[5]数据导入!$P$3:$Q$9,2,FALSE)</f>
        <v>1</v>
      </c>
      <c r="J44" s="3" t="str">
        <f>VLOOKUP(B44,[5]菜品输入!A:V,3,FALSE)&amp;","&amp;VLOOKUP(B44,[5]菜品输入!A:V,8,FALSE)&amp;";"&amp;VLOOKUP(B44,[5]菜品输入!A:V,4,FALSE)&amp;","&amp;VLOOKUP(B44,[5]菜品输入!A:V,8,FALSE)&amp;";"&amp;VLOOKUP(B44,[5]菜品输入!A:V,5,FALSE)&amp;","&amp;VLOOKUP(B44,[5]菜品输入!A:V,8,FALSE)&amp;";"&amp;VLOOKUP(B44,[5]菜品输入!A:V,6,FALSE)&amp;","&amp;VLOOKUP(B44,[5]菜品输入!A:V,8,FALSE)&amp;";"&amp;VLOOKUP(B44,[5]菜品输入!A:V,7,FALSE)&amp;","&amp;VLOOKUP(B44,[5]菜品输入!A:V,8,FALSE)</f>
        <v>101004,5;102004,5;103004,5;104004,5;105004,5</v>
      </c>
    </row>
    <row r="45" spans="1:10">
      <c r="A45" s="3">
        <v>44</v>
      </c>
      <c r="B45" s="3">
        <f t="shared" si="1"/>
        <v>4</v>
      </c>
      <c r="C45" s="3">
        <f t="shared" si="2"/>
        <v>2</v>
      </c>
      <c r="D45" s="3">
        <f t="shared" si="0"/>
        <v>2</v>
      </c>
      <c r="E45" s="3" t="str">
        <f>IF(C45=1,VLOOKUP(B45,[5]数据导入!$B:$F,2,FALSE)&amp;","&amp;VLOOKUP(B45,[5]数据导入!$B:$F,3,FALSE)*$D45,VLOOKUP(B45,[5]数据导入!$I:$M,2,FALSE)&amp;","&amp;VLOOKUP(B45,[5]数据导入!$I:$M,3,FALSE)*$D45)</f>
        <v>31001,18</v>
      </c>
      <c r="F45" s="3">
        <f>IF(D45=1,VLOOKUP(C45,[5]数据导入!$B:$F,4,FALSE)*$D45,VLOOKUP(C45,[5]数据导入!$I:$M,4,FALSE)*$D45)</f>
        <v>320</v>
      </c>
      <c r="G45" s="3">
        <f>IF(E45=1,VLOOKUP(D45,[5]数据导入!$B:$F,5,FALSE)*$D45,VLOOKUP(D45,[5]数据导入!$I:$M,5,FALSE)*$D45)</f>
        <v>10</v>
      </c>
      <c r="H45" s="3">
        <f>VLOOKUP(B45,[5]菜品数据!$H:$I,2,FALSE)</f>
        <v>3</v>
      </c>
      <c r="I45" s="3" t="str">
        <f>VLOOKUP(D45,[5]数据导入!$P$3:$Q$9,2,FALSE)</f>
        <v>1,2</v>
      </c>
      <c r="J45" s="3" t="str">
        <f>VLOOKUP(B45,[5]菜品输入!A:V,3,FALSE)&amp;","&amp;VLOOKUP(B45,[5]菜品输入!A:V,8,FALSE)&amp;";"&amp;VLOOKUP(B45,[5]菜品输入!A:V,4,FALSE)&amp;","&amp;VLOOKUP(B45,[5]菜品输入!A:V,8,FALSE)&amp;";"&amp;VLOOKUP(B45,[5]菜品输入!A:V,5,FALSE)&amp;","&amp;VLOOKUP(B45,[5]菜品输入!A:V,8,FALSE)&amp;";"&amp;VLOOKUP(B45,[5]菜品输入!A:V,6,FALSE)&amp;","&amp;VLOOKUP(B45,[5]菜品输入!A:V,8,FALSE)&amp;";"&amp;VLOOKUP(B45,[5]菜品输入!A:V,7,FALSE)&amp;","&amp;VLOOKUP(B45,[5]菜品输入!A:V,8,FALSE)</f>
        <v>101004,5;102004,5;103004,5;104004,5;105004,5</v>
      </c>
    </row>
    <row r="46" spans="1:10">
      <c r="A46" s="3">
        <v>45</v>
      </c>
      <c r="B46" s="3">
        <f t="shared" si="1"/>
        <v>4</v>
      </c>
      <c r="C46" s="3">
        <f t="shared" si="2"/>
        <v>2</v>
      </c>
      <c r="D46" s="3">
        <f t="shared" si="0"/>
        <v>3</v>
      </c>
      <c r="E46" s="3" t="str">
        <f>IF(C46=1,VLOOKUP(B46,[5]数据导入!$B:$F,2,FALSE)&amp;","&amp;VLOOKUP(B46,[5]数据导入!$B:$F,3,FALSE)*$D46,VLOOKUP(B46,[5]数据导入!$I:$M,2,FALSE)&amp;","&amp;VLOOKUP(B46,[5]数据导入!$I:$M,3,FALSE)*$D46)</f>
        <v>31001,27</v>
      </c>
      <c r="F46" s="3">
        <f>IF(D46=1,VLOOKUP(C46,[5]数据导入!$B:$F,4,FALSE)*$D46,VLOOKUP(C46,[5]数据导入!$I:$M,4,FALSE)*$D46)</f>
        <v>480</v>
      </c>
      <c r="G46" s="3">
        <f>IF(E46=1,VLOOKUP(D46,[5]数据导入!$B:$F,5,FALSE)*$D46,VLOOKUP(D46,[5]数据导入!$I:$M,5,FALSE)*$D46)</f>
        <v>30</v>
      </c>
      <c r="H46" s="3">
        <f>VLOOKUP(B46,[5]菜品数据!$H:$I,2,FALSE)</f>
        <v>3</v>
      </c>
      <c r="I46" s="3" t="str">
        <f>VLOOKUP(D46,[5]数据导入!$P$3:$Q$9,2,FALSE)</f>
        <v>2,3</v>
      </c>
      <c r="J46" s="3" t="str">
        <f>VLOOKUP(B46,[5]菜品输入!A:V,3,FALSE)&amp;","&amp;VLOOKUP(B46,[5]菜品输入!A:V,8,FALSE)&amp;";"&amp;VLOOKUP(B46,[5]菜品输入!A:V,4,FALSE)&amp;","&amp;VLOOKUP(B46,[5]菜品输入!A:V,8,FALSE)&amp;";"&amp;VLOOKUP(B46,[5]菜品输入!A:V,5,FALSE)&amp;","&amp;VLOOKUP(B46,[5]菜品输入!A:V,8,FALSE)&amp;";"&amp;VLOOKUP(B46,[5]菜品输入!A:V,6,FALSE)&amp;","&amp;VLOOKUP(B46,[5]菜品输入!A:V,8,FALSE)&amp;";"&amp;VLOOKUP(B46,[5]菜品输入!A:V,7,FALSE)&amp;","&amp;VLOOKUP(B46,[5]菜品输入!A:V,8,FALSE)</f>
        <v>101004,5;102004,5;103004,5;104004,5;105004,5</v>
      </c>
    </row>
    <row r="47" spans="1:10">
      <c r="A47" s="3">
        <v>46</v>
      </c>
      <c r="B47" s="3">
        <f t="shared" si="1"/>
        <v>4</v>
      </c>
      <c r="C47" s="3">
        <f t="shared" si="2"/>
        <v>2</v>
      </c>
      <c r="D47" s="3">
        <f t="shared" si="0"/>
        <v>4</v>
      </c>
      <c r="E47" s="3" t="str">
        <f>IF(C47=1,VLOOKUP(B47,[5]数据导入!$B:$F,2,FALSE)&amp;","&amp;VLOOKUP(B47,[5]数据导入!$B:$F,3,FALSE)*$D47,VLOOKUP(B47,[5]数据导入!$I:$M,2,FALSE)&amp;","&amp;VLOOKUP(B47,[5]数据导入!$I:$M,3,FALSE)*$D47)</f>
        <v>31001,36</v>
      </c>
      <c r="F47" s="3">
        <f>IF(D47=1,VLOOKUP(C47,[5]数据导入!$B:$F,4,FALSE)*$D47,VLOOKUP(C47,[5]数据导入!$I:$M,4,FALSE)*$D47)</f>
        <v>640</v>
      </c>
      <c r="G47" s="3">
        <f>IF(E47=1,VLOOKUP(D47,[5]数据导入!$B:$F,5,FALSE)*$D47,VLOOKUP(D47,[5]数据导入!$I:$M,5,FALSE)*$D47)</f>
        <v>40</v>
      </c>
      <c r="H47" s="3">
        <f>VLOOKUP(B47,[5]菜品数据!$H:$I,2,FALSE)</f>
        <v>3</v>
      </c>
      <c r="I47" s="3" t="str">
        <f>VLOOKUP(D47,[5]数据导入!$P$3:$Q$9,2,FALSE)</f>
        <v>3,4</v>
      </c>
      <c r="J47" s="3" t="str">
        <f>VLOOKUP(B47,[5]菜品输入!A:V,3,FALSE)&amp;","&amp;VLOOKUP(B47,[5]菜品输入!A:V,8,FALSE)&amp;";"&amp;VLOOKUP(B47,[5]菜品输入!A:V,4,FALSE)&amp;","&amp;VLOOKUP(B47,[5]菜品输入!A:V,8,FALSE)&amp;";"&amp;VLOOKUP(B47,[5]菜品输入!A:V,5,FALSE)&amp;","&amp;VLOOKUP(B47,[5]菜品输入!A:V,8,FALSE)&amp;";"&amp;VLOOKUP(B47,[5]菜品输入!A:V,6,FALSE)&amp;","&amp;VLOOKUP(B47,[5]菜品输入!A:V,8,FALSE)&amp;";"&amp;VLOOKUP(B47,[5]菜品输入!A:V,7,FALSE)&amp;","&amp;VLOOKUP(B47,[5]菜品输入!A:V,8,FALSE)</f>
        <v>101004,5;102004,5;103004,5;104004,5;105004,5</v>
      </c>
    </row>
    <row r="48" spans="1:10">
      <c r="A48" s="3">
        <v>47</v>
      </c>
      <c r="B48" s="3">
        <f t="shared" si="1"/>
        <v>4</v>
      </c>
      <c r="C48" s="3">
        <f t="shared" si="2"/>
        <v>2</v>
      </c>
      <c r="D48" s="3">
        <f t="shared" si="0"/>
        <v>5</v>
      </c>
      <c r="E48" s="3" t="str">
        <f>IF(C48=1,VLOOKUP(B48,[5]数据导入!$B:$F,2,FALSE)&amp;","&amp;VLOOKUP(B48,[5]数据导入!$B:$F,3,FALSE)*$D48,VLOOKUP(B48,[5]数据导入!$I:$M,2,FALSE)&amp;","&amp;VLOOKUP(B48,[5]数据导入!$I:$M,3,FALSE)*$D48)</f>
        <v>31001,45</v>
      </c>
      <c r="F48" s="3">
        <f>IF(D48=1,VLOOKUP(C48,[5]数据导入!$B:$F,4,FALSE)*$D48,VLOOKUP(C48,[5]数据导入!$I:$M,4,FALSE)*$D48)</f>
        <v>800</v>
      </c>
      <c r="G48" s="3">
        <f>IF(E48=1,VLOOKUP(D48,[5]数据导入!$B:$F,5,FALSE)*$D48,VLOOKUP(D48,[5]数据导入!$I:$M,5,FALSE)*$D48)</f>
        <v>50</v>
      </c>
      <c r="H48" s="3">
        <f>VLOOKUP(B48,[5]菜品数据!$H:$I,2,FALSE)</f>
        <v>3</v>
      </c>
      <c r="I48" s="3" t="str">
        <f>VLOOKUP(D48,[5]数据导入!$P$3:$Q$9,2,FALSE)</f>
        <v>4,5</v>
      </c>
      <c r="J48" s="3" t="str">
        <f>VLOOKUP(B48,[5]菜品输入!A:V,3,FALSE)&amp;","&amp;VLOOKUP(B48,[5]菜品输入!A:V,8,FALSE)&amp;";"&amp;VLOOKUP(B48,[5]菜品输入!A:V,4,FALSE)&amp;","&amp;VLOOKUP(B48,[5]菜品输入!A:V,8,FALSE)&amp;";"&amp;VLOOKUP(B48,[5]菜品输入!A:V,5,FALSE)&amp;","&amp;VLOOKUP(B48,[5]菜品输入!A:V,8,FALSE)&amp;";"&amp;VLOOKUP(B48,[5]菜品输入!A:V,6,FALSE)&amp;","&amp;VLOOKUP(B48,[5]菜品输入!A:V,8,FALSE)&amp;";"&amp;VLOOKUP(B48,[5]菜品输入!A:V,7,FALSE)&amp;","&amp;VLOOKUP(B48,[5]菜品输入!A:V,8,FALSE)</f>
        <v>101004,5;102004,5;103004,5;104004,5;105004,5</v>
      </c>
    </row>
    <row r="49" spans="1:10">
      <c r="A49" s="3">
        <v>48</v>
      </c>
      <c r="B49" s="3">
        <f t="shared" si="1"/>
        <v>4</v>
      </c>
      <c r="C49" s="3">
        <f t="shared" si="2"/>
        <v>2</v>
      </c>
      <c r="D49" s="3">
        <f t="shared" si="0"/>
        <v>6</v>
      </c>
      <c r="E49" s="3" t="str">
        <f>IF(C49=1,VLOOKUP(B49,[5]数据导入!$B:$F,2,FALSE)&amp;","&amp;VLOOKUP(B49,[5]数据导入!$B:$F,3,FALSE)*$D49,VLOOKUP(B49,[5]数据导入!$I:$M,2,FALSE)&amp;","&amp;VLOOKUP(B49,[5]数据导入!$I:$M,3,FALSE)*$D49)</f>
        <v>31001,54</v>
      </c>
      <c r="F49" s="3">
        <f>IF(D49=1,VLOOKUP(C49,[5]数据导入!$B:$F,4,FALSE)*$D49,VLOOKUP(C49,[5]数据导入!$I:$M,4,FALSE)*$D49)</f>
        <v>960</v>
      </c>
      <c r="G49" s="3">
        <f>IF(E49=1,VLOOKUP(D49,[5]数据导入!$B:$F,5,FALSE)*$D49,VLOOKUP(D49,[5]数据导入!$I:$M,5,FALSE)*$D49)</f>
        <v>60</v>
      </c>
      <c r="H49" s="3">
        <f>VLOOKUP(B49,[5]菜品数据!$H:$I,2,FALSE)</f>
        <v>3</v>
      </c>
      <c r="I49" s="3" t="str">
        <f>VLOOKUP(D49,[5]数据导入!$P$3:$Q$9,2,FALSE)</f>
        <v>5,6</v>
      </c>
      <c r="J49" s="3" t="str">
        <f>VLOOKUP(B49,[5]菜品输入!A:V,3,FALSE)&amp;","&amp;VLOOKUP(B49,[5]菜品输入!A:V,8,FALSE)&amp;";"&amp;VLOOKUP(B49,[5]菜品输入!A:V,4,FALSE)&amp;","&amp;VLOOKUP(B49,[5]菜品输入!A:V,8,FALSE)&amp;";"&amp;VLOOKUP(B49,[5]菜品输入!A:V,5,FALSE)&amp;","&amp;VLOOKUP(B49,[5]菜品输入!A:V,8,FALSE)&amp;";"&amp;VLOOKUP(B49,[5]菜品输入!A:V,6,FALSE)&amp;","&amp;VLOOKUP(B49,[5]菜品输入!A:V,8,FALSE)&amp;";"&amp;VLOOKUP(B49,[5]菜品输入!A:V,7,FALSE)&amp;","&amp;VLOOKUP(B49,[5]菜品输入!A:V,8,FALSE)</f>
        <v>101004,5;102004,5;103004,5;104004,5;105004,5</v>
      </c>
    </row>
    <row r="50" spans="1:10">
      <c r="A50" s="3">
        <v>49</v>
      </c>
      <c r="B50" s="3">
        <f t="shared" si="1"/>
        <v>5</v>
      </c>
      <c r="C50" s="3">
        <f t="shared" si="2"/>
        <v>1</v>
      </c>
      <c r="D50" s="3">
        <f t="shared" si="0"/>
        <v>1</v>
      </c>
      <c r="E50" s="3" t="str">
        <f>IF(C50=1,VLOOKUP(B50,[5]数据导入!$B:$F,2,FALSE)&amp;","&amp;VLOOKUP(B50,[5]数据导入!$B:$F,3,FALSE)*$D50,VLOOKUP(B50,[5]数据导入!$I:$M,2,FALSE)&amp;","&amp;VLOOKUP(B50,[5]数据导入!$I:$M,3,FALSE)*$D50)</f>
        <v>30001,12</v>
      </c>
      <c r="F50" s="3">
        <f>IF(D50=1,VLOOKUP(C50,[5]数据导入!$B:$F,4,FALSE)*$D50,VLOOKUP(C50,[5]数据导入!$I:$M,4,FALSE)*$D50)</f>
        <v>70</v>
      </c>
      <c r="G50" s="3">
        <f>IF(E50=1,VLOOKUP(D50,[5]数据导入!$B:$F,5,FALSE)*$D50,VLOOKUP(D50,[5]数据导入!$I:$M,5,FALSE)*$D50)</f>
        <v>5</v>
      </c>
      <c r="H50" s="3">
        <f>VLOOKUP(B50,[5]菜品数据!$H:$I,2,FALSE)</f>
        <v>3</v>
      </c>
      <c r="I50" s="3">
        <f>VLOOKUP(D50,[5]数据导入!$P$3:$Q$9,2,FALSE)</f>
        <v>1</v>
      </c>
      <c r="J50" s="3" t="str">
        <f>VLOOKUP(B50,[5]菜品输入!A:V,3,FALSE)&amp;","&amp;VLOOKUP(B50,[5]菜品输入!A:V,8,FALSE)&amp;";"&amp;VLOOKUP(B50,[5]菜品输入!A:V,4,FALSE)&amp;","&amp;VLOOKUP(B50,[5]菜品输入!A:V,8,FALSE)&amp;";"&amp;VLOOKUP(B50,[5]菜品输入!A:V,5,FALSE)&amp;","&amp;VLOOKUP(B50,[5]菜品输入!A:V,8,FALSE)&amp;";"&amp;VLOOKUP(B50,[5]菜品输入!A:V,6,FALSE)&amp;","&amp;VLOOKUP(B50,[5]菜品输入!A:V,8,FALSE)&amp;";"&amp;VLOOKUP(B50,[5]菜品输入!A:V,7,FALSE)&amp;","&amp;VLOOKUP(B50,[5]菜品输入!A:V,8,FALSE)</f>
        <v>101005,5;102005,5;103005,5;104005,5;105005,5</v>
      </c>
    </row>
    <row r="51" spans="1:10">
      <c r="A51" s="3">
        <v>50</v>
      </c>
      <c r="B51" s="3">
        <f t="shared" si="1"/>
        <v>5</v>
      </c>
      <c r="C51" s="3">
        <f t="shared" si="2"/>
        <v>1</v>
      </c>
      <c r="D51" s="3">
        <f t="shared" si="0"/>
        <v>2</v>
      </c>
      <c r="E51" s="3" t="str">
        <f>IF(C51=1,VLOOKUP(B51,[5]数据导入!$B:$F,2,FALSE)&amp;","&amp;VLOOKUP(B51,[5]数据导入!$B:$F,3,FALSE)*$D51,VLOOKUP(B51,[5]数据导入!$I:$M,2,FALSE)&amp;","&amp;VLOOKUP(B51,[5]数据导入!$I:$M,3,FALSE)*$D51)</f>
        <v>30001,24</v>
      </c>
      <c r="F51" s="3">
        <f>IF(D51=1,VLOOKUP(C51,[5]数据导入!$B:$F,4,FALSE)*$D51,VLOOKUP(C51,[5]数据导入!$I:$M,4,FALSE)*$D51)</f>
        <v>140</v>
      </c>
      <c r="G51" s="3">
        <f>IF(E51=1,VLOOKUP(D51,[5]数据导入!$B:$F,5,FALSE)*$D51,VLOOKUP(D51,[5]数据导入!$I:$M,5,FALSE)*$D51)</f>
        <v>10</v>
      </c>
      <c r="H51" s="3">
        <f>VLOOKUP(B51,[5]菜品数据!$H:$I,2,FALSE)</f>
        <v>3</v>
      </c>
      <c r="I51" s="3" t="str">
        <f>VLOOKUP(D51,[5]数据导入!$P$3:$Q$9,2,FALSE)</f>
        <v>1,2</v>
      </c>
      <c r="J51" s="3" t="str">
        <f>VLOOKUP(B51,[5]菜品输入!A:V,3,FALSE)&amp;","&amp;VLOOKUP(B51,[5]菜品输入!A:V,8,FALSE)&amp;";"&amp;VLOOKUP(B51,[5]菜品输入!A:V,4,FALSE)&amp;","&amp;VLOOKUP(B51,[5]菜品输入!A:V,8,FALSE)&amp;";"&amp;VLOOKUP(B51,[5]菜品输入!A:V,5,FALSE)&amp;","&amp;VLOOKUP(B51,[5]菜品输入!A:V,8,FALSE)&amp;";"&amp;VLOOKUP(B51,[5]菜品输入!A:V,6,FALSE)&amp;","&amp;VLOOKUP(B51,[5]菜品输入!A:V,8,FALSE)&amp;";"&amp;VLOOKUP(B51,[5]菜品输入!A:V,7,FALSE)&amp;","&amp;VLOOKUP(B51,[5]菜品输入!A:V,8,FALSE)</f>
        <v>101005,5;102005,5;103005,5;104005,5;105005,5</v>
      </c>
    </row>
    <row r="52" spans="1:10">
      <c r="A52" s="3">
        <v>51</v>
      </c>
      <c r="B52" s="3">
        <f t="shared" si="1"/>
        <v>5</v>
      </c>
      <c r="C52" s="3">
        <f t="shared" si="2"/>
        <v>1</v>
      </c>
      <c r="D52" s="3">
        <f t="shared" si="0"/>
        <v>3</v>
      </c>
      <c r="E52" s="3" t="str">
        <f>IF(C52=1,VLOOKUP(B52,[5]数据导入!$B:$F,2,FALSE)&amp;","&amp;VLOOKUP(B52,[5]数据导入!$B:$F,3,FALSE)*$D52,VLOOKUP(B52,[5]数据导入!$I:$M,2,FALSE)&amp;","&amp;VLOOKUP(B52,[5]数据导入!$I:$M,3,FALSE)*$D52)</f>
        <v>30001,36</v>
      </c>
      <c r="F52" s="3">
        <f>IF(D52=1,VLOOKUP(C52,[5]数据导入!$B:$F,4,FALSE)*$D52,VLOOKUP(C52,[5]数据导入!$I:$M,4,FALSE)*$D52)</f>
        <v>210</v>
      </c>
      <c r="G52" s="3">
        <f>IF(E52=1,VLOOKUP(D52,[5]数据导入!$B:$F,5,FALSE)*$D52,VLOOKUP(D52,[5]数据导入!$I:$M,5,FALSE)*$D52)</f>
        <v>30</v>
      </c>
      <c r="H52" s="3">
        <f>VLOOKUP(B52,[5]菜品数据!$H:$I,2,FALSE)</f>
        <v>3</v>
      </c>
      <c r="I52" s="3" t="str">
        <f>VLOOKUP(D52,[5]数据导入!$P$3:$Q$9,2,FALSE)</f>
        <v>2,3</v>
      </c>
      <c r="J52" s="3" t="str">
        <f>VLOOKUP(B52,[5]菜品输入!A:V,3,FALSE)&amp;","&amp;VLOOKUP(B52,[5]菜品输入!A:V,8,FALSE)&amp;";"&amp;VLOOKUP(B52,[5]菜品输入!A:V,4,FALSE)&amp;","&amp;VLOOKUP(B52,[5]菜品输入!A:V,8,FALSE)&amp;";"&amp;VLOOKUP(B52,[5]菜品输入!A:V,5,FALSE)&amp;","&amp;VLOOKUP(B52,[5]菜品输入!A:V,8,FALSE)&amp;";"&amp;VLOOKUP(B52,[5]菜品输入!A:V,6,FALSE)&amp;","&amp;VLOOKUP(B52,[5]菜品输入!A:V,8,FALSE)&amp;";"&amp;VLOOKUP(B52,[5]菜品输入!A:V,7,FALSE)&amp;","&amp;VLOOKUP(B52,[5]菜品输入!A:V,8,FALSE)</f>
        <v>101005,5;102005,5;103005,5;104005,5;105005,5</v>
      </c>
    </row>
    <row r="53" spans="1:10">
      <c r="A53" s="3">
        <v>52</v>
      </c>
      <c r="B53" s="3">
        <f t="shared" si="1"/>
        <v>5</v>
      </c>
      <c r="C53" s="3">
        <f t="shared" si="2"/>
        <v>1</v>
      </c>
      <c r="D53" s="3">
        <f t="shared" si="0"/>
        <v>4</v>
      </c>
      <c r="E53" s="3" t="str">
        <f>IF(C53=1,VLOOKUP(B53,[5]数据导入!$B:$F,2,FALSE)&amp;","&amp;VLOOKUP(B53,[5]数据导入!$B:$F,3,FALSE)*$D53,VLOOKUP(B53,[5]数据导入!$I:$M,2,FALSE)&amp;","&amp;VLOOKUP(B53,[5]数据导入!$I:$M,3,FALSE)*$D53)</f>
        <v>30001,48</v>
      </c>
      <c r="F53" s="3">
        <f>IF(D53=1,VLOOKUP(C53,[5]数据导入!$B:$F,4,FALSE)*$D53,VLOOKUP(C53,[5]数据导入!$I:$M,4,FALSE)*$D53)</f>
        <v>280</v>
      </c>
      <c r="G53" s="3">
        <f>IF(E53=1,VLOOKUP(D53,[5]数据导入!$B:$F,5,FALSE)*$D53,VLOOKUP(D53,[5]数据导入!$I:$M,5,FALSE)*$D53)</f>
        <v>40</v>
      </c>
      <c r="H53" s="3">
        <f>VLOOKUP(B53,[5]菜品数据!$H:$I,2,FALSE)</f>
        <v>3</v>
      </c>
      <c r="I53" s="3" t="str">
        <f>VLOOKUP(D53,[5]数据导入!$P$3:$Q$9,2,FALSE)</f>
        <v>3,4</v>
      </c>
      <c r="J53" s="3" t="str">
        <f>VLOOKUP(B53,[5]菜品输入!A:V,3,FALSE)&amp;","&amp;VLOOKUP(B53,[5]菜品输入!A:V,8,FALSE)&amp;";"&amp;VLOOKUP(B53,[5]菜品输入!A:V,4,FALSE)&amp;","&amp;VLOOKUP(B53,[5]菜品输入!A:V,8,FALSE)&amp;";"&amp;VLOOKUP(B53,[5]菜品输入!A:V,5,FALSE)&amp;","&amp;VLOOKUP(B53,[5]菜品输入!A:V,8,FALSE)&amp;";"&amp;VLOOKUP(B53,[5]菜品输入!A:V,6,FALSE)&amp;","&amp;VLOOKUP(B53,[5]菜品输入!A:V,8,FALSE)&amp;";"&amp;VLOOKUP(B53,[5]菜品输入!A:V,7,FALSE)&amp;","&amp;VLOOKUP(B53,[5]菜品输入!A:V,8,FALSE)</f>
        <v>101005,5;102005,5;103005,5;104005,5;105005,5</v>
      </c>
    </row>
    <row r="54" spans="1:10">
      <c r="A54" s="3">
        <v>53</v>
      </c>
      <c r="B54" s="3">
        <f t="shared" si="1"/>
        <v>5</v>
      </c>
      <c r="C54" s="3">
        <f t="shared" si="2"/>
        <v>1</v>
      </c>
      <c r="D54" s="3">
        <f t="shared" si="0"/>
        <v>5</v>
      </c>
      <c r="E54" s="3" t="str">
        <f>IF(C54=1,VLOOKUP(B54,[5]数据导入!$B:$F,2,FALSE)&amp;","&amp;VLOOKUP(B54,[5]数据导入!$B:$F,3,FALSE)*$D54,VLOOKUP(B54,[5]数据导入!$I:$M,2,FALSE)&amp;","&amp;VLOOKUP(B54,[5]数据导入!$I:$M,3,FALSE)*$D54)</f>
        <v>30001,60</v>
      </c>
      <c r="F54" s="3">
        <f>IF(D54=1,VLOOKUP(C54,[5]数据导入!$B:$F,4,FALSE)*$D54,VLOOKUP(C54,[5]数据导入!$I:$M,4,FALSE)*$D54)</f>
        <v>350</v>
      </c>
      <c r="G54" s="3">
        <f>IF(E54=1,VLOOKUP(D54,[5]数据导入!$B:$F,5,FALSE)*$D54,VLOOKUP(D54,[5]数据导入!$I:$M,5,FALSE)*$D54)</f>
        <v>50</v>
      </c>
      <c r="H54" s="3">
        <f>VLOOKUP(B54,[5]菜品数据!$H:$I,2,FALSE)</f>
        <v>3</v>
      </c>
      <c r="I54" s="3" t="str">
        <f>VLOOKUP(D54,[5]数据导入!$P$3:$Q$9,2,FALSE)</f>
        <v>4,5</v>
      </c>
      <c r="J54" s="3" t="str">
        <f>VLOOKUP(B54,[5]菜品输入!A:V,3,FALSE)&amp;","&amp;VLOOKUP(B54,[5]菜品输入!A:V,8,FALSE)&amp;";"&amp;VLOOKUP(B54,[5]菜品输入!A:V,4,FALSE)&amp;","&amp;VLOOKUP(B54,[5]菜品输入!A:V,8,FALSE)&amp;";"&amp;VLOOKUP(B54,[5]菜品输入!A:V,5,FALSE)&amp;","&amp;VLOOKUP(B54,[5]菜品输入!A:V,8,FALSE)&amp;";"&amp;VLOOKUP(B54,[5]菜品输入!A:V,6,FALSE)&amp;","&amp;VLOOKUP(B54,[5]菜品输入!A:V,8,FALSE)&amp;";"&amp;VLOOKUP(B54,[5]菜品输入!A:V,7,FALSE)&amp;","&amp;VLOOKUP(B54,[5]菜品输入!A:V,8,FALSE)</f>
        <v>101005,5;102005,5;103005,5;104005,5;105005,5</v>
      </c>
    </row>
    <row r="55" spans="1:10">
      <c r="A55" s="3">
        <v>54</v>
      </c>
      <c r="B55" s="3">
        <f t="shared" si="1"/>
        <v>5</v>
      </c>
      <c r="C55" s="3">
        <f t="shared" si="2"/>
        <v>1</v>
      </c>
      <c r="D55" s="3">
        <f t="shared" si="0"/>
        <v>6</v>
      </c>
      <c r="E55" s="3" t="str">
        <f>IF(C55=1,VLOOKUP(B55,[5]数据导入!$B:$F,2,FALSE)&amp;","&amp;VLOOKUP(B55,[5]数据导入!$B:$F,3,FALSE)*$D55,VLOOKUP(B55,[5]数据导入!$I:$M,2,FALSE)&amp;","&amp;VLOOKUP(B55,[5]数据导入!$I:$M,3,FALSE)*$D55)</f>
        <v>30001,72</v>
      </c>
      <c r="F55" s="3">
        <f>IF(D55=1,VLOOKUP(C55,[5]数据导入!$B:$F,4,FALSE)*$D55,VLOOKUP(C55,[5]数据导入!$I:$M,4,FALSE)*$D55)</f>
        <v>420</v>
      </c>
      <c r="G55" s="3">
        <f>IF(E55=1,VLOOKUP(D55,[5]数据导入!$B:$F,5,FALSE)*$D55,VLOOKUP(D55,[5]数据导入!$I:$M,5,FALSE)*$D55)</f>
        <v>60</v>
      </c>
      <c r="H55" s="3">
        <f>VLOOKUP(B55,[5]菜品数据!$H:$I,2,FALSE)</f>
        <v>3</v>
      </c>
      <c r="I55" s="3" t="str">
        <f>VLOOKUP(D55,[5]数据导入!$P$3:$Q$9,2,FALSE)</f>
        <v>5,6</v>
      </c>
      <c r="J55" s="3" t="str">
        <f>VLOOKUP(B55,[5]菜品输入!A:V,3,FALSE)&amp;","&amp;VLOOKUP(B55,[5]菜品输入!A:V,8,FALSE)&amp;";"&amp;VLOOKUP(B55,[5]菜品输入!A:V,4,FALSE)&amp;","&amp;VLOOKUP(B55,[5]菜品输入!A:V,8,FALSE)&amp;";"&amp;VLOOKUP(B55,[5]菜品输入!A:V,5,FALSE)&amp;","&amp;VLOOKUP(B55,[5]菜品输入!A:V,8,FALSE)&amp;";"&amp;VLOOKUP(B55,[5]菜品输入!A:V,6,FALSE)&amp;","&amp;VLOOKUP(B55,[5]菜品输入!A:V,8,FALSE)&amp;";"&amp;VLOOKUP(B55,[5]菜品输入!A:V,7,FALSE)&amp;","&amp;VLOOKUP(B55,[5]菜品输入!A:V,8,FALSE)</f>
        <v>101005,5;102005,5;103005,5;104005,5;105005,5</v>
      </c>
    </row>
    <row r="56" spans="1:10">
      <c r="A56" s="3">
        <v>55</v>
      </c>
      <c r="B56" s="3">
        <f t="shared" si="1"/>
        <v>5</v>
      </c>
      <c r="C56" s="3">
        <f t="shared" si="2"/>
        <v>2</v>
      </c>
      <c r="D56" s="3">
        <f t="shared" si="0"/>
        <v>1</v>
      </c>
      <c r="E56" s="3" t="str">
        <f>IF(C56=1,VLOOKUP(B56,[5]数据导入!$B:$F,2,FALSE)&amp;","&amp;VLOOKUP(B56,[5]数据导入!$B:$F,3,FALSE)*$D56,VLOOKUP(B56,[5]数据导入!$I:$M,2,FALSE)&amp;","&amp;VLOOKUP(B56,[5]数据导入!$I:$M,3,FALSE)*$D56)</f>
        <v>31001,12</v>
      </c>
      <c r="F56" s="3">
        <f>IF(D56=1,VLOOKUP(C56,[5]数据导入!$B:$F,4,FALSE)*$D56,VLOOKUP(C56,[5]数据导入!$I:$M,4,FALSE)*$D56)</f>
        <v>160</v>
      </c>
      <c r="G56" s="3">
        <f>IF(E56=1,VLOOKUP(D56,[5]数据导入!$B:$F,5,FALSE)*$D56,VLOOKUP(D56,[5]数据导入!$I:$M,5,FALSE)*$D56)</f>
        <v>5</v>
      </c>
      <c r="H56" s="3">
        <f>VLOOKUP(B56,[5]菜品数据!$H:$I,2,FALSE)</f>
        <v>3</v>
      </c>
      <c r="I56" s="3">
        <f>VLOOKUP(D56,[5]数据导入!$P$3:$Q$9,2,FALSE)</f>
        <v>1</v>
      </c>
      <c r="J56" s="3" t="str">
        <f>VLOOKUP(B56,[5]菜品输入!A:V,3,FALSE)&amp;","&amp;VLOOKUP(B56,[5]菜品输入!A:V,8,FALSE)&amp;";"&amp;VLOOKUP(B56,[5]菜品输入!A:V,4,FALSE)&amp;","&amp;VLOOKUP(B56,[5]菜品输入!A:V,8,FALSE)&amp;";"&amp;VLOOKUP(B56,[5]菜品输入!A:V,5,FALSE)&amp;","&amp;VLOOKUP(B56,[5]菜品输入!A:V,8,FALSE)&amp;";"&amp;VLOOKUP(B56,[5]菜品输入!A:V,6,FALSE)&amp;","&amp;VLOOKUP(B56,[5]菜品输入!A:V,8,FALSE)&amp;";"&amp;VLOOKUP(B56,[5]菜品输入!A:V,7,FALSE)&amp;","&amp;VLOOKUP(B56,[5]菜品输入!A:V,8,FALSE)</f>
        <v>101005,5;102005,5;103005,5;104005,5;105005,5</v>
      </c>
    </row>
    <row r="57" spans="1:10">
      <c r="A57" s="3">
        <v>56</v>
      </c>
      <c r="B57" s="3">
        <f t="shared" si="1"/>
        <v>5</v>
      </c>
      <c r="C57" s="3">
        <f t="shared" si="2"/>
        <v>2</v>
      </c>
      <c r="D57" s="3">
        <f t="shared" si="0"/>
        <v>2</v>
      </c>
      <c r="E57" s="3" t="str">
        <f>IF(C57=1,VLOOKUP(B57,[5]数据导入!$B:$F,2,FALSE)&amp;","&amp;VLOOKUP(B57,[5]数据导入!$B:$F,3,FALSE)*$D57,VLOOKUP(B57,[5]数据导入!$I:$M,2,FALSE)&amp;","&amp;VLOOKUP(B57,[5]数据导入!$I:$M,3,FALSE)*$D57)</f>
        <v>31001,24</v>
      </c>
      <c r="F57" s="3">
        <f>IF(D57=1,VLOOKUP(C57,[5]数据导入!$B:$F,4,FALSE)*$D57,VLOOKUP(C57,[5]数据导入!$I:$M,4,FALSE)*$D57)</f>
        <v>320</v>
      </c>
      <c r="G57" s="3">
        <f>IF(E57=1,VLOOKUP(D57,[5]数据导入!$B:$F,5,FALSE)*$D57,VLOOKUP(D57,[5]数据导入!$I:$M,5,FALSE)*$D57)</f>
        <v>10</v>
      </c>
      <c r="H57" s="3">
        <f>VLOOKUP(B57,[5]菜品数据!$H:$I,2,FALSE)</f>
        <v>3</v>
      </c>
      <c r="I57" s="3" t="str">
        <f>VLOOKUP(D57,[5]数据导入!$P$3:$Q$9,2,FALSE)</f>
        <v>1,2</v>
      </c>
      <c r="J57" s="3" t="str">
        <f>VLOOKUP(B57,[5]菜品输入!A:V,3,FALSE)&amp;","&amp;VLOOKUP(B57,[5]菜品输入!A:V,8,FALSE)&amp;";"&amp;VLOOKUP(B57,[5]菜品输入!A:V,4,FALSE)&amp;","&amp;VLOOKUP(B57,[5]菜品输入!A:V,8,FALSE)&amp;";"&amp;VLOOKUP(B57,[5]菜品输入!A:V,5,FALSE)&amp;","&amp;VLOOKUP(B57,[5]菜品输入!A:V,8,FALSE)&amp;";"&amp;VLOOKUP(B57,[5]菜品输入!A:V,6,FALSE)&amp;","&amp;VLOOKUP(B57,[5]菜品输入!A:V,8,FALSE)&amp;";"&amp;VLOOKUP(B57,[5]菜品输入!A:V,7,FALSE)&amp;","&amp;VLOOKUP(B57,[5]菜品输入!A:V,8,FALSE)</f>
        <v>101005,5;102005,5;103005,5;104005,5;105005,5</v>
      </c>
    </row>
    <row r="58" spans="1:10">
      <c r="A58" s="3">
        <v>57</v>
      </c>
      <c r="B58" s="3">
        <f t="shared" si="1"/>
        <v>5</v>
      </c>
      <c r="C58" s="3">
        <f t="shared" si="2"/>
        <v>2</v>
      </c>
      <c r="D58" s="3">
        <f t="shared" si="0"/>
        <v>3</v>
      </c>
      <c r="E58" s="3" t="str">
        <f>IF(C58=1,VLOOKUP(B58,[5]数据导入!$B:$F,2,FALSE)&amp;","&amp;VLOOKUP(B58,[5]数据导入!$B:$F,3,FALSE)*$D58,VLOOKUP(B58,[5]数据导入!$I:$M,2,FALSE)&amp;","&amp;VLOOKUP(B58,[5]数据导入!$I:$M,3,FALSE)*$D58)</f>
        <v>31001,36</v>
      </c>
      <c r="F58" s="3">
        <f>IF(D58=1,VLOOKUP(C58,[5]数据导入!$B:$F,4,FALSE)*$D58,VLOOKUP(C58,[5]数据导入!$I:$M,4,FALSE)*$D58)</f>
        <v>480</v>
      </c>
      <c r="G58" s="3">
        <f>IF(E58=1,VLOOKUP(D58,[5]数据导入!$B:$F,5,FALSE)*$D58,VLOOKUP(D58,[5]数据导入!$I:$M,5,FALSE)*$D58)</f>
        <v>30</v>
      </c>
      <c r="H58" s="3">
        <f>VLOOKUP(B58,[5]菜品数据!$H:$I,2,FALSE)</f>
        <v>3</v>
      </c>
      <c r="I58" s="3" t="str">
        <f>VLOOKUP(D58,[5]数据导入!$P$3:$Q$9,2,FALSE)</f>
        <v>2,3</v>
      </c>
      <c r="J58" s="3" t="str">
        <f>VLOOKUP(B58,[5]菜品输入!A:V,3,FALSE)&amp;","&amp;VLOOKUP(B58,[5]菜品输入!A:V,8,FALSE)&amp;";"&amp;VLOOKUP(B58,[5]菜品输入!A:V,4,FALSE)&amp;","&amp;VLOOKUP(B58,[5]菜品输入!A:V,8,FALSE)&amp;";"&amp;VLOOKUP(B58,[5]菜品输入!A:V,5,FALSE)&amp;","&amp;VLOOKUP(B58,[5]菜品输入!A:V,8,FALSE)&amp;";"&amp;VLOOKUP(B58,[5]菜品输入!A:V,6,FALSE)&amp;","&amp;VLOOKUP(B58,[5]菜品输入!A:V,8,FALSE)&amp;";"&amp;VLOOKUP(B58,[5]菜品输入!A:V,7,FALSE)&amp;","&amp;VLOOKUP(B58,[5]菜品输入!A:V,8,FALSE)</f>
        <v>101005,5;102005,5;103005,5;104005,5;105005,5</v>
      </c>
    </row>
    <row r="59" spans="1:10">
      <c r="A59" s="3">
        <v>58</v>
      </c>
      <c r="B59" s="3">
        <f t="shared" si="1"/>
        <v>5</v>
      </c>
      <c r="C59" s="3">
        <f t="shared" si="2"/>
        <v>2</v>
      </c>
      <c r="D59" s="3">
        <f t="shared" si="0"/>
        <v>4</v>
      </c>
      <c r="E59" s="3" t="str">
        <f>IF(C59=1,VLOOKUP(B59,[5]数据导入!$B:$F,2,FALSE)&amp;","&amp;VLOOKUP(B59,[5]数据导入!$B:$F,3,FALSE)*$D59,VLOOKUP(B59,[5]数据导入!$I:$M,2,FALSE)&amp;","&amp;VLOOKUP(B59,[5]数据导入!$I:$M,3,FALSE)*$D59)</f>
        <v>31001,48</v>
      </c>
      <c r="F59" s="3">
        <f>IF(D59=1,VLOOKUP(C59,[5]数据导入!$B:$F,4,FALSE)*$D59,VLOOKUP(C59,[5]数据导入!$I:$M,4,FALSE)*$D59)</f>
        <v>640</v>
      </c>
      <c r="G59" s="3">
        <f>IF(E59=1,VLOOKUP(D59,[5]数据导入!$B:$F,5,FALSE)*$D59,VLOOKUP(D59,[5]数据导入!$I:$M,5,FALSE)*$D59)</f>
        <v>40</v>
      </c>
      <c r="H59" s="3">
        <f>VLOOKUP(B59,[5]菜品数据!$H:$I,2,FALSE)</f>
        <v>3</v>
      </c>
      <c r="I59" s="3" t="str">
        <f>VLOOKUP(D59,[5]数据导入!$P$3:$Q$9,2,FALSE)</f>
        <v>3,4</v>
      </c>
      <c r="J59" s="3" t="str">
        <f>VLOOKUP(B59,[5]菜品输入!A:V,3,FALSE)&amp;","&amp;VLOOKUP(B59,[5]菜品输入!A:V,8,FALSE)&amp;";"&amp;VLOOKUP(B59,[5]菜品输入!A:V,4,FALSE)&amp;","&amp;VLOOKUP(B59,[5]菜品输入!A:V,8,FALSE)&amp;";"&amp;VLOOKUP(B59,[5]菜品输入!A:V,5,FALSE)&amp;","&amp;VLOOKUP(B59,[5]菜品输入!A:V,8,FALSE)&amp;";"&amp;VLOOKUP(B59,[5]菜品输入!A:V,6,FALSE)&amp;","&amp;VLOOKUP(B59,[5]菜品输入!A:V,8,FALSE)&amp;";"&amp;VLOOKUP(B59,[5]菜品输入!A:V,7,FALSE)&amp;","&amp;VLOOKUP(B59,[5]菜品输入!A:V,8,FALSE)</f>
        <v>101005,5;102005,5;103005,5;104005,5;105005,5</v>
      </c>
    </row>
    <row r="60" spans="1:10">
      <c r="A60" s="3">
        <v>59</v>
      </c>
      <c r="B60" s="3">
        <f t="shared" si="1"/>
        <v>5</v>
      </c>
      <c r="C60" s="3">
        <f t="shared" si="2"/>
        <v>2</v>
      </c>
      <c r="D60" s="3">
        <f t="shared" si="0"/>
        <v>5</v>
      </c>
      <c r="E60" s="3" t="str">
        <f>IF(C60=1,VLOOKUP(B60,[5]数据导入!$B:$F,2,FALSE)&amp;","&amp;VLOOKUP(B60,[5]数据导入!$B:$F,3,FALSE)*$D60,VLOOKUP(B60,[5]数据导入!$I:$M,2,FALSE)&amp;","&amp;VLOOKUP(B60,[5]数据导入!$I:$M,3,FALSE)*$D60)</f>
        <v>31001,60</v>
      </c>
      <c r="F60" s="3">
        <f>IF(D60=1,VLOOKUP(C60,[5]数据导入!$B:$F,4,FALSE)*$D60,VLOOKUP(C60,[5]数据导入!$I:$M,4,FALSE)*$D60)</f>
        <v>800</v>
      </c>
      <c r="G60" s="3">
        <f>IF(E60=1,VLOOKUP(D60,[5]数据导入!$B:$F,5,FALSE)*$D60,VLOOKUP(D60,[5]数据导入!$I:$M,5,FALSE)*$D60)</f>
        <v>50</v>
      </c>
      <c r="H60" s="3">
        <f>VLOOKUP(B60,[5]菜品数据!$H:$I,2,FALSE)</f>
        <v>3</v>
      </c>
      <c r="I60" s="3" t="str">
        <f>VLOOKUP(D60,[5]数据导入!$P$3:$Q$9,2,FALSE)</f>
        <v>4,5</v>
      </c>
      <c r="J60" s="3" t="str">
        <f>VLOOKUP(B60,[5]菜品输入!A:V,3,FALSE)&amp;","&amp;VLOOKUP(B60,[5]菜品输入!A:V,8,FALSE)&amp;";"&amp;VLOOKUP(B60,[5]菜品输入!A:V,4,FALSE)&amp;","&amp;VLOOKUP(B60,[5]菜品输入!A:V,8,FALSE)&amp;";"&amp;VLOOKUP(B60,[5]菜品输入!A:V,5,FALSE)&amp;","&amp;VLOOKUP(B60,[5]菜品输入!A:V,8,FALSE)&amp;";"&amp;VLOOKUP(B60,[5]菜品输入!A:V,6,FALSE)&amp;","&amp;VLOOKUP(B60,[5]菜品输入!A:V,8,FALSE)&amp;";"&amp;VLOOKUP(B60,[5]菜品输入!A:V,7,FALSE)&amp;","&amp;VLOOKUP(B60,[5]菜品输入!A:V,8,FALSE)</f>
        <v>101005,5;102005,5;103005,5;104005,5;105005,5</v>
      </c>
    </row>
    <row r="61" spans="1:10">
      <c r="A61" s="3">
        <v>60</v>
      </c>
      <c r="B61" s="3">
        <f t="shared" si="1"/>
        <v>5</v>
      </c>
      <c r="C61" s="3">
        <f t="shared" si="2"/>
        <v>2</v>
      </c>
      <c r="D61" s="3">
        <f t="shared" si="0"/>
        <v>6</v>
      </c>
      <c r="E61" s="3" t="str">
        <f>IF(C61=1,VLOOKUP(B61,[5]数据导入!$B:$F,2,FALSE)&amp;","&amp;VLOOKUP(B61,[5]数据导入!$B:$F,3,FALSE)*$D61,VLOOKUP(B61,[5]数据导入!$I:$M,2,FALSE)&amp;","&amp;VLOOKUP(B61,[5]数据导入!$I:$M,3,FALSE)*$D61)</f>
        <v>31001,72</v>
      </c>
      <c r="F61" s="3">
        <f>IF(D61=1,VLOOKUP(C61,[5]数据导入!$B:$F,4,FALSE)*$D61,VLOOKUP(C61,[5]数据导入!$I:$M,4,FALSE)*$D61)</f>
        <v>960</v>
      </c>
      <c r="G61" s="3">
        <f>IF(E61=1,VLOOKUP(D61,[5]数据导入!$B:$F,5,FALSE)*$D61,VLOOKUP(D61,[5]数据导入!$I:$M,5,FALSE)*$D61)</f>
        <v>60</v>
      </c>
      <c r="H61" s="3">
        <f>VLOOKUP(B61,[5]菜品数据!$H:$I,2,FALSE)</f>
        <v>3</v>
      </c>
      <c r="I61" s="3" t="str">
        <f>VLOOKUP(D61,[5]数据导入!$P$3:$Q$9,2,FALSE)</f>
        <v>5,6</v>
      </c>
      <c r="J61" s="3" t="str">
        <f>VLOOKUP(B61,[5]菜品输入!A:V,3,FALSE)&amp;","&amp;VLOOKUP(B61,[5]菜品输入!A:V,8,FALSE)&amp;";"&amp;VLOOKUP(B61,[5]菜品输入!A:V,4,FALSE)&amp;","&amp;VLOOKUP(B61,[5]菜品输入!A:V,8,FALSE)&amp;";"&amp;VLOOKUP(B61,[5]菜品输入!A:V,5,FALSE)&amp;","&amp;VLOOKUP(B61,[5]菜品输入!A:V,8,FALSE)&amp;";"&amp;VLOOKUP(B61,[5]菜品输入!A:V,6,FALSE)&amp;","&amp;VLOOKUP(B61,[5]菜品输入!A:V,8,FALSE)&amp;";"&amp;VLOOKUP(B61,[5]菜品输入!A:V,7,FALSE)&amp;","&amp;VLOOKUP(B61,[5]菜品输入!A:V,8,FALSE)</f>
        <v>101005,5;102005,5;103005,5;104005,5;105005,5</v>
      </c>
    </row>
    <row r="62" spans="1:10">
      <c r="A62" s="3">
        <v>61</v>
      </c>
      <c r="B62" s="3">
        <f t="shared" si="1"/>
        <v>6</v>
      </c>
      <c r="C62" s="3">
        <f t="shared" si="2"/>
        <v>1</v>
      </c>
      <c r="D62" s="3">
        <f t="shared" si="0"/>
        <v>1</v>
      </c>
      <c r="E62" s="3" t="str">
        <f>IF(C62=1,VLOOKUP(B62,[5]数据导入!$B:$F,2,FALSE)&amp;","&amp;VLOOKUP(B62,[5]数据导入!$B:$F,3,FALSE)*$D62,VLOOKUP(B62,[5]数据导入!$I:$M,2,FALSE)&amp;","&amp;VLOOKUP(B62,[5]数据导入!$I:$M,3,FALSE)*$D62)</f>
        <v>30002,2</v>
      </c>
      <c r="F62" s="3">
        <f>IF(D62=1,VLOOKUP(C62,[5]数据导入!$B:$F,4,FALSE)*$D62,VLOOKUP(C62,[5]数据导入!$I:$M,4,FALSE)*$D62)</f>
        <v>70</v>
      </c>
      <c r="G62" s="3">
        <f>IF(E62=1,VLOOKUP(D62,[5]数据导入!$B:$F,5,FALSE)*$D62,VLOOKUP(D62,[5]数据导入!$I:$M,5,FALSE)*$D62)</f>
        <v>5</v>
      </c>
      <c r="H62" s="3">
        <f>VLOOKUP(B62,[5]菜品数据!$H:$I,2,FALSE)</f>
        <v>4</v>
      </c>
      <c r="I62" s="3">
        <f>VLOOKUP(D62,[5]数据导入!$P$3:$Q$9,2,FALSE)</f>
        <v>1</v>
      </c>
      <c r="J62" s="3" t="str">
        <f>VLOOKUP(B62,[5]菜品输入!A:V,3,FALSE)&amp;","&amp;VLOOKUP(B62,[5]菜品输入!A:V,8,FALSE)&amp;";"&amp;VLOOKUP(B62,[5]菜品输入!A:V,4,FALSE)&amp;","&amp;VLOOKUP(B62,[5]菜品输入!A:V,8,FALSE)&amp;";"&amp;VLOOKUP(B62,[5]菜品输入!A:V,5,FALSE)&amp;","&amp;VLOOKUP(B62,[5]菜品输入!A:V,8,FALSE)&amp;";"&amp;VLOOKUP(B62,[5]菜品输入!A:V,6,FALSE)&amp;","&amp;VLOOKUP(B62,[5]菜品输入!A:V,8,FALSE)&amp;";"&amp;VLOOKUP(B62,[5]菜品输入!A:V,7,FALSE)&amp;","&amp;VLOOKUP(B62,[5]菜品输入!A:V,8,FALSE)</f>
        <v>101006,5;102006,5;103006,5;104006,5;105006,5</v>
      </c>
    </row>
    <row r="63" spans="1:10">
      <c r="A63" s="3">
        <v>62</v>
      </c>
      <c r="B63" s="3">
        <f t="shared" si="1"/>
        <v>6</v>
      </c>
      <c r="C63" s="3">
        <f t="shared" si="2"/>
        <v>1</v>
      </c>
      <c r="D63" s="3">
        <f t="shared" si="0"/>
        <v>2</v>
      </c>
      <c r="E63" s="3" t="str">
        <f>IF(C63=1,VLOOKUP(B63,[5]数据导入!$B:$F,2,FALSE)&amp;","&amp;VLOOKUP(B63,[5]数据导入!$B:$F,3,FALSE)*$D63,VLOOKUP(B63,[5]数据导入!$I:$M,2,FALSE)&amp;","&amp;VLOOKUP(B63,[5]数据导入!$I:$M,3,FALSE)*$D63)</f>
        <v>30002,4</v>
      </c>
      <c r="F63" s="3">
        <f>IF(D63=1,VLOOKUP(C63,[5]数据导入!$B:$F,4,FALSE)*$D63,VLOOKUP(C63,[5]数据导入!$I:$M,4,FALSE)*$D63)</f>
        <v>140</v>
      </c>
      <c r="G63" s="3">
        <f>IF(E63=1,VLOOKUP(D63,[5]数据导入!$B:$F,5,FALSE)*$D63,VLOOKUP(D63,[5]数据导入!$I:$M,5,FALSE)*$D63)</f>
        <v>10</v>
      </c>
      <c r="H63" s="3">
        <f>VLOOKUP(B63,[5]菜品数据!$H:$I,2,FALSE)</f>
        <v>4</v>
      </c>
      <c r="I63" s="3" t="str">
        <f>VLOOKUP(D63,[5]数据导入!$P$3:$Q$9,2,FALSE)</f>
        <v>1,2</v>
      </c>
      <c r="J63" s="3" t="str">
        <f>VLOOKUP(B63,[5]菜品输入!A:V,3,FALSE)&amp;","&amp;VLOOKUP(B63,[5]菜品输入!A:V,8,FALSE)&amp;";"&amp;VLOOKUP(B63,[5]菜品输入!A:V,4,FALSE)&amp;","&amp;VLOOKUP(B63,[5]菜品输入!A:V,8,FALSE)&amp;";"&amp;VLOOKUP(B63,[5]菜品输入!A:V,5,FALSE)&amp;","&amp;VLOOKUP(B63,[5]菜品输入!A:V,8,FALSE)&amp;";"&amp;VLOOKUP(B63,[5]菜品输入!A:V,6,FALSE)&amp;","&amp;VLOOKUP(B63,[5]菜品输入!A:V,8,FALSE)&amp;";"&amp;VLOOKUP(B63,[5]菜品输入!A:V,7,FALSE)&amp;","&amp;VLOOKUP(B63,[5]菜品输入!A:V,8,FALSE)</f>
        <v>101006,5;102006,5;103006,5;104006,5;105006,5</v>
      </c>
    </row>
    <row r="64" spans="1:10">
      <c r="A64" s="3">
        <v>63</v>
      </c>
      <c r="B64" s="3">
        <f t="shared" si="1"/>
        <v>6</v>
      </c>
      <c r="C64" s="3">
        <f t="shared" si="2"/>
        <v>1</v>
      </c>
      <c r="D64" s="3">
        <f t="shared" si="0"/>
        <v>3</v>
      </c>
      <c r="E64" s="3" t="str">
        <f>IF(C64=1,VLOOKUP(B64,[5]数据导入!$B:$F,2,FALSE)&amp;","&amp;VLOOKUP(B64,[5]数据导入!$B:$F,3,FALSE)*$D64,VLOOKUP(B64,[5]数据导入!$I:$M,2,FALSE)&amp;","&amp;VLOOKUP(B64,[5]数据导入!$I:$M,3,FALSE)*$D64)</f>
        <v>30002,6</v>
      </c>
      <c r="F64" s="3">
        <f>IF(D64=1,VLOOKUP(C64,[5]数据导入!$B:$F,4,FALSE)*$D64,VLOOKUP(C64,[5]数据导入!$I:$M,4,FALSE)*$D64)</f>
        <v>210</v>
      </c>
      <c r="G64" s="3">
        <f>IF(E64=1,VLOOKUP(D64,[5]数据导入!$B:$F,5,FALSE)*$D64,VLOOKUP(D64,[5]数据导入!$I:$M,5,FALSE)*$D64)</f>
        <v>30</v>
      </c>
      <c r="H64" s="3">
        <f>VLOOKUP(B64,[5]菜品数据!$H:$I,2,FALSE)</f>
        <v>4</v>
      </c>
      <c r="I64" s="3" t="str">
        <f>VLOOKUP(D64,[5]数据导入!$P$3:$Q$9,2,FALSE)</f>
        <v>2,3</v>
      </c>
      <c r="J64" s="3" t="str">
        <f>VLOOKUP(B64,[5]菜品输入!A:V,3,FALSE)&amp;","&amp;VLOOKUP(B64,[5]菜品输入!A:V,8,FALSE)&amp;";"&amp;VLOOKUP(B64,[5]菜品输入!A:V,4,FALSE)&amp;","&amp;VLOOKUP(B64,[5]菜品输入!A:V,8,FALSE)&amp;";"&amp;VLOOKUP(B64,[5]菜品输入!A:V,5,FALSE)&amp;","&amp;VLOOKUP(B64,[5]菜品输入!A:V,8,FALSE)&amp;";"&amp;VLOOKUP(B64,[5]菜品输入!A:V,6,FALSE)&amp;","&amp;VLOOKUP(B64,[5]菜品输入!A:V,8,FALSE)&amp;";"&amp;VLOOKUP(B64,[5]菜品输入!A:V,7,FALSE)&amp;","&amp;VLOOKUP(B64,[5]菜品输入!A:V,8,FALSE)</f>
        <v>101006,5;102006,5;103006,5;104006,5;105006,5</v>
      </c>
    </row>
    <row r="65" spans="1:10">
      <c r="A65" s="3">
        <v>64</v>
      </c>
      <c r="B65" s="3">
        <f t="shared" si="1"/>
        <v>6</v>
      </c>
      <c r="C65" s="3">
        <f t="shared" si="2"/>
        <v>1</v>
      </c>
      <c r="D65" s="3">
        <f t="shared" si="0"/>
        <v>4</v>
      </c>
      <c r="E65" s="3" t="str">
        <f>IF(C65=1,VLOOKUP(B65,[5]数据导入!$B:$F,2,FALSE)&amp;","&amp;VLOOKUP(B65,[5]数据导入!$B:$F,3,FALSE)*$D65,VLOOKUP(B65,[5]数据导入!$I:$M,2,FALSE)&amp;","&amp;VLOOKUP(B65,[5]数据导入!$I:$M,3,FALSE)*$D65)</f>
        <v>30002,8</v>
      </c>
      <c r="F65" s="3">
        <f>IF(D65=1,VLOOKUP(C65,[5]数据导入!$B:$F,4,FALSE)*$D65,VLOOKUP(C65,[5]数据导入!$I:$M,4,FALSE)*$D65)</f>
        <v>280</v>
      </c>
      <c r="G65" s="3">
        <f>IF(E65=1,VLOOKUP(D65,[5]数据导入!$B:$F,5,FALSE)*$D65,VLOOKUP(D65,[5]数据导入!$I:$M,5,FALSE)*$D65)</f>
        <v>40</v>
      </c>
      <c r="H65" s="3">
        <f>VLOOKUP(B65,[5]菜品数据!$H:$I,2,FALSE)</f>
        <v>4</v>
      </c>
      <c r="I65" s="3" t="str">
        <f>VLOOKUP(D65,[5]数据导入!$P$3:$Q$9,2,FALSE)</f>
        <v>3,4</v>
      </c>
      <c r="J65" s="3" t="str">
        <f>VLOOKUP(B65,[5]菜品输入!A:V,3,FALSE)&amp;","&amp;VLOOKUP(B65,[5]菜品输入!A:V,8,FALSE)&amp;";"&amp;VLOOKUP(B65,[5]菜品输入!A:V,4,FALSE)&amp;","&amp;VLOOKUP(B65,[5]菜品输入!A:V,8,FALSE)&amp;";"&amp;VLOOKUP(B65,[5]菜品输入!A:V,5,FALSE)&amp;","&amp;VLOOKUP(B65,[5]菜品输入!A:V,8,FALSE)&amp;";"&amp;VLOOKUP(B65,[5]菜品输入!A:V,6,FALSE)&amp;","&amp;VLOOKUP(B65,[5]菜品输入!A:V,8,FALSE)&amp;";"&amp;VLOOKUP(B65,[5]菜品输入!A:V,7,FALSE)&amp;","&amp;VLOOKUP(B65,[5]菜品输入!A:V,8,FALSE)</f>
        <v>101006,5;102006,5;103006,5;104006,5;105006,5</v>
      </c>
    </row>
    <row r="66" spans="1:10">
      <c r="A66" s="3">
        <v>65</v>
      </c>
      <c r="B66" s="3">
        <f t="shared" si="1"/>
        <v>6</v>
      </c>
      <c r="C66" s="3">
        <f t="shared" si="2"/>
        <v>1</v>
      </c>
      <c r="D66" s="3">
        <f t="shared" si="0"/>
        <v>5</v>
      </c>
      <c r="E66" s="3" t="str">
        <f>IF(C66=1,VLOOKUP(B66,[5]数据导入!$B:$F,2,FALSE)&amp;","&amp;VLOOKUP(B66,[5]数据导入!$B:$F,3,FALSE)*$D66,VLOOKUP(B66,[5]数据导入!$I:$M,2,FALSE)&amp;","&amp;VLOOKUP(B66,[5]数据导入!$I:$M,3,FALSE)*$D66)</f>
        <v>30002,10</v>
      </c>
      <c r="F66" s="3">
        <f>IF(D66=1,VLOOKUP(C66,[5]数据导入!$B:$F,4,FALSE)*$D66,VLOOKUP(C66,[5]数据导入!$I:$M,4,FALSE)*$D66)</f>
        <v>350</v>
      </c>
      <c r="G66" s="3">
        <f>IF(E66=1,VLOOKUP(D66,[5]数据导入!$B:$F,5,FALSE)*$D66,VLOOKUP(D66,[5]数据导入!$I:$M,5,FALSE)*$D66)</f>
        <v>50</v>
      </c>
      <c r="H66" s="3">
        <f>VLOOKUP(B66,[5]菜品数据!$H:$I,2,FALSE)</f>
        <v>4</v>
      </c>
      <c r="I66" s="3" t="str">
        <f>VLOOKUP(D66,[5]数据导入!$P$3:$Q$9,2,FALSE)</f>
        <v>4,5</v>
      </c>
      <c r="J66" s="3" t="str">
        <f>VLOOKUP(B66,[5]菜品输入!A:V,3,FALSE)&amp;","&amp;VLOOKUP(B66,[5]菜品输入!A:V,8,FALSE)&amp;";"&amp;VLOOKUP(B66,[5]菜品输入!A:V,4,FALSE)&amp;","&amp;VLOOKUP(B66,[5]菜品输入!A:V,8,FALSE)&amp;";"&amp;VLOOKUP(B66,[5]菜品输入!A:V,5,FALSE)&amp;","&amp;VLOOKUP(B66,[5]菜品输入!A:V,8,FALSE)&amp;";"&amp;VLOOKUP(B66,[5]菜品输入!A:V,6,FALSE)&amp;","&amp;VLOOKUP(B66,[5]菜品输入!A:V,8,FALSE)&amp;";"&amp;VLOOKUP(B66,[5]菜品输入!A:V,7,FALSE)&amp;","&amp;VLOOKUP(B66,[5]菜品输入!A:V,8,FALSE)</f>
        <v>101006,5;102006,5;103006,5;104006,5;105006,5</v>
      </c>
    </row>
    <row r="67" spans="1:10">
      <c r="A67" s="3">
        <v>66</v>
      </c>
      <c r="B67" s="3">
        <f t="shared" si="1"/>
        <v>6</v>
      </c>
      <c r="C67" s="3">
        <f t="shared" si="2"/>
        <v>1</v>
      </c>
      <c r="D67" s="3">
        <f t="shared" si="0"/>
        <v>6</v>
      </c>
      <c r="E67" s="3" t="str">
        <f>IF(C67=1,VLOOKUP(B67,[5]数据导入!$B:$F,2,FALSE)&amp;","&amp;VLOOKUP(B67,[5]数据导入!$B:$F,3,FALSE)*$D67,VLOOKUP(B67,[5]数据导入!$I:$M,2,FALSE)&amp;","&amp;VLOOKUP(B67,[5]数据导入!$I:$M,3,FALSE)*$D67)</f>
        <v>30002,12</v>
      </c>
      <c r="F67" s="3">
        <f>IF(D67=1,VLOOKUP(C67,[5]数据导入!$B:$F,4,FALSE)*$D67,VLOOKUP(C67,[5]数据导入!$I:$M,4,FALSE)*$D67)</f>
        <v>420</v>
      </c>
      <c r="G67" s="3">
        <f>IF(E67=1,VLOOKUP(D67,[5]数据导入!$B:$F,5,FALSE)*$D67,VLOOKUP(D67,[5]数据导入!$I:$M,5,FALSE)*$D67)</f>
        <v>60</v>
      </c>
      <c r="H67" s="3">
        <f>VLOOKUP(B67,[5]菜品数据!$H:$I,2,FALSE)</f>
        <v>4</v>
      </c>
      <c r="I67" s="3" t="str">
        <f>VLOOKUP(D67,[5]数据导入!$P$3:$Q$9,2,FALSE)</f>
        <v>5,6</v>
      </c>
      <c r="J67" s="3" t="str">
        <f>VLOOKUP(B67,[5]菜品输入!A:V,3,FALSE)&amp;","&amp;VLOOKUP(B67,[5]菜品输入!A:V,8,FALSE)&amp;";"&amp;VLOOKUP(B67,[5]菜品输入!A:V,4,FALSE)&amp;","&amp;VLOOKUP(B67,[5]菜品输入!A:V,8,FALSE)&amp;";"&amp;VLOOKUP(B67,[5]菜品输入!A:V,5,FALSE)&amp;","&amp;VLOOKUP(B67,[5]菜品输入!A:V,8,FALSE)&amp;";"&amp;VLOOKUP(B67,[5]菜品输入!A:V,6,FALSE)&amp;","&amp;VLOOKUP(B67,[5]菜品输入!A:V,8,FALSE)&amp;";"&amp;VLOOKUP(B67,[5]菜品输入!A:V,7,FALSE)&amp;","&amp;VLOOKUP(B67,[5]菜品输入!A:V,8,FALSE)</f>
        <v>101006,5;102006,5;103006,5;104006,5;105006,5</v>
      </c>
    </row>
    <row r="68" spans="1:10">
      <c r="A68" s="3">
        <v>67</v>
      </c>
      <c r="B68" s="3">
        <f t="shared" si="1"/>
        <v>6</v>
      </c>
      <c r="C68" s="3">
        <f t="shared" si="2"/>
        <v>2</v>
      </c>
      <c r="D68" s="3">
        <f t="shared" si="0"/>
        <v>1</v>
      </c>
      <c r="E68" s="3" t="str">
        <f>IF(C68=1,VLOOKUP(B68,[5]数据导入!$B:$F,2,FALSE)&amp;","&amp;VLOOKUP(B68,[5]数据导入!$B:$F,3,FALSE)*$D68,VLOOKUP(B68,[5]数据导入!$I:$M,2,FALSE)&amp;","&amp;VLOOKUP(B68,[5]数据导入!$I:$M,3,FALSE)*$D68)</f>
        <v>31002,2</v>
      </c>
      <c r="F68" s="3">
        <f>IF(D68=1,VLOOKUP(C68,[5]数据导入!$B:$F,4,FALSE)*$D68,VLOOKUP(C68,[5]数据导入!$I:$M,4,FALSE)*$D68)</f>
        <v>160</v>
      </c>
      <c r="G68" s="3">
        <f>IF(E68=1,VLOOKUP(D68,[5]数据导入!$B:$F,5,FALSE)*$D68,VLOOKUP(D68,[5]数据导入!$I:$M,5,FALSE)*$D68)</f>
        <v>5</v>
      </c>
      <c r="H68" s="3">
        <f>VLOOKUP(B68,[5]菜品数据!$H:$I,2,FALSE)</f>
        <v>4</v>
      </c>
      <c r="I68" s="3">
        <f>VLOOKUP(D68,[5]数据导入!$P$3:$Q$9,2,FALSE)</f>
        <v>1</v>
      </c>
      <c r="J68" s="3" t="str">
        <f>VLOOKUP(B68,[5]菜品输入!A:V,3,FALSE)&amp;","&amp;VLOOKUP(B68,[5]菜品输入!A:V,8,FALSE)&amp;";"&amp;VLOOKUP(B68,[5]菜品输入!A:V,4,FALSE)&amp;","&amp;VLOOKUP(B68,[5]菜品输入!A:V,8,FALSE)&amp;";"&amp;VLOOKUP(B68,[5]菜品输入!A:V,5,FALSE)&amp;","&amp;VLOOKUP(B68,[5]菜品输入!A:V,8,FALSE)&amp;";"&amp;VLOOKUP(B68,[5]菜品输入!A:V,6,FALSE)&amp;","&amp;VLOOKUP(B68,[5]菜品输入!A:V,8,FALSE)&amp;";"&amp;VLOOKUP(B68,[5]菜品输入!A:V,7,FALSE)&amp;","&amp;VLOOKUP(B68,[5]菜品输入!A:V,8,FALSE)</f>
        <v>101006,5;102006,5;103006,5;104006,5;105006,5</v>
      </c>
    </row>
    <row r="69" spans="1:10">
      <c r="A69" s="3">
        <v>68</v>
      </c>
      <c r="B69" s="3">
        <f t="shared" si="1"/>
        <v>6</v>
      </c>
      <c r="C69" s="3">
        <f t="shared" si="2"/>
        <v>2</v>
      </c>
      <c r="D69" s="3">
        <f t="shared" si="0"/>
        <v>2</v>
      </c>
      <c r="E69" s="3" t="str">
        <f>IF(C69=1,VLOOKUP(B69,[5]数据导入!$B:$F,2,FALSE)&amp;","&amp;VLOOKUP(B69,[5]数据导入!$B:$F,3,FALSE)*$D69,VLOOKUP(B69,[5]数据导入!$I:$M,2,FALSE)&amp;","&amp;VLOOKUP(B69,[5]数据导入!$I:$M,3,FALSE)*$D69)</f>
        <v>31002,4</v>
      </c>
      <c r="F69" s="3">
        <f>IF(D69=1,VLOOKUP(C69,[5]数据导入!$B:$F,4,FALSE)*$D69,VLOOKUP(C69,[5]数据导入!$I:$M,4,FALSE)*$D69)</f>
        <v>320</v>
      </c>
      <c r="G69" s="3">
        <f>IF(E69=1,VLOOKUP(D69,[5]数据导入!$B:$F,5,FALSE)*$D69,VLOOKUP(D69,[5]数据导入!$I:$M,5,FALSE)*$D69)</f>
        <v>10</v>
      </c>
      <c r="H69" s="3">
        <f>VLOOKUP(B69,[5]菜品数据!$H:$I,2,FALSE)</f>
        <v>4</v>
      </c>
      <c r="I69" s="3" t="str">
        <f>VLOOKUP(D69,[5]数据导入!$P$3:$Q$9,2,FALSE)</f>
        <v>1,2</v>
      </c>
      <c r="J69" s="3" t="str">
        <f>VLOOKUP(B69,[5]菜品输入!A:V,3,FALSE)&amp;","&amp;VLOOKUP(B69,[5]菜品输入!A:V,8,FALSE)&amp;";"&amp;VLOOKUP(B69,[5]菜品输入!A:V,4,FALSE)&amp;","&amp;VLOOKUP(B69,[5]菜品输入!A:V,8,FALSE)&amp;";"&amp;VLOOKUP(B69,[5]菜品输入!A:V,5,FALSE)&amp;","&amp;VLOOKUP(B69,[5]菜品输入!A:V,8,FALSE)&amp;";"&amp;VLOOKUP(B69,[5]菜品输入!A:V,6,FALSE)&amp;","&amp;VLOOKUP(B69,[5]菜品输入!A:V,8,FALSE)&amp;";"&amp;VLOOKUP(B69,[5]菜品输入!A:V,7,FALSE)&amp;","&amp;VLOOKUP(B69,[5]菜品输入!A:V,8,FALSE)</f>
        <v>101006,5;102006,5;103006,5;104006,5;105006,5</v>
      </c>
    </row>
    <row r="70" spans="1:10">
      <c r="A70" s="3">
        <v>69</v>
      </c>
      <c r="B70" s="3">
        <f t="shared" si="1"/>
        <v>6</v>
      </c>
      <c r="C70" s="3">
        <f t="shared" si="2"/>
        <v>2</v>
      </c>
      <c r="D70" s="3">
        <f t="shared" si="0"/>
        <v>3</v>
      </c>
      <c r="E70" s="3" t="str">
        <f>IF(C70=1,VLOOKUP(B70,[5]数据导入!$B:$F,2,FALSE)&amp;","&amp;VLOOKUP(B70,[5]数据导入!$B:$F,3,FALSE)*$D70,VLOOKUP(B70,[5]数据导入!$I:$M,2,FALSE)&amp;","&amp;VLOOKUP(B70,[5]数据导入!$I:$M,3,FALSE)*$D70)</f>
        <v>31002,6</v>
      </c>
      <c r="F70" s="3">
        <f>IF(D70=1,VLOOKUP(C70,[5]数据导入!$B:$F,4,FALSE)*$D70,VLOOKUP(C70,[5]数据导入!$I:$M,4,FALSE)*$D70)</f>
        <v>480</v>
      </c>
      <c r="G70" s="3">
        <f>IF(E70=1,VLOOKUP(D70,[5]数据导入!$B:$F,5,FALSE)*$D70,VLOOKUP(D70,[5]数据导入!$I:$M,5,FALSE)*$D70)</f>
        <v>30</v>
      </c>
      <c r="H70" s="3">
        <f>VLOOKUP(B70,[5]菜品数据!$H:$I,2,FALSE)</f>
        <v>4</v>
      </c>
      <c r="I70" s="3" t="str">
        <f>VLOOKUP(D70,[5]数据导入!$P$3:$Q$9,2,FALSE)</f>
        <v>2,3</v>
      </c>
      <c r="J70" s="3" t="str">
        <f>VLOOKUP(B70,[5]菜品输入!A:V,3,FALSE)&amp;","&amp;VLOOKUP(B70,[5]菜品输入!A:V,8,FALSE)&amp;";"&amp;VLOOKUP(B70,[5]菜品输入!A:V,4,FALSE)&amp;","&amp;VLOOKUP(B70,[5]菜品输入!A:V,8,FALSE)&amp;";"&amp;VLOOKUP(B70,[5]菜品输入!A:V,5,FALSE)&amp;","&amp;VLOOKUP(B70,[5]菜品输入!A:V,8,FALSE)&amp;";"&amp;VLOOKUP(B70,[5]菜品输入!A:V,6,FALSE)&amp;","&amp;VLOOKUP(B70,[5]菜品输入!A:V,8,FALSE)&amp;";"&amp;VLOOKUP(B70,[5]菜品输入!A:V,7,FALSE)&amp;","&amp;VLOOKUP(B70,[5]菜品输入!A:V,8,FALSE)</f>
        <v>101006,5;102006,5;103006,5;104006,5;105006,5</v>
      </c>
    </row>
    <row r="71" spans="1:10">
      <c r="A71" s="3">
        <v>70</v>
      </c>
      <c r="B71" s="3">
        <f t="shared" si="1"/>
        <v>6</v>
      </c>
      <c r="C71" s="3">
        <f t="shared" si="2"/>
        <v>2</v>
      </c>
      <c r="D71" s="3">
        <f t="shared" si="0"/>
        <v>4</v>
      </c>
      <c r="E71" s="3" t="str">
        <f>IF(C71=1,VLOOKUP(B71,[5]数据导入!$B:$F,2,FALSE)&amp;","&amp;VLOOKUP(B71,[5]数据导入!$B:$F,3,FALSE)*$D71,VLOOKUP(B71,[5]数据导入!$I:$M,2,FALSE)&amp;","&amp;VLOOKUP(B71,[5]数据导入!$I:$M,3,FALSE)*$D71)</f>
        <v>31002,8</v>
      </c>
      <c r="F71" s="3">
        <f>IF(D71=1,VLOOKUP(C71,[5]数据导入!$B:$F,4,FALSE)*$D71,VLOOKUP(C71,[5]数据导入!$I:$M,4,FALSE)*$D71)</f>
        <v>640</v>
      </c>
      <c r="G71" s="3">
        <f>IF(E71=1,VLOOKUP(D71,[5]数据导入!$B:$F,5,FALSE)*$D71,VLOOKUP(D71,[5]数据导入!$I:$M,5,FALSE)*$D71)</f>
        <v>40</v>
      </c>
      <c r="H71" s="3">
        <f>VLOOKUP(B71,[5]菜品数据!$H:$I,2,FALSE)</f>
        <v>4</v>
      </c>
      <c r="I71" s="3" t="str">
        <f>VLOOKUP(D71,[5]数据导入!$P$3:$Q$9,2,FALSE)</f>
        <v>3,4</v>
      </c>
      <c r="J71" s="3" t="str">
        <f>VLOOKUP(B71,[5]菜品输入!A:V,3,FALSE)&amp;","&amp;VLOOKUP(B71,[5]菜品输入!A:V,8,FALSE)&amp;";"&amp;VLOOKUP(B71,[5]菜品输入!A:V,4,FALSE)&amp;","&amp;VLOOKUP(B71,[5]菜品输入!A:V,8,FALSE)&amp;";"&amp;VLOOKUP(B71,[5]菜品输入!A:V,5,FALSE)&amp;","&amp;VLOOKUP(B71,[5]菜品输入!A:V,8,FALSE)&amp;";"&amp;VLOOKUP(B71,[5]菜品输入!A:V,6,FALSE)&amp;","&amp;VLOOKUP(B71,[5]菜品输入!A:V,8,FALSE)&amp;";"&amp;VLOOKUP(B71,[5]菜品输入!A:V,7,FALSE)&amp;","&amp;VLOOKUP(B71,[5]菜品输入!A:V,8,FALSE)</f>
        <v>101006,5;102006,5;103006,5;104006,5;105006,5</v>
      </c>
    </row>
    <row r="72" spans="1:10">
      <c r="A72" s="3">
        <v>71</v>
      </c>
      <c r="B72" s="3">
        <f t="shared" si="1"/>
        <v>6</v>
      </c>
      <c r="C72" s="3">
        <f t="shared" si="2"/>
        <v>2</v>
      </c>
      <c r="D72" s="3">
        <f t="shared" si="0"/>
        <v>5</v>
      </c>
      <c r="E72" s="3" t="str">
        <f>IF(C72=1,VLOOKUP(B72,[5]数据导入!$B:$F,2,FALSE)&amp;","&amp;VLOOKUP(B72,[5]数据导入!$B:$F,3,FALSE)*$D72,VLOOKUP(B72,[5]数据导入!$I:$M,2,FALSE)&amp;","&amp;VLOOKUP(B72,[5]数据导入!$I:$M,3,FALSE)*$D72)</f>
        <v>31002,10</v>
      </c>
      <c r="F72" s="3">
        <f>IF(D72=1,VLOOKUP(C72,[5]数据导入!$B:$F,4,FALSE)*$D72,VLOOKUP(C72,[5]数据导入!$I:$M,4,FALSE)*$D72)</f>
        <v>800</v>
      </c>
      <c r="G72" s="3">
        <f>IF(E72=1,VLOOKUP(D72,[5]数据导入!$B:$F,5,FALSE)*$D72,VLOOKUP(D72,[5]数据导入!$I:$M,5,FALSE)*$D72)</f>
        <v>50</v>
      </c>
      <c r="H72" s="3">
        <f>VLOOKUP(B72,[5]菜品数据!$H:$I,2,FALSE)</f>
        <v>4</v>
      </c>
      <c r="I72" s="3" t="str">
        <f>VLOOKUP(D72,[5]数据导入!$P$3:$Q$9,2,FALSE)</f>
        <v>4,5</v>
      </c>
      <c r="J72" s="3" t="str">
        <f>VLOOKUP(B72,[5]菜品输入!A:V,3,FALSE)&amp;","&amp;VLOOKUP(B72,[5]菜品输入!A:V,8,FALSE)&amp;";"&amp;VLOOKUP(B72,[5]菜品输入!A:V,4,FALSE)&amp;","&amp;VLOOKUP(B72,[5]菜品输入!A:V,8,FALSE)&amp;";"&amp;VLOOKUP(B72,[5]菜品输入!A:V,5,FALSE)&amp;","&amp;VLOOKUP(B72,[5]菜品输入!A:V,8,FALSE)&amp;";"&amp;VLOOKUP(B72,[5]菜品输入!A:V,6,FALSE)&amp;","&amp;VLOOKUP(B72,[5]菜品输入!A:V,8,FALSE)&amp;";"&amp;VLOOKUP(B72,[5]菜品输入!A:V,7,FALSE)&amp;","&amp;VLOOKUP(B72,[5]菜品输入!A:V,8,FALSE)</f>
        <v>101006,5;102006,5;103006,5;104006,5;105006,5</v>
      </c>
    </row>
    <row r="73" spans="1:10">
      <c r="A73" s="3">
        <v>72</v>
      </c>
      <c r="B73" s="3">
        <f t="shared" si="1"/>
        <v>6</v>
      </c>
      <c r="C73" s="3">
        <f t="shared" si="2"/>
        <v>2</v>
      </c>
      <c r="D73" s="3">
        <f t="shared" ref="D73:D136" si="3">D67</f>
        <v>6</v>
      </c>
      <c r="E73" s="3" t="str">
        <f>IF(C73=1,VLOOKUP(B73,[5]数据导入!$B:$F,2,FALSE)&amp;","&amp;VLOOKUP(B73,[5]数据导入!$B:$F,3,FALSE)*$D73,VLOOKUP(B73,[5]数据导入!$I:$M,2,FALSE)&amp;","&amp;VLOOKUP(B73,[5]数据导入!$I:$M,3,FALSE)*$D73)</f>
        <v>31002,12</v>
      </c>
      <c r="F73" s="3">
        <f>IF(D73=1,VLOOKUP(C73,[5]数据导入!$B:$F,4,FALSE)*$D73,VLOOKUP(C73,[5]数据导入!$I:$M,4,FALSE)*$D73)</f>
        <v>960</v>
      </c>
      <c r="G73" s="3">
        <f>IF(E73=1,VLOOKUP(D73,[5]数据导入!$B:$F,5,FALSE)*$D73,VLOOKUP(D73,[5]数据导入!$I:$M,5,FALSE)*$D73)</f>
        <v>60</v>
      </c>
      <c r="H73" s="3">
        <f>VLOOKUP(B73,[5]菜品数据!$H:$I,2,FALSE)</f>
        <v>4</v>
      </c>
      <c r="I73" s="3" t="str">
        <f>VLOOKUP(D73,[5]数据导入!$P$3:$Q$9,2,FALSE)</f>
        <v>5,6</v>
      </c>
      <c r="J73" s="3" t="str">
        <f>VLOOKUP(B73,[5]菜品输入!A:V,3,FALSE)&amp;","&amp;VLOOKUP(B73,[5]菜品输入!A:V,8,FALSE)&amp;";"&amp;VLOOKUP(B73,[5]菜品输入!A:V,4,FALSE)&amp;","&amp;VLOOKUP(B73,[5]菜品输入!A:V,8,FALSE)&amp;";"&amp;VLOOKUP(B73,[5]菜品输入!A:V,5,FALSE)&amp;","&amp;VLOOKUP(B73,[5]菜品输入!A:V,8,FALSE)&amp;";"&amp;VLOOKUP(B73,[5]菜品输入!A:V,6,FALSE)&amp;","&amp;VLOOKUP(B73,[5]菜品输入!A:V,8,FALSE)&amp;";"&amp;VLOOKUP(B73,[5]菜品输入!A:V,7,FALSE)&amp;","&amp;VLOOKUP(B73,[5]菜品输入!A:V,8,FALSE)</f>
        <v>101006,5;102006,5;103006,5;104006,5;105006,5</v>
      </c>
    </row>
    <row r="74" spans="1:10">
      <c r="A74" s="3">
        <v>73</v>
      </c>
      <c r="B74" s="3">
        <f t="shared" si="1"/>
        <v>7</v>
      </c>
      <c r="C74" s="3">
        <f t="shared" si="2"/>
        <v>1</v>
      </c>
      <c r="D74" s="3">
        <f t="shared" si="3"/>
        <v>1</v>
      </c>
      <c r="E74" s="3" t="str">
        <f>IF(C74=1,VLOOKUP(B74,[5]数据导入!$B:$F,2,FALSE)&amp;","&amp;VLOOKUP(B74,[5]数据导入!$B:$F,3,FALSE)*$D74,VLOOKUP(B74,[5]数据导入!$I:$M,2,FALSE)&amp;","&amp;VLOOKUP(B74,[5]数据导入!$I:$M,3,FALSE)*$D74)</f>
        <v>30002,3</v>
      </c>
      <c r="F74" s="3">
        <f>IF(D74=1,VLOOKUP(C74,[5]数据导入!$B:$F,4,FALSE)*$D74,VLOOKUP(C74,[5]数据导入!$I:$M,4,FALSE)*$D74)</f>
        <v>70</v>
      </c>
      <c r="G74" s="3">
        <f>IF(E74=1,VLOOKUP(D74,[5]数据导入!$B:$F,5,FALSE)*$D74,VLOOKUP(D74,[5]数据导入!$I:$M,5,FALSE)*$D74)</f>
        <v>5</v>
      </c>
      <c r="H74" s="3">
        <f>VLOOKUP(B74,[5]菜品数据!$H:$I,2,FALSE)</f>
        <v>4</v>
      </c>
      <c r="I74" s="3">
        <f>VLOOKUP(D74,[5]数据导入!$P$3:$Q$9,2,FALSE)</f>
        <v>1</v>
      </c>
      <c r="J74" s="3" t="str">
        <f>VLOOKUP(B74,[5]菜品输入!A:V,3,FALSE)&amp;","&amp;VLOOKUP(B74,[5]菜品输入!A:V,8,FALSE)&amp;";"&amp;VLOOKUP(B74,[5]菜品输入!A:V,4,FALSE)&amp;","&amp;VLOOKUP(B74,[5]菜品输入!A:V,8,FALSE)&amp;";"&amp;VLOOKUP(B74,[5]菜品输入!A:V,5,FALSE)&amp;","&amp;VLOOKUP(B74,[5]菜品输入!A:V,8,FALSE)&amp;";"&amp;VLOOKUP(B74,[5]菜品输入!A:V,6,FALSE)&amp;","&amp;VLOOKUP(B74,[5]菜品输入!A:V,8,FALSE)&amp;";"&amp;VLOOKUP(B74,[5]菜品输入!A:V,7,FALSE)&amp;","&amp;VLOOKUP(B74,[5]菜品输入!A:V,8,FALSE)</f>
        <v>101007,5;102007,5;103007,5;104007,5;105007,5</v>
      </c>
    </row>
    <row r="75" spans="1:10">
      <c r="A75" s="3">
        <v>74</v>
      </c>
      <c r="B75" s="3">
        <f t="shared" si="1"/>
        <v>7</v>
      </c>
      <c r="C75" s="3">
        <f t="shared" si="2"/>
        <v>1</v>
      </c>
      <c r="D75" s="3">
        <f t="shared" si="3"/>
        <v>2</v>
      </c>
      <c r="E75" s="3" t="str">
        <f>IF(C75=1,VLOOKUP(B75,[5]数据导入!$B:$F,2,FALSE)&amp;","&amp;VLOOKUP(B75,[5]数据导入!$B:$F,3,FALSE)*$D75,VLOOKUP(B75,[5]数据导入!$I:$M,2,FALSE)&amp;","&amp;VLOOKUP(B75,[5]数据导入!$I:$M,3,FALSE)*$D75)</f>
        <v>30002,6</v>
      </c>
      <c r="F75" s="3">
        <f>IF(D75=1,VLOOKUP(C75,[5]数据导入!$B:$F,4,FALSE)*$D75,VLOOKUP(C75,[5]数据导入!$I:$M,4,FALSE)*$D75)</f>
        <v>140</v>
      </c>
      <c r="G75" s="3">
        <f>IF(E75=1,VLOOKUP(D75,[5]数据导入!$B:$F,5,FALSE)*$D75,VLOOKUP(D75,[5]数据导入!$I:$M,5,FALSE)*$D75)</f>
        <v>10</v>
      </c>
      <c r="H75" s="3">
        <f>VLOOKUP(B75,[5]菜品数据!$H:$I,2,FALSE)</f>
        <v>4</v>
      </c>
      <c r="I75" s="3" t="str">
        <f>VLOOKUP(D75,[5]数据导入!$P$3:$Q$9,2,FALSE)</f>
        <v>1,2</v>
      </c>
      <c r="J75" s="3" t="str">
        <f>VLOOKUP(B75,[5]菜品输入!A:V,3,FALSE)&amp;","&amp;VLOOKUP(B75,[5]菜品输入!A:V,8,FALSE)&amp;";"&amp;VLOOKUP(B75,[5]菜品输入!A:V,4,FALSE)&amp;","&amp;VLOOKUP(B75,[5]菜品输入!A:V,8,FALSE)&amp;";"&amp;VLOOKUP(B75,[5]菜品输入!A:V,5,FALSE)&amp;","&amp;VLOOKUP(B75,[5]菜品输入!A:V,8,FALSE)&amp;";"&amp;VLOOKUP(B75,[5]菜品输入!A:V,6,FALSE)&amp;","&amp;VLOOKUP(B75,[5]菜品输入!A:V,8,FALSE)&amp;";"&amp;VLOOKUP(B75,[5]菜品输入!A:V,7,FALSE)&amp;","&amp;VLOOKUP(B75,[5]菜品输入!A:V,8,FALSE)</f>
        <v>101007,5;102007,5;103007,5;104007,5;105007,5</v>
      </c>
    </row>
    <row r="76" spans="1:10">
      <c r="A76" s="3">
        <v>75</v>
      </c>
      <c r="B76" s="3">
        <f t="shared" si="1"/>
        <v>7</v>
      </c>
      <c r="C76" s="3">
        <f t="shared" si="2"/>
        <v>1</v>
      </c>
      <c r="D76" s="3">
        <f t="shared" si="3"/>
        <v>3</v>
      </c>
      <c r="E76" s="3" t="str">
        <f>IF(C76=1,VLOOKUP(B76,[5]数据导入!$B:$F,2,FALSE)&amp;","&amp;VLOOKUP(B76,[5]数据导入!$B:$F,3,FALSE)*$D76,VLOOKUP(B76,[5]数据导入!$I:$M,2,FALSE)&amp;","&amp;VLOOKUP(B76,[5]数据导入!$I:$M,3,FALSE)*$D76)</f>
        <v>30002,9</v>
      </c>
      <c r="F76" s="3">
        <f>IF(D76=1,VLOOKUP(C76,[5]数据导入!$B:$F,4,FALSE)*$D76,VLOOKUP(C76,[5]数据导入!$I:$M,4,FALSE)*$D76)</f>
        <v>210</v>
      </c>
      <c r="G76" s="3">
        <f>IF(E76=1,VLOOKUP(D76,[5]数据导入!$B:$F,5,FALSE)*$D76,VLOOKUP(D76,[5]数据导入!$I:$M,5,FALSE)*$D76)</f>
        <v>30</v>
      </c>
      <c r="H76" s="3">
        <f>VLOOKUP(B76,[5]菜品数据!$H:$I,2,FALSE)</f>
        <v>4</v>
      </c>
      <c r="I76" s="3" t="str">
        <f>VLOOKUP(D76,[5]数据导入!$P$3:$Q$9,2,FALSE)</f>
        <v>2,3</v>
      </c>
      <c r="J76" s="3" t="str">
        <f>VLOOKUP(B76,[5]菜品输入!A:V,3,FALSE)&amp;","&amp;VLOOKUP(B76,[5]菜品输入!A:V,8,FALSE)&amp;";"&amp;VLOOKUP(B76,[5]菜品输入!A:V,4,FALSE)&amp;","&amp;VLOOKUP(B76,[5]菜品输入!A:V,8,FALSE)&amp;";"&amp;VLOOKUP(B76,[5]菜品输入!A:V,5,FALSE)&amp;","&amp;VLOOKUP(B76,[5]菜品输入!A:V,8,FALSE)&amp;";"&amp;VLOOKUP(B76,[5]菜品输入!A:V,6,FALSE)&amp;","&amp;VLOOKUP(B76,[5]菜品输入!A:V,8,FALSE)&amp;";"&amp;VLOOKUP(B76,[5]菜品输入!A:V,7,FALSE)&amp;","&amp;VLOOKUP(B76,[5]菜品输入!A:V,8,FALSE)</f>
        <v>101007,5;102007,5;103007,5;104007,5;105007,5</v>
      </c>
    </row>
    <row r="77" spans="1:10">
      <c r="A77" s="3">
        <v>76</v>
      </c>
      <c r="B77" s="3">
        <f t="shared" si="1"/>
        <v>7</v>
      </c>
      <c r="C77" s="3">
        <f t="shared" si="2"/>
        <v>1</v>
      </c>
      <c r="D77" s="3">
        <f t="shared" si="3"/>
        <v>4</v>
      </c>
      <c r="E77" s="3" t="str">
        <f>IF(C77=1,VLOOKUP(B77,[5]数据导入!$B:$F,2,FALSE)&amp;","&amp;VLOOKUP(B77,[5]数据导入!$B:$F,3,FALSE)*$D77,VLOOKUP(B77,[5]数据导入!$I:$M,2,FALSE)&amp;","&amp;VLOOKUP(B77,[5]数据导入!$I:$M,3,FALSE)*$D77)</f>
        <v>30002,12</v>
      </c>
      <c r="F77" s="3">
        <f>IF(D77=1,VLOOKUP(C77,[5]数据导入!$B:$F,4,FALSE)*$D77,VLOOKUP(C77,[5]数据导入!$I:$M,4,FALSE)*$D77)</f>
        <v>280</v>
      </c>
      <c r="G77" s="3">
        <f>IF(E77=1,VLOOKUP(D77,[5]数据导入!$B:$F,5,FALSE)*$D77,VLOOKUP(D77,[5]数据导入!$I:$M,5,FALSE)*$D77)</f>
        <v>40</v>
      </c>
      <c r="H77" s="3">
        <f>VLOOKUP(B77,[5]菜品数据!$H:$I,2,FALSE)</f>
        <v>4</v>
      </c>
      <c r="I77" s="3" t="str">
        <f>VLOOKUP(D77,[5]数据导入!$P$3:$Q$9,2,FALSE)</f>
        <v>3,4</v>
      </c>
      <c r="J77" s="3" t="str">
        <f>VLOOKUP(B77,[5]菜品输入!A:V,3,FALSE)&amp;","&amp;VLOOKUP(B77,[5]菜品输入!A:V,8,FALSE)&amp;";"&amp;VLOOKUP(B77,[5]菜品输入!A:V,4,FALSE)&amp;","&amp;VLOOKUP(B77,[5]菜品输入!A:V,8,FALSE)&amp;";"&amp;VLOOKUP(B77,[5]菜品输入!A:V,5,FALSE)&amp;","&amp;VLOOKUP(B77,[5]菜品输入!A:V,8,FALSE)&amp;";"&amp;VLOOKUP(B77,[5]菜品输入!A:V,6,FALSE)&amp;","&amp;VLOOKUP(B77,[5]菜品输入!A:V,8,FALSE)&amp;";"&amp;VLOOKUP(B77,[5]菜品输入!A:V,7,FALSE)&amp;","&amp;VLOOKUP(B77,[5]菜品输入!A:V,8,FALSE)</f>
        <v>101007,5;102007,5;103007,5;104007,5;105007,5</v>
      </c>
    </row>
    <row r="78" spans="1:10">
      <c r="A78" s="3">
        <v>77</v>
      </c>
      <c r="B78" s="3">
        <f t="shared" si="1"/>
        <v>7</v>
      </c>
      <c r="C78" s="3">
        <f t="shared" si="2"/>
        <v>1</v>
      </c>
      <c r="D78" s="3">
        <f t="shared" si="3"/>
        <v>5</v>
      </c>
      <c r="E78" s="3" t="str">
        <f>IF(C78=1,VLOOKUP(B78,[5]数据导入!$B:$F,2,FALSE)&amp;","&amp;VLOOKUP(B78,[5]数据导入!$B:$F,3,FALSE)*$D78,VLOOKUP(B78,[5]数据导入!$I:$M,2,FALSE)&amp;","&amp;VLOOKUP(B78,[5]数据导入!$I:$M,3,FALSE)*$D78)</f>
        <v>30002,15</v>
      </c>
      <c r="F78" s="3">
        <f>IF(D78=1,VLOOKUP(C78,[5]数据导入!$B:$F,4,FALSE)*$D78,VLOOKUP(C78,[5]数据导入!$I:$M,4,FALSE)*$D78)</f>
        <v>350</v>
      </c>
      <c r="G78" s="3">
        <f>IF(E78=1,VLOOKUP(D78,[5]数据导入!$B:$F,5,FALSE)*$D78,VLOOKUP(D78,[5]数据导入!$I:$M,5,FALSE)*$D78)</f>
        <v>50</v>
      </c>
      <c r="H78" s="3">
        <f>VLOOKUP(B78,[5]菜品数据!$H:$I,2,FALSE)</f>
        <v>4</v>
      </c>
      <c r="I78" s="3" t="str">
        <f>VLOOKUP(D78,[5]数据导入!$P$3:$Q$9,2,FALSE)</f>
        <v>4,5</v>
      </c>
      <c r="J78" s="3" t="str">
        <f>VLOOKUP(B78,[5]菜品输入!A:V,3,FALSE)&amp;","&amp;VLOOKUP(B78,[5]菜品输入!A:V,8,FALSE)&amp;";"&amp;VLOOKUP(B78,[5]菜品输入!A:V,4,FALSE)&amp;","&amp;VLOOKUP(B78,[5]菜品输入!A:V,8,FALSE)&amp;";"&amp;VLOOKUP(B78,[5]菜品输入!A:V,5,FALSE)&amp;","&amp;VLOOKUP(B78,[5]菜品输入!A:V,8,FALSE)&amp;";"&amp;VLOOKUP(B78,[5]菜品输入!A:V,6,FALSE)&amp;","&amp;VLOOKUP(B78,[5]菜品输入!A:V,8,FALSE)&amp;";"&amp;VLOOKUP(B78,[5]菜品输入!A:V,7,FALSE)&amp;","&amp;VLOOKUP(B78,[5]菜品输入!A:V,8,FALSE)</f>
        <v>101007,5;102007,5;103007,5;104007,5;105007,5</v>
      </c>
    </row>
    <row r="79" spans="1:10">
      <c r="A79" s="3">
        <v>78</v>
      </c>
      <c r="B79" s="3">
        <f t="shared" ref="B79:B142" si="4">B67+1</f>
        <v>7</v>
      </c>
      <c r="C79" s="3">
        <f t="shared" ref="C79:C142" si="5">C67</f>
        <v>1</v>
      </c>
      <c r="D79" s="3">
        <f t="shared" si="3"/>
        <v>6</v>
      </c>
      <c r="E79" s="3" t="str">
        <f>IF(C79=1,VLOOKUP(B79,[5]数据导入!$B:$F,2,FALSE)&amp;","&amp;VLOOKUP(B79,[5]数据导入!$B:$F,3,FALSE)*$D79,VLOOKUP(B79,[5]数据导入!$I:$M,2,FALSE)&amp;","&amp;VLOOKUP(B79,[5]数据导入!$I:$M,3,FALSE)*$D79)</f>
        <v>30002,18</v>
      </c>
      <c r="F79" s="3">
        <f>IF(D79=1,VLOOKUP(C79,[5]数据导入!$B:$F,4,FALSE)*$D79,VLOOKUP(C79,[5]数据导入!$I:$M,4,FALSE)*$D79)</f>
        <v>420</v>
      </c>
      <c r="G79" s="3">
        <f>IF(E79=1,VLOOKUP(D79,[5]数据导入!$B:$F,5,FALSE)*$D79,VLOOKUP(D79,[5]数据导入!$I:$M,5,FALSE)*$D79)</f>
        <v>60</v>
      </c>
      <c r="H79" s="3">
        <f>VLOOKUP(B79,[5]菜品数据!$H:$I,2,FALSE)</f>
        <v>4</v>
      </c>
      <c r="I79" s="3" t="str">
        <f>VLOOKUP(D79,[5]数据导入!$P$3:$Q$9,2,FALSE)</f>
        <v>5,6</v>
      </c>
      <c r="J79" s="3" t="str">
        <f>VLOOKUP(B79,[5]菜品输入!A:V,3,FALSE)&amp;","&amp;VLOOKUP(B79,[5]菜品输入!A:V,8,FALSE)&amp;";"&amp;VLOOKUP(B79,[5]菜品输入!A:V,4,FALSE)&amp;","&amp;VLOOKUP(B79,[5]菜品输入!A:V,8,FALSE)&amp;";"&amp;VLOOKUP(B79,[5]菜品输入!A:V,5,FALSE)&amp;","&amp;VLOOKUP(B79,[5]菜品输入!A:V,8,FALSE)&amp;";"&amp;VLOOKUP(B79,[5]菜品输入!A:V,6,FALSE)&amp;","&amp;VLOOKUP(B79,[5]菜品输入!A:V,8,FALSE)&amp;";"&amp;VLOOKUP(B79,[5]菜品输入!A:V,7,FALSE)&amp;","&amp;VLOOKUP(B79,[5]菜品输入!A:V,8,FALSE)</f>
        <v>101007,5;102007,5;103007,5;104007,5;105007,5</v>
      </c>
    </row>
    <row r="80" spans="1:10">
      <c r="A80" s="3">
        <v>79</v>
      </c>
      <c r="B80" s="3">
        <f t="shared" si="4"/>
        <v>7</v>
      </c>
      <c r="C80" s="3">
        <f t="shared" si="5"/>
        <v>2</v>
      </c>
      <c r="D80" s="3">
        <f t="shared" si="3"/>
        <v>1</v>
      </c>
      <c r="E80" s="3" t="str">
        <f>IF(C80=1,VLOOKUP(B80,[5]数据导入!$B:$F,2,FALSE)&amp;","&amp;VLOOKUP(B80,[5]数据导入!$B:$F,3,FALSE)*$D80,VLOOKUP(B80,[5]数据导入!$I:$M,2,FALSE)&amp;","&amp;VLOOKUP(B80,[5]数据导入!$I:$M,3,FALSE)*$D80)</f>
        <v>31002,3</v>
      </c>
      <c r="F80" s="3">
        <f>IF(D80=1,VLOOKUP(C80,[5]数据导入!$B:$F,4,FALSE)*$D80,VLOOKUP(C80,[5]数据导入!$I:$M,4,FALSE)*$D80)</f>
        <v>160</v>
      </c>
      <c r="G80" s="3">
        <f>IF(E80=1,VLOOKUP(D80,[5]数据导入!$B:$F,5,FALSE)*$D80,VLOOKUP(D80,[5]数据导入!$I:$M,5,FALSE)*$D80)</f>
        <v>5</v>
      </c>
      <c r="H80" s="3">
        <f>VLOOKUP(B80,[5]菜品数据!$H:$I,2,FALSE)</f>
        <v>4</v>
      </c>
      <c r="I80" s="3">
        <f>VLOOKUP(D80,[5]数据导入!$P$3:$Q$9,2,FALSE)</f>
        <v>1</v>
      </c>
      <c r="J80" s="3" t="str">
        <f>VLOOKUP(B80,[5]菜品输入!A:V,3,FALSE)&amp;","&amp;VLOOKUP(B80,[5]菜品输入!A:V,8,FALSE)&amp;";"&amp;VLOOKUP(B80,[5]菜品输入!A:V,4,FALSE)&amp;","&amp;VLOOKUP(B80,[5]菜品输入!A:V,8,FALSE)&amp;";"&amp;VLOOKUP(B80,[5]菜品输入!A:V,5,FALSE)&amp;","&amp;VLOOKUP(B80,[5]菜品输入!A:V,8,FALSE)&amp;";"&amp;VLOOKUP(B80,[5]菜品输入!A:V,6,FALSE)&amp;","&amp;VLOOKUP(B80,[5]菜品输入!A:V,8,FALSE)&amp;";"&amp;VLOOKUP(B80,[5]菜品输入!A:V,7,FALSE)&amp;","&amp;VLOOKUP(B80,[5]菜品输入!A:V,8,FALSE)</f>
        <v>101007,5;102007,5;103007,5;104007,5;105007,5</v>
      </c>
    </row>
    <row r="81" spans="1:10">
      <c r="A81" s="3">
        <v>80</v>
      </c>
      <c r="B81" s="3">
        <f t="shared" si="4"/>
        <v>7</v>
      </c>
      <c r="C81" s="3">
        <f t="shared" si="5"/>
        <v>2</v>
      </c>
      <c r="D81" s="3">
        <f t="shared" si="3"/>
        <v>2</v>
      </c>
      <c r="E81" s="3" t="str">
        <f>IF(C81=1,VLOOKUP(B81,[5]数据导入!$B:$F,2,FALSE)&amp;","&amp;VLOOKUP(B81,[5]数据导入!$B:$F,3,FALSE)*$D81,VLOOKUP(B81,[5]数据导入!$I:$M,2,FALSE)&amp;","&amp;VLOOKUP(B81,[5]数据导入!$I:$M,3,FALSE)*$D81)</f>
        <v>31002,6</v>
      </c>
      <c r="F81" s="3">
        <f>IF(D81=1,VLOOKUP(C81,[5]数据导入!$B:$F,4,FALSE)*$D81,VLOOKUP(C81,[5]数据导入!$I:$M,4,FALSE)*$D81)</f>
        <v>320</v>
      </c>
      <c r="G81" s="3">
        <f>IF(E81=1,VLOOKUP(D81,[5]数据导入!$B:$F,5,FALSE)*$D81,VLOOKUP(D81,[5]数据导入!$I:$M,5,FALSE)*$D81)</f>
        <v>10</v>
      </c>
      <c r="H81" s="3">
        <f>VLOOKUP(B81,[5]菜品数据!$H:$I,2,FALSE)</f>
        <v>4</v>
      </c>
      <c r="I81" s="3" t="str">
        <f>VLOOKUP(D81,[5]数据导入!$P$3:$Q$9,2,FALSE)</f>
        <v>1,2</v>
      </c>
      <c r="J81" s="3" t="str">
        <f>VLOOKUP(B81,[5]菜品输入!A:V,3,FALSE)&amp;","&amp;VLOOKUP(B81,[5]菜品输入!A:V,8,FALSE)&amp;";"&amp;VLOOKUP(B81,[5]菜品输入!A:V,4,FALSE)&amp;","&amp;VLOOKUP(B81,[5]菜品输入!A:V,8,FALSE)&amp;";"&amp;VLOOKUP(B81,[5]菜品输入!A:V,5,FALSE)&amp;","&amp;VLOOKUP(B81,[5]菜品输入!A:V,8,FALSE)&amp;";"&amp;VLOOKUP(B81,[5]菜品输入!A:V,6,FALSE)&amp;","&amp;VLOOKUP(B81,[5]菜品输入!A:V,8,FALSE)&amp;";"&amp;VLOOKUP(B81,[5]菜品输入!A:V,7,FALSE)&amp;","&amp;VLOOKUP(B81,[5]菜品输入!A:V,8,FALSE)</f>
        <v>101007,5;102007,5;103007,5;104007,5;105007,5</v>
      </c>
    </row>
    <row r="82" spans="1:10">
      <c r="A82" s="3">
        <v>81</v>
      </c>
      <c r="B82" s="3">
        <f t="shared" si="4"/>
        <v>7</v>
      </c>
      <c r="C82" s="3">
        <f t="shared" si="5"/>
        <v>2</v>
      </c>
      <c r="D82" s="3">
        <f t="shared" si="3"/>
        <v>3</v>
      </c>
      <c r="E82" s="3" t="str">
        <f>IF(C82=1,VLOOKUP(B82,[5]数据导入!$B:$F,2,FALSE)&amp;","&amp;VLOOKUP(B82,[5]数据导入!$B:$F,3,FALSE)*$D82,VLOOKUP(B82,[5]数据导入!$I:$M,2,FALSE)&amp;","&amp;VLOOKUP(B82,[5]数据导入!$I:$M,3,FALSE)*$D82)</f>
        <v>31002,9</v>
      </c>
      <c r="F82" s="3">
        <f>IF(D82=1,VLOOKUP(C82,[5]数据导入!$B:$F,4,FALSE)*$D82,VLOOKUP(C82,[5]数据导入!$I:$M,4,FALSE)*$D82)</f>
        <v>480</v>
      </c>
      <c r="G82" s="3">
        <f>IF(E82=1,VLOOKUP(D82,[5]数据导入!$B:$F,5,FALSE)*$D82,VLOOKUP(D82,[5]数据导入!$I:$M,5,FALSE)*$D82)</f>
        <v>30</v>
      </c>
      <c r="H82" s="3">
        <f>VLOOKUP(B82,[5]菜品数据!$H:$I,2,FALSE)</f>
        <v>4</v>
      </c>
      <c r="I82" s="3" t="str">
        <f>VLOOKUP(D82,[5]数据导入!$P$3:$Q$9,2,FALSE)</f>
        <v>2,3</v>
      </c>
      <c r="J82" s="3" t="str">
        <f>VLOOKUP(B82,[5]菜品输入!A:V,3,FALSE)&amp;","&amp;VLOOKUP(B82,[5]菜品输入!A:V,8,FALSE)&amp;";"&amp;VLOOKUP(B82,[5]菜品输入!A:V,4,FALSE)&amp;","&amp;VLOOKUP(B82,[5]菜品输入!A:V,8,FALSE)&amp;";"&amp;VLOOKUP(B82,[5]菜品输入!A:V,5,FALSE)&amp;","&amp;VLOOKUP(B82,[5]菜品输入!A:V,8,FALSE)&amp;";"&amp;VLOOKUP(B82,[5]菜品输入!A:V,6,FALSE)&amp;","&amp;VLOOKUP(B82,[5]菜品输入!A:V,8,FALSE)&amp;";"&amp;VLOOKUP(B82,[5]菜品输入!A:V,7,FALSE)&amp;","&amp;VLOOKUP(B82,[5]菜品输入!A:V,8,FALSE)</f>
        <v>101007,5;102007,5;103007,5;104007,5;105007,5</v>
      </c>
    </row>
    <row r="83" spans="1:10">
      <c r="A83" s="3">
        <v>82</v>
      </c>
      <c r="B83" s="3">
        <f t="shared" si="4"/>
        <v>7</v>
      </c>
      <c r="C83" s="3">
        <f t="shared" si="5"/>
        <v>2</v>
      </c>
      <c r="D83" s="3">
        <f t="shared" si="3"/>
        <v>4</v>
      </c>
      <c r="E83" s="3" t="str">
        <f>IF(C83=1,VLOOKUP(B83,[5]数据导入!$B:$F,2,FALSE)&amp;","&amp;VLOOKUP(B83,[5]数据导入!$B:$F,3,FALSE)*$D83,VLOOKUP(B83,[5]数据导入!$I:$M,2,FALSE)&amp;","&amp;VLOOKUP(B83,[5]数据导入!$I:$M,3,FALSE)*$D83)</f>
        <v>31002,12</v>
      </c>
      <c r="F83" s="3">
        <f>IF(D83=1,VLOOKUP(C83,[5]数据导入!$B:$F,4,FALSE)*$D83,VLOOKUP(C83,[5]数据导入!$I:$M,4,FALSE)*$D83)</f>
        <v>640</v>
      </c>
      <c r="G83" s="3">
        <f>IF(E83=1,VLOOKUP(D83,[5]数据导入!$B:$F,5,FALSE)*$D83,VLOOKUP(D83,[5]数据导入!$I:$M,5,FALSE)*$D83)</f>
        <v>40</v>
      </c>
      <c r="H83" s="3">
        <f>VLOOKUP(B83,[5]菜品数据!$H:$I,2,FALSE)</f>
        <v>4</v>
      </c>
      <c r="I83" s="3" t="str">
        <f>VLOOKUP(D83,[5]数据导入!$P$3:$Q$9,2,FALSE)</f>
        <v>3,4</v>
      </c>
      <c r="J83" s="3" t="str">
        <f>VLOOKUP(B83,[5]菜品输入!A:V,3,FALSE)&amp;","&amp;VLOOKUP(B83,[5]菜品输入!A:V,8,FALSE)&amp;";"&amp;VLOOKUP(B83,[5]菜品输入!A:V,4,FALSE)&amp;","&amp;VLOOKUP(B83,[5]菜品输入!A:V,8,FALSE)&amp;";"&amp;VLOOKUP(B83,[5]菜品输入!A:V,5,FALSE)&amp;","&amp;VLOOKUP(B83,[5]菜品输入!A:V,8,FALSE)&amp;";"&amp;VLOOKUP(B83,[5]菜品输入!A:V,6,FALSE)&amp;","&amp;VLOOKUP(B83,[5]菜品输入!A:V,8,FALSE)&amp;";"&amp;VLOOKUP(B83,[5]菜品输入!A:V,7,FALSE)&amp;","&amp;VLOOKUP(B83,[5]菜品输入!A:V,8,FALSE)</f>
        <v>101007,5;102007,5;103007,5;104007,5;105007,5</v>
      </c>
    </row>
    <row r="84" spans="1:10">
      <c r="A84" s="3">
        <v>83</v>
      </c>
      <c r="B84" s="3">
        <f t="shared" si="4"/>
        <v>7</v>
      </c>
      <c r="C84" s="3">
        <f t="shared" si="5"/>
        <v>2</v>
      </c>
      <c r="D84" s="3">
        <f t="shared" si="3"/>
        <v>5</v>
      </c>
      <c r="E84" s="3" t="str">
        <f>IF(C84=1,VLOOKUP(B84,[5]数据导入!$B:$F,2,FALSE)&amp;","&amp;VLOOKUP(B84,[5]数据导入!$B:$F,3,FALSE)*$D84,VLOOKUP(B84,[5]数据导入!$I:$M,2,FALSE)&amp;","&amp;VLOOKUP(B84,[5]数据导入!$I:$M,3,FALSE)*$D84)</f>
        <v>31002,15</v>
      </c>
      <c r="F84" s="3">
        <f>IF(D84=1,VLOOKUP(C84,[5]数据导入!$B:$F,4,FALSE)*$D84,VLOOKUP(C84,[5]数据导入!$I:$M,4,FALSE)*$D84)</f>
        <v>800</v>
      </c>
      <c r="G84" s="3">
        <f>IF(E84=1,VLOOKUP(D84,[5]数据导入!$B:$F,5,FALSE)*$D84,VLOOKUP(D84,[5]数据导入!$I:$M,5,FALSE)*$D84)</f>
        <v>50</v>
      </c>
      <c r="H84" s="3">
        <f>VLOOKUP(B84,[5]菜品数据!$H:$I,2,FALSE)</f>
        <v>4</v>
      </c>
      <c r="I84" s="3" t="str">
        <f>VLOOKUP(D84,[5]数据导入!$P$3:$Q$9,2,FALSE)</f>
        <v>4,5</v>
      </c>
      <c r="J84" s="3" t="str">
        <f>VLOOKUP(B84,[5]菜品输入!A:V,3,FALSE)&amp;","&amp;VLOOKUP(B84,[5]菜品输入!A:V,8,FALSE)&amp;";"&amp;VLOOKUP(B84,[5]菜品输入!A:V,4,FALSE)&amp;","&amp;VLOOKUP(B84,[5]菜品输入!A:V,8,FALSE)&amp;";"&amp;VLOOKUP(B84,[5]菜品输入!A:V,5,FALSE)&amp;","&amp;VLOOKUP(B84,[5]菜品输入!A:V,8,FALSE)&amp;";"&amp;VLOOKUP(B84,[5]菜品输入!A:V,6,FALSE)&amp;","&amp;VLOOKUP(B84,[5]菜品输入!A:V,8,FALSE)&amp;";"&amp;VLOOKUP(B84,[5]菜品输入!A:V,7,FALSE)&amp;","&amp;VLOOKUP(B84,[5]菜品输入!A:V,8,FALSE)</f>
        <v>101007,5;102007,5;103007,5;104007,5;105007,5</v>
      </c>
    </row>
    <row r="85" spans="1:10">
      <c r="A85" s="3">
        <v>84</v>
      </c>
      <c r="B85" s="3">
        <f t="shared" si="4"/>
        <v>7</v>
      </c>
      <c r="C85" s="3">
        <f t="shared" si="5"/>
        <v>2</v>
      </c>
      <c r="D85" s="3">
        <f t="shared" si="3"/>
        <v>6</v>
      </c>
      <c r="E85" s="3" t="str">
        <f>IF(C85=1,VLOOKUP(B85,[5]数据导入!$B:$F,2,FALSE)&amp;","&amp;VLOOKUP(B85,[5]数据导入!$B:$F,3,FALSE)*$D85,VLOOKUP(B85,[5]数据导入!$I:$M,2,FALSE)&amp;","&amp;VLOOKUP(B85,[5]数据导入!$I:$M,3,FALSE)*$D85)</f>
        <v>31002,18</v>
      </c>
      <c r="F85" s="3">
        <f>IF(D85=1,VLOOKUP(C85,[5]数据导入!$B:$F,4,FALSE)*$D85,VLOOKUP(C85,[5]数据导入!$I:$M,4,FALSE)*$D85)</f>
        <v>960</v>
      </c>
      <c r="G85" s="3">
        <f>IF(E85=1,VLOOKUP(D85,[5]数据导入!$B:$F,5,FALSE)*$D85,VLOOKUP(D85,[5]数据导入!$I:$M,5,FALSE)*$D85)</f>
        <v>60</v>
      </c>
      <c r="H85" s="3">
        <f>VLOOKUP(B85,[5]菜品数据!$H:$I,2,FALSE)</f>
        <v>4</v>
      </c>
      <c r="I85" s="3" t="str">
        <f>VLOOKUP(D85,[5]数据导入!$P$3:$Q$9,2,FALSE)</f>
        <v>5,6</v>
      </c>
      <c r="J85" s="3" t="str">
        <f>VLOOKUP(B85,[5]菜品输入!A:V,3,FALSE)&amp;","&amp;VLOOKUP(B85,[5]菜品输入!A:V,8,FALSE)&amp;";"&amp;VLOOKUP(B85,[5]菜品输入!A:V,4,FALSE)&amp;","&amp;VLOOKUP(B85,[5]菜品输入!A:V,8,FALSE)&amp;";"&amp;VLOOKUP(B85,[5]菜品输入!A:V,5,FALSE)&amp;","&amp;VLOOKUP(B85,[5]菜品输入!A:V,8,FALSE)&amp;";"&amp;VLOOKUP(B85,[5]菜品输入!A:V,6,FALSE)&amp;","&amp;VLOOKUP(B85,[5]菜品输入!A:V,8,FALSE)&amp;";"&amp;VLOOKUP(B85,[5]菜品输入!A:V,7,FALSE)&amp;","&amp;VLOOKUP(B85,[5]菜品输入!A:V,8,FALSE)</f>
        <v>101007,5;102007,5;103007,5;104007,5;105007,5</v>
      </c>
    </row>
    <row r="86" spans="1:10">
      <c r="A86" s="3">
        <v>85</v>
      </c>
      <c r="B86" s="3">
        <f t="shared" si="4"/>
        <v>8</v>
      </c>
      <c r="C86" s="3">
        <f t="shared" si="5"/>
        <v>1</v>
      </c>
      <c r="D86" s="3">
        <f t="shared" si="3"/>
        <v>1</v>
      </c>
      <c r="E86" s="3" t="str">
        <f>IF(C86=1,VLOOKUP(B86,[5]数据导入!$B:$F,2,FALSE)&amp;","&amp;VLOOKUP(B86,[5]数据导入!$B:$F,3,FALSE)*$D86,VLOOKUP(B86,[5]数据导入!$I:$M,2,FALSE)&amp;","&amp;VLOOKUP(B86,[5]数据导入!$I:$M,3,FALSE)*$D86)</f>
        <v>30002,3</v>
      </c>
      <c r="F86" s="3">
        <f>IF(D86=1,VLOOKUP(C86,[5]数据导入!$B:$F,4,FALSE)*$D86,VLOOKUP(C86,[5]数据导入!$I:$M,4,FALSE)*$D86)</f>
        <v>70</v>
      </c>
      <c r="G86" s="3">
        <f>IF(E86=1,VLOOKUP(D86,[5]数据导入!$B:$F,5,FALSE)*$D86,VLOOKUP(D86,[5]数据导入!$I:$M,5,FALSE)*$D86)</f>
        <v>5</v>
      </c>
      <c r="H86" s="3">
        <f>VLOOKUP(B86,[5]菜品数据!$H:$I,2,FALSE)</f>
        <v>4</v>
      </c>
      <c r="I86" s="3">
        <f>VLOOKUP(D86,[5]数据导入!$P$3:$Q$9,2,FALSE)</f>
        <v>1</v>
      </c>
      <c r="J86" s="3" t="str">
        <f>VLOOKUP(B86,[5]菜品输入!A:V,3,FALSE)&amp;","&amp;VLOOKUP(B86,[5]菜品输入!A:V,8,FALSE)&amp;";"&amp;VLOOKUP(B86,[5]菜品输入!A:V,4,FALSE)&amp;","&amp;VLOOKUP(B86,[5]菜品输入!A:V,8,FALSE)&amp;";"&amp;VLOOKUP(B86,[5]菜品输入!A:V,5,FALSE)&amp;","&amp;VLOOKUP(B86,[5]菜品输入!A:V,8,FALSE)&amp;";"&amp;VLOOKUP(B86,[5]菜品输入!A:V,6,FALSE)&amp;","&amp;VLOOKUP(B86,[5]菜品输入!A:V,8,FALSE)&amp;";"&amp;VLOOKUP(B86,[5]菜品输入!A:V,7,FALSE)&amp;","&amp;VLOOKUP(B86,[5]菜品输入!A:V,8,FALSE)</f>
        <v>101008,5;102008,5;103008,5;104008,5;105008,5</v>
      </c>
    </row>
    <row r="87" spans="1:10">
      <c r="A87" s="3">
        <v>86</v>
      </c>
      <c r="B87" s="3">
        <f t="shared" si="4"/>
        <v>8</v>
      </c>
      <c r="C87" s="3">
        <f t="shared" si="5"/>
        <v>1</v>
      </c>
      <c r="D87" s="3">
        <f t="shared" si="3"/>
        <v>2</v>
      </c>
      <c r="E87" s="3" t="str">
        <f>IF(C87=1,VLOOKUP(B87,[5]数据导入!$B:$F,2,FALSE)&amp;","&amp;VLOOKUP(B87,[5]数据导入!$B:$F,3,FALSE)*$D87,VLOOKUP(B87,[5]数据导入!$I:$M,2,FALSE)&amp;","&amp;VLOOKUP(B87,[5]数据导入!$I:$M,3,FALSE)*$D87)</f>
        <v>30002,6</v>
      </c>
      <c r="F87" s="3">
        <f>IF(D87=1,VLOOKUP(C87,[5]数据导入!$B:$F,4,FALSE)*$D87,VLOOKUP(C87,[5]数据导入!$I:$M,4,FALSE)*$D87)</f>
        <v>140</v>
      </c>
      <c r="G87" s="3">
        <f>IF(E87=1,VLOOKUP(D87,[5]数据导入!$B:$F,5,FALSE)*$D87,VLOOKUP(D87,[5]数据导入!$I:$M,5,FALSE)*$D87)</f>
        <v>10</v>
      </c>
      <c r="H87" s="3">
        <f>VLOOKUP(B87,[5]菜品数据!$H:$I,2,FALSE)</f>
        <v>4</v>
      </c>
      <c r="I87" s="3" t="str">
        <f>VLOOKUP(D87,[5]数据导入!$P$3:$Q$9,2,FALSE)</f>
        <v>1,2</v>
      </c>
      <c r="J87" s="3" t="str">
        <f>VLOOKUP(B87,[5]菜品输入!A:V,3,FALSE)&amp;","&amp;VLOOKUP(B87,[5]菜品输入!A:V,8,FALSE)&amp;";"&amp;VLOOKUP(B87,[5]菜品输入!A:V,4,FALSE)&amp;","&amp;VLOOKUP(B87,[5]菜品输入!A:V,8,FALSE)&amp;";"&amp;VLOOKUP(B87,[5]菜品输入!A:V,5,FALSE)&amp;","&amp;VLOOKUP(B87,[5]菜品输入!A:V,8,FALSE)&amp;";"&amp;VLOOKUP(B87,[5]菜品输入!A:V,6,FALSE)&amp;","&amp;VLOOKUP(B87,[5]菜品输入!A:V,8,FALSE)&amp;";"&amp;VLOOKUP(B87,[5]菜品输入!A:V,7,FALSE)&amp;","&amp;VLOOKUP(B87,[5]菜品输入!A:V,8,FALSE)</f>
        <v>101008,5;102008,5;103008,5;104008,5;105008,5</v>
      </c>
    </row>
    <row r="88" spans="1:10">
      <c r="A88" s="3">
        <v>87</v>
      </c>
      <c r="B88" s="3">
        <f t="shared" si="4"/>
        <v>8</v>
      </c>
      <c r="C88" s="3">
        <f t="shared" si="5"/>
        <v>1</v>
      </c>
      <c r="D88" s="3">
        <f t="shared" si="3"/>
        <v>3</v>
      </c>
      <c r="E88" s="3" t="str">
        <f>IF(C88=1,VLOOKUP(B88,[5]数据导入!$B:$F,2,FALSE)&amp;","&amp;VLOOKUP(B88,[5]数据导入!$B:$F,3,FALSE)*$D88,VLOOKUP(B88,[5]数据导入!$I:$M,2,FALSE)&amp;","&amp;VLOOKUP(B88,[5]数据导入!$I:$M,3,FALSE)*$D88)</f>
        <v>30002,9</v>
      </c>
      <c r="F88" s="3">
        <f>IF(D88=1,VLOOKUP(C88,[5]数据导入!$B:$F,4,FALSE)*$D88,VLOOKUP(C88,[5]数据导入!$I:$M,4,FALSE)*$D88)</f>
        <v>210</v>
      </c>
      <c r="G88" s="3">
        <f>IF(E88=1,VLOOKUP(D88,[5]数据导入!$B:$F,5,FALSE)*$D88,VLOOKUP(D88,[5]数据导入!$I:$M,5,FALSE)*$D88)</f>
        <v>30</v>
      </c>
      <c r="H88" s="3">
        <f>VLOOKUP(B88,[5]菜品数据!$H:$I,2,FALSE)</f>
        <v>4</v>
      </c>
      <c r="I88" s="3" t="str">
        <f>VLOOKUP(D88,[5]数据导入!$P$3:$Q$9,2,FALSE)</f>
        <v>2,3</v>
      </c>
      <c r="J88" s="3" t="str">
        <f>VLOOKUP(B88,[5]菜品输入!A:V,3,FALSE)&amp;","&amp;VLOOKUP(B88,[5]菜品输入!A:V,8,FALSE)&amp;";"&amp;VLOOKUP(B88,[5]菜品输入!A:V,4,FALSE)&amp;","&amp;VLOOKUP(B88,[5]菜品输入!A:V,8,FALSE)&amp;";"&amp;VLOOKUP(B88,[5]菜品输入!A:V,5,FALSE)&amp;","&amp;VLOOKUP(B88,[5]菜品输入!A:V,8,FALSE)&amp;";"&amp;VLOOKUP(B88,[5]菜品输入!A:V,6,FALSE)&amp;","&amp;VLOOKUP(B88,[5]菜品输入!A:V,8,FALSE)&amp;";"&amp;VLOOKUP(B88,[5]菜品输入!A:V,7,FALSE)&amp;","&amp;VLOOKUP(B88,[5]菜品输入!A:V,8,FALSE)</f>
        <v>101008,5;102008,5;103008,5;104008,5;105008,5</v>
      </c>
    </row>
    <row r="89" spans="1:10">
      <c r="A89" s="3">
        <v>88</v>
      </c>
      <c r="B89" s="3">
        <f t="shared" si="4"/>
        <v>8</v>
      </c>
      <c r="C89" s="3">
        <f t="shared" si="5"/>
        <v>1</v>
      </c>
      <c r="D89" s="3">
        <f t="shared" si="3"/>
        <v>4</v>
      </c>
      <c r="E89" s="3" t="str">
        <f>IF(C89=1,VLOOKUP(B89,[5]数据导入!$B:$F,2,FALSE)&amp;","&amp;VLOOKUP(B89,[5]数据导入!$B:$F,3,FALSE)*$D89,VLOOKUP(B89,[5]数据导入!$I:$M,2,FALSE)&amp;","&amp;VLOOKUP(B89,[5]数据导入!$I:$M,3,FALSE)*$D89)</f>
        <v>30002,12</v>
      </c>
      <c r="F89" s="3">
        <f>IF(D89=1,VLOOKUP(C89,[5]数据导入!$B:$F,4,FALSE)*$D89,VLOOKUP(C89,[5]数据导入!$I:$M,4,FALSE)*$D89)</f>
        <v>280</v>
      </c>
      <c r="G89" s="3">
        <f>IF(E89=1,VLOOKUP(D89,[5]数据导入!$B:$F,5,FALSE)*$D89,VLOOKUP(D89,[5]数据导入!$I:$M,5,FALSE)*$D89)</f>
        <v>40</v>
      </c>
      <c r="H89" s="3">
        <f>VLOOKUP(B89,[5]菜品数据!$H:$I,2,FALSE)</f>
        <v>4</v>
      </c>
      <c r="I89" s="3" t="str">
        <f>VLOOKUP(D89,[5]数据导入!$P$3:$Q$9,2,FALSE)</f>
        <v>3,4</v>
      </c>
      <c r="J89" s="3" t="str">
        <f>VLOOKUP(B89,[5]菜品输入!A:V,3,FALSE)&amp;","&amp;VLOOKUP(B89,[5]菜品输入!A:V,8,FALSE)&amp;";"&amp;VLOOKUP(B89,[5]菜品输入!A:V,4,FALSE)&amp;","&amp;VLOOKUP(B89,[5]菜品输入!A:V,8,FALSE)&amp;";"&amp;VLOOKUP(B89,[5]菜品输入!A:V,5,FALSE)&amp;","&amp;VLOOKUP(B89,[5]菜品输入!A:V,8,FALSE)&amp;";"&amp;VLOOKUP(B89,[5]菜品输入!A:V,6,FALSE)&amp;","&amp;VLOOKUP(B89,[5]菜品输入!A:V,8,FALSE)&amp;";"&amp;VLOOKUP(B89,[5]菜品输入!A:V,7,FALSE)&amp;","&amp;VLOOKUP(B89,[5]菜品输入!A:V,8,FALSE)</f>
        <v>101008,5;102008,5;103008,5;104008,5;105008,5</v>
      </c>
    </row>
    <row r="90" spans="1:10">
      <c r="A90" s="3">
        <v>89</v>
      </c>
      <c r="B90" s="3">
        <f t="shared" si="4"/>
        <v>8</v>
      </c>
      <c r="C90" s="3">
        <f t="shared" si="5"/>
        <v>1</v>
      </c>
      <c r="D90" s="3">
        <f t="shared" si="3"/>
        <v>5</v>
      </c>
      <c r="E90" s="3" t="str">
        <f>IF(C90=1,VLOOKUP(B90,[5]数据导入!$B:$F,2,FALSE)&amp;","&amp;VLOOKUP(B90,[5]数据导入!$B:$F,3,FALSE)*$D90,VLOOKUP(B90,[5]数据导入!$I:$M,2,FALSE)&amp;","&amp;VLOOKUP(B90,[5]数据导入!$I:$M,3,FALSE)*$D90)</f>
        <v>30002,15</v>
      </c>
      <c r="F90" s="3">
        <f>IF(D90=1,VLOOKUP(C90,[5]数据导入!$B:$F,4,FALSE)*$D90,VLOOKUP(C90,[5]数据导入!$I:$M,4,FALSE)*$D90)</f>
        <v>350</v>
      </c>
      <c r="G90" s="3">
        <f>IF(E90=1,VLOOKUP(D90,[5]数据导入!$B:$F,5,FALSE)*$D90,VLOOKUP(D90,[5]数据导入!$I:$M,5,FALSE)*$D90)</f>
        <v>50</v>
      </c>
      <c r="H90" s="3">
        <f>VLOOKUP(B90,[5]菜品数据!$H:$I,2,FALSE)</f>
        <v>4</v>
      </c>
      <c r="I90" s="3" t="str">
        <f>VLOOKUP(D90,[5]数据导入!$P$3:$Q$9,2,FALSE)</f>
        <v>4,5</v>
      </c>
      <c r="J90" s="3" t="str">
        <f>VLOOKUP(B90,[5]菜品输入!A:V,3,FALSE)&amp;","&amp;VLOOKUP(B90,[5]菜品输入!A:V,8,FALSE)&amp;";"&amp;VLOOKUP(B90,[5]菜品输入!A:V,4,FALSE)&amp;","&amp;VLOOKUP(B90,[5]菜品输入!A:V,8,FALSE)&amp;";"&amp;VLOOKUP(B90,[5]菜品输入!A:V,5,FALSE)&amp;","&amp;VLOOKUP(B90,[5]菜品输入!A:V,8,FALSE)&amp;";"&amp;VLOOKUP(B90,[5]菜品输入!A:V,6,FALSE)&amp;","&amp;VLOOKUP(B90,[5]菜品输入!A:V,8,FALSE)&amp;";"&amp;VLOOKUP(B90,[5]菜品输入!A:V,7,FALSE)&amp;","&amp;VLOOKUP(B90,[5]菜品输入!A:V,8,FALSE)</f>
        <v>101008,5;102008,5;103008,5;104008,5;105008,5</v>
      </c>
    </row>
    <row r="91" spans="1:10">
      <c r="A91" s="3">
        <v>90</v>
      </c>
      <c r="B91" s="3">
        <f t="shared" si="4"/>
        <v>8</v>
      </c>
      <c r="C91" s="3">
        <f t="shared" si="5"/>
        <v>1</v>
      </c>
      <c r="D91" s="3">
        <f t="shared" si="3"/>
        <v>6</v>
      </c>
      <c r="E91" s="3" t="str">
        <f>IF(C91=1,VLOOKUP(B91,[5]数据导入!$B:$F,2,FALSE)&amp;","&amp;VLOOKUP(B91,[5]数据导入!$B:$F,3,FALSE)*$D91,VLOOKUP(B91,[5]数据导入!$I:$M,2,FALSE)&amp;","&amp;VLOOKUP(B91,[5]数据导入!$I:$M,3,FALSE)*$D91)</f>
        <v>30002,18</v>
      </c>
      <c r="F91" s="3">
        <f>IF(D91=1,VLOOKUP(C91,[5]数据导入!$B:$F,4,FALSE)*$D91,VLOOKUP(C91,[5]数据导入!$I:$M,4,FALSE)*$D91)</f>
        <v>420</v>
      </c>
      <c r="G91" s="3">
        <f>IF(E91=1,VLOOKUP(D91,[5]数据导入!$B:$F,5,FALSE)*$D91,VLOOKUP(D91,[5]数据导入!$I:$M,5,FALSE)*$D91)</f>
        <v>60</v>
      </c>
      <c r="H91" s="3">
        <f>VLOOKUP(B91,[5]菜品数据!$H:$I,2,FALSE)</f>
        <v>4</v>
      </c>
      <c r="I91" s="3" t="str">
        <f>VLOOKUP(D91,[5]数据导入!$P$3:$Q$9,2,FALSE)</f>
        <v>5,6</v>
      </c>
      <c r="J91" s="3" t="str">
        <f>VLOOKUP(B91,[5]菜品输入!A:V,3,FALSE)&amp;","&amp;VLOOKUP(B91,[5]菜品输入!A:V,8,FALSE)&amp;";"&amp;VLOOKUP(B91,[5]菜品输入!A:V,4,FALSE)&amp;","&amp;VLOOKUP(B91,[5]菜品输入!A:V,8,FALSE)&amp;";"&amp;VLOOKUP(B91,[5]菜品输入!A:V,5,FALSE)&amp;","&amp;VLOOKUP(B91,[5]菜品输入!A:V,8,FALSE)&amp;";"&amp;VLOOKUP(B91,[5]菜品输入!A:V,6,FALSE)&amp;","&amp;VLOOKUP(B91,[5]菜品输入!A:V,8,FALSE)&amp;";"&amp;VLOOKUP(B91,[5]菜品输入!A:V,7,FALSE)&amp;","&amp;VLOOKUP(B91,[5]菜品输入!A:V,8,FALSE)</f>
        <v>101008,5;102008,5;103008,5;104008,5;105008,5</v>
      </c>
    </row>
    <row r="92" spans="1:10">
      <c r="A92" s="3">
        <v>91</v>
      </c>
      <c r="B92" s="3">
        <f t="shared" si="4"/>
        <v>8</v>
      </c>
      <c r="C92" s="3">
        <f t="shared" si="5"/>
        <v>2</v>
      </c>
      <c r="D92" s="3">
        <f t="shared" si="3"/>
        <v>1</v>
      </c>
      <c r="E92" s="3" t="str">
        <f>IF(C92=1,VLOOKUP(B92,[5]数据导入!$B:$F,2,FALSE)&amp;","&amp;VLOOKUP(B92,[5]数据导入!$B:$F,3,FALSE)*$D92,VLOOKUP(B92,[5]数据导入!$I:$M,2,FALSE)&amp;","&amp;VLOOKUP(B92,[5]数据导入!$I:$M,3,FALSE)*$D92)</f>
        <v>31002,3</v>
      </c>
      <c r="F92" s="3">
        <f>IF(D92=1,VLOOKUP(C92,[5]数据导入!$B:$F,4,FALSE)*$D92,VLOOKUP(C92,[5]数据导入!$I:$M,4,FALSE)*$D92)</f>
        <v>160</v>
      </c>
      <c r="G92" s="3">
        <f>IF(E92=1,VLOOKUP(D92,[5]数据导入!$B:$F,5,FALSE)*$D92,VLOOKUP(D92,[5]数据导入!$I:$M,5,FALSE)*$D92)</f>
        <v>5</v>
      </c>
      <c r="H92" s="3">
        <f>VLOOKUP(B92,[5]菜品数据!$H:$I,2,FALSE)</f>
        <v>4</v>
      </c>
      <c r="I92" s="3">
        <f>VLOOKUP(D92,[5]数据导入!$P$3:$Q$9,2,FALSE)</f>
        <v>1</v>
      </c>
      <c r="J92" s="3" t="str">
        <f>VLOOKUP(B92,[5]菜品输入!A:V,3,FALSE)&amp;","&amp;VLOOKUP(B92,[5]菜品输入!A:V,8,FALSE)&amp;";"&amp;VLOOKUP(B92,[5]菜品输入!A:V,4,FALSE)&amp;","&amp;VLOOKUP(B92,[5]菜品输入!A:V,8,FALSE)&amp;";"&amp;VLOOKUP(B92,[5]菜品输入!A:V,5,FALSE)&amp;","&amp;VLOOKUP(B92,[5]菜品输入!A:V,8,FALSE)&amp;";"&amp;VLOOKUP(B92,[5]菜品输入!A:V,6,FALSE)&amp;","&amp;VLOOKUP(B92,[5]菜品输入!A:V,8,FALSE)&amp;";"&amp;VLOOKUP(B92,[5]菜品输入!A:V,7,FALSE)&amp;","&amp;VLOOKUP(B92,[5]菜品输入!A:V,8,FALSE)</f>
        <v>101008,5;102008,5;103008,5;104008,5;105008,5</v>
      </c>
    </row>
    <row r="93" spans="1:10">
      <c r="A93" s="3">
        <v>92</v>
      </c>
      <c r="B93" s="3">
        <f t="shared" si="4"/>
        <v>8</v>
      </c>
      <c r="C93" s="3">
        <f t="shared" si="5"/>
        <v>2</v>
      </c>
      <c r="D93" s="3">
        <f t="shared" si="3"/>
        <v>2</v>
      </c>
      <c r="E93" s="3" t="str">
        <f>IF(C93=1,VLOOKUP(B93,[5]数据导入!$B:$F,2,FALSE)&amp;","&amp;VLOOKUP(B93,[5]数据导入!$B:$F,3,FALSE)*$D93,VLOOKUP(B93,[5]数据导入!$I:$M,2,FALSE)&amp;","&amp;VLOOKUP(B93,[5]数据导入!$I:$M,3,FALSE)*$D93)</f>
        <v>31002,6</v>
      </c>
      <c r="F93" s="3">
        <f>IF(D93=1,VLOOKUP(C93,[5]数据导入!$B:$F,4,FALSE)*$D93,VLOOKUP(C93,[5]数据导入!$I:$M,4,FALSE)*$D93)</f>
        <v>320</v>
      </c>
      <c r="G93" s="3">
        <f>IF(E93=1,VLOOKUP(D93,[5]数据导入!$B:$F,5,FALSE)*$D93,VLOOKUP(D93,[5]数据导入!$I:$M,5,FALSE)*$D93)</f>
        <v>10</v>
      </c>
      <c r="H93" s="3">
        <f>VLOOKUP(B93,[5]菜品数据!$H:$I,2,FALSE)</f>
        <v>4</v>
      </c>
      <c r="I93" s="3" t="str">
        <f>VLOOKUP(D93,[5]数据导入!$P$3:$Q$9,2,FALSE)</f>
        <v>1,2</v>
      </c>
      <c r="J93" s="3" t="str">
        <f>VLOOKUP(B93,[5]菜品输入!A:V,3,FALSE)&amp;","&amp;VLOOKUP(B93,[5]菜品输入!A:V,8,FALSE)&amp;";"&amp;VLOOKUP(B93,[5]菜品输入!A:V,4,FALSE)&amp;","&amp;VLOOKUP(B93,[5]菜品输入!A:V,8,FALSE)&amp;";"&amp;VLOOKUP(B93,[5]菜品输入!A:V,5,FALSE)&amp;","&amp;VLOOKUP(B93,[5]菜品输入!A:V,8,FALSE)&amp;";"&amp;VLOOKUP(B93,[5]菜品输入!A:V,6,FALSE)&amp;","&amp;VLOOKUP(B93,[5]菜品输入!A:V,8,FALSE)&amp;";"&amp;VLOOKUP(B93,[5]菜品输入!A:V,7,FALSE)&amp;","&amp;VLOOKUP(B93,[5]菜品输入!A:V,8,FALSE)</f>
        <v>101008,5;102008,5;103008,5;104008,5;105008,5</v>
      </c>
    </row>
    <row r="94" spans="1:10">
      <c r="A94" s="3">
        <v>93</v>
      </c>
      <c r="B94" s="3">
        <f t="shared" si="4"/>
        <v>8</v>
      </c>
      <c r="C94" s="3">
        <f t="shared" si="5"/>
        <v>2</v>
      </c>
      <c r="D94" s="3">
        <f t="shared" si="3"/>
        <v>3</v>
      </c>
      <c r="E94" s="3" t="str">
        <f>IF(C94=1,VLOOKUP(B94,[5]数据导入!$B:$F,2,FALSE)&amp;","&amp;VLOOKUP(B94,[5]数据导入!$B:$F,3,FALSE)*$D94,VLOOKUP(B94,[5]数据导入!$I:$M,2,FALSE)&amp;","&amp;VLOOKUP(B94,[5]数据导入!$I:$M,3,FALSE)*$D94)</f>
        <v>31002,9</v>
      </c>
      <c r="F94" s="3">
        <f>IF(D94=1,VLOOKUP(C94,[5]数据导入!$B:$F,4,FALSE)*$D94,VLOOKUP(C94,[5]数据导入!$I:$M,4,FALSE)*$D94)</f>
        <v>480</v>
      </c>
      <c r="G94" s="3">
        <f>IF(E94=1,VLOOKUP(D94,[5]数据导入!$B:$F,5,FALSE)*$D94,VLOOKUP(D94,[5]数据导入!$I:$M,5,FALSE)*$D94)</f>
        <v>30</v>
      </c>
      <c r="H94" s="3">
        <f>VLOOKUP(B94,[5]菜品数据!$H:$I,2,FALSE)</f>
        <v>4</v>
      </c>
      <c r="I94" s="3" t="str">
        <f>VLOOKUP(D94,[5]数据导入!$P$3:$Q$9,2,FALSE)</f>
        <v>2,3</v>
      </c>
      <c r="J94" s="3" t="str">
        <f>VLOOKUP(B94,[5]菜品输入!A:V,3,FALSE)&amp;","&amp;VLOOKUP(B94,[5]菜品输入!A:V,8,FALSE)&amp;";"&amp;VLOOKUP(B94,[5]菜品输入!A:V,4,FALSE)&amp;","&amp;VLOOKUP(B94,[5]菜品输入!A:V,8,FALSE)&amp;";"&amp;VLOOKUP(B94,[5]菜品输入!A:V,5,FALSE)&amp;","&amp;VLOOKUP(B94,[5]菜品输入!A:V,8,FALSE)&amp;";"&amp;VLOOKUP(B94,[5]菜品输入!A:V,6,FALSE)&amp;","&amp;VLOOKUP(B94,[5]菜品输入!A:V,8,FALSE)&amp;";"&amp;VLOOKUP(B94,[5]菜品输入!A:V,7,FALSE)&amp;","&amp;VLOOKUP(B94,[5]菜品输入!A:V,8,FALSE)</f>
        <v>101008,5;102008,5;103008,5;104008,5;105008,5</v>
      </c>
    </row>
    <row r="95" spans="1:10">
      <c r="A95" s="3">
        <v>94</v>
      </c>
      <c r="B95" s="3">
        <f t="shared" si="4"/>
        <v>8</v>
      </c>
      <c r="C95" s="3">
        <f t="shared" si="5"/>
        <v>2</v>
      </c>
      <c r="D95" s="3">
        <f t="shared" si="3"/>
        <v>4</v>
      </c>
      <c r="E95" s="3" t="str">
        <f>IF(C95=1,VLOOKUP(B95,[5]数据导入!$B:$F,2,FALSE)&amp;","&amp;VLOOKUP(B95,[5]数据导入!$B:$F,3,FALSE)*$D95,VLOOKUP(B95,[5]数据导入!$I:$M,2,FALSE)&amp;","&amp;VLOOKUP(B95,[5]数据导入!$I:$M,3,FALSE)*$D95)</f>
        <v>31002,12</v>
      </c>
      <c r="F95" s="3">
        <f>IF(D95=1,VLOOKUP(C95,[5]数据导入!$B:$F,4,FALSE)*$D95,VLOOKUP(C95,[5]数据导入!$I:$M,4,FALSE)*$D95)</f>
        <v>640</v>
      </c>
      <c r="G95" s="3">
        <f>IF(E95=1,VLOOKUP(D95,[5]数据导入!$B:$F,5,FALSE)*$D95,VLOOKUP(D95,[5]数据导入!$I:$M,5,FALSE)*$D95)</f>
        <v>40</v>
      </c>
      <c r="H95" s="3">
        <f>VLOOKUP(B95,[5]菜品数据!$H:$I,2,FALSE)</f>
        <v>4</v>
      </c>
      <c r="I95" s="3" t="str">
        <f>VLOOKUP(D95,[5]数据导入!$P$3:$Q$9,2,FALSE)</f>
        <v>3,4</v>
      </c>
      <c r="J95" s="3" t="str">
        <f>VLOOKUP(B95,[5]菜品输入!A:V,3,FALSE)&amp;","&amp;VLOOKUP(B95,[5]菜品输入!A:V,8,FALSE)&amp;";"&amp;VLOOKUP(B95,[5]菜品输入!A:V,4,FALSE)&amp;","&amp;VLOOKUP(B95,[5]菜品输入!A:V,8,FALSE)&amp;";"&amp;VLOOKUP(B95,[5]菜品输入!A:V,5,FALSE)&amp;","&amp;VLOOKUP(B95,[5]菜品输入!A:V,8,FALSE)&amp;";"&amp;VLOOKUP(B95,[5]菜品输入!A:V,6,FALSE)&amp;","&amp;VLOOKUP(B95,[5]菜品输入!A:V,8,FALSE)&amp;";"&amp;VLOOKUP(B95,[5]菜品输入!A:V,7,FALSE)&amp;","&amp;VLOOKUP(B95,[5]菜品输入!A:V,8,FALSE)</f>
        <v>101008,5;102008,5;103008,5;104008,5;105008,5</v>
      </c>
    </row>
    <row r="96" spans="1:10">
      <c r="A96" s="3">
        <v>95</v>
      </c>
      <c r="B96" s="3">
        <f t="shared" si="4"/>
        <v>8</v>
      </c>
      <c r="C96" s="3">
        <f t="shared" si="5"/>
        <v>2</v>
      </c>
      <c r="D96" s="3">
        <f t="shared" si="3"/>
        <v>5</v>
      </c>
      <c r="E96" s="3" t="str">
        <f>IF(C96=1,VLOOKUP(B96,[5]数据导入!$B:$F,2,FALSE)&amp;","&amp;VLOOKUP(B96,[5]数据导入!$B:$F,3,FALSE)*$D96,VLOOKUP(B96,[5]数据导入!$I:$M,2,FALSE)&amp;","&amp;VLOOKUP(B96,[5]数据导入!$I:$M,3,FALSE)*$D96)</f>
        <v>31002,15</v>
      </c>
      <c r="F96" s="3">
        <f>IF(D96=1,VLOOKUP(C96,[5]数据导入!$B:$F,4,FALSE)*$D96,VLOOKUP(C96,[5]数据导入!$I:$M,4,FALSE)*$D96)</f>
        <v>800</v>
      </c>
      <c r="G96" s="3">
        <f>IF(E96=1,VLOOKUP(D96,[5]数据导入!$B:$F,5,FALSE)*$D96,VLOOKUP(D96,[5]数据导入!$I:$M,5,FALSE)*$D96)</f>
        <v>50</v>
      </c>
      <c r="H96" s="3">
        <f>VLOOKUP(B96,[5]菜品数据!$H:$I,2,FALSE)</f>
        <v>4</v>
      </c>
      <c r="I96" s="3" t="str">
        <f>VLOOKUP(D96,[5]数据导入!$P$3:$Q$9,2,FALSE)</f>
        <v>4,5</v>
      </c>
      <c r="J96" s="3" t="str">
        <f>VLOOKUP(B96,[5]菜品输入!A:V,3,FALSE)&amp;","&amp;VLOOKUP(B96,[5]菜品输入!A:V,8,FALSE)&amp;";"&amp;VLOOKUP(B96,[5]菜品输入!A:V,4,FALSE)&amp;","&amp;VLOOKUP(B96,[5]菜品输入!A:V,8,FALSE)&amp;";"&amp;VLOOKUP(B96,[5]菜品输入!A:V,5,FALSE)&amp;","&amp;VLOOKUP(B96,[5]菜品输入!A:V,8,FALSE)&amp;";"&amp;VLOOKUP(B96,[5]菜品输入!A:V,6,FALSE)&amp;","&amp;VLOOKUP(B96,[5]菜品输入!A:V,8,FALSE)&amp;";"&amp;VLOOKUP(B96,[5]菜品输入!A:V,7,FALSE)&amp;","&amp;VLOOKUP(B96,[5]菜品输入!A:V,8,FALSE)</f>
        <v>101008,5;102008,5;103008,5;104008,5;105008,5</v>
      </c>
    </row>
    <row r="97" spans="1:10">
      <c r="A97" s="3">
        <v>96</v>
      </c>
      <c r="B97" s="3">
        <f t="shared" si="4"/>
        <v>8</v>
      </c>
      <c r="C97" s="3">
        <f t="shared" si="5"/>
        <v>2</v>
      </c>
      <c r="D97" s="3">
        <f t="shared" si="3"/>
        <v>6</v>
      </c>
      <c r="E97" s="3" t="str">
        <f>IF(C97=1,VLOOKUP(B97,[5]数据导入!$B:$F,2,FALSE)&amp;","&amp;VLOOKUP(B97,[5]数据导入!$B:$F,3,FALSE)*$D97,VLOOKUP(B97,[5]数据导入!$I:$M,2,FALSE)&amp;","&amp;VLOOKUP(B97,[5]数据导入!$I:$M,3,FALSE)*$D97)</f>
        <v>31002,18</v>
      </c>
      <c r="F97" s="3">
        <f>IF(D97=1,VLOOKUP(C97,[5]数据导入!$B:$F,4,FALSE)*$D97,VLOOKUP(C97,[5]数据导入!$I:$M,4,FALSE)*$D97)</f>
        <v>960</v>
      </c>
      <c r="G97" s="3">
        <f>IF(E97=1,VLOOKUP(D97,[5]数据导入!$B:$F,5,FALSE)*$D97,VLOOKUP(D97,[5]数据导入!$I:$M,5,FALSE)*$D97)</f>
        <v>60</v>
      </c>
      <c r="H97" s="3">
        <f>VLOOKUP(B97,[5]菜品数据!$H:$I,2,FALSE)</f>
        <v>4</v>
      </c>
      <c r="I97" s="3" t="str">
        <f>VLOOKUP(D97,[5]数据导入!$P$3:$Q$9,2,FALSE)</f>
        <v>5,6</v>
      </c>
      <c r="J97" s="3" t="str">
        <f>VLOOKUP(B97,[5]菜品输入!A:V,3,FALSE)&amp;","&amp;VLOOKUP(B97,[5]菜品输入!A:V,8,FALSE)&amp;";"&amp;VLOOKUP(B97,[5]菜品输入!A:V,4,FALSE)&amp;","&amp;VLOOKUP(B97,[5]菜品输入!A:V,8,FALSE)&amp;";"&amp;VLOOKUP(B97,[5]菜品输入!A:V,5,FALSE)&amp;","&amp;VLOOKUP(B97,[5]菜品输入!A:V,8,FALSE)&amp;";"&amp;VLOOKUP(B97,[5]菜品输入!A:V,6,FALSE)&amp;","&amp;VLOOKUP(B97,[5]菜品输入!A:V,8,FALSE)&amp;";"&amp;VLOOKUP(B97,[5]菜品输入!A:V,7,FALSE)&amp;","&amp;VLOOKUP(B97,[5]菜品输入!A:V,8,FALSE)</f>
        <v>101008,5;102008,5;103008,5;104008,5;105008,5</v>
      </c>
    </row>
    <row r="98" spans="1:10">
      <c r="A98" s="3">
        <v>97</v>
      </c>
      <c r="B98" s="3">
        <f t="shared" si="4"/>
        <v>9</v>
      </c>
      <c r="C98" s="3">
        <f t="shared" si="5"/>
        <v>1</v>
      </c>
      <c r="D98" s="3">
        <f t="shared" si="3"/>
        <v>1</v>
      </c>
      <c r="E98" s="3" t="str">
        <f>IF(C98=1,VLOOKUP(B98,[5]数据导入!$B:$F,2,FALSE)&amp;","&amp;VLOOKUP(B98,[5]数据导入!$B:$F,3,FALSE)*$D98,VLOOKUP(B98,[5]数据导入!$I:$M,2,FALSE)&amp;","&amp;VLOOKUP(B98,[5]数据导入!$I:$M,3,FALSE)*$D98)</f>
        <v>30002,4</v>
      </c>
      <c r="F98" s="3">
        <f>IF(D98=1,VLOOKUP(C98,[5]数据导入!$B:$F,4,FALSE)*$D98,VLOOKUP(C98,[5]数据导入!$I:$M,4,FALSE)*$D98)</f>
        <v>70</v>
      </c>
      <c r="G98" s="3">
        <f>IF(E98=1,VLOOKUP(D98,[5]数据导入!$B:$F,5,FALSE)*$D98,VLOOKUP(D98,[5]数据导入!$I:$M,5,FALSE)*$D98)</f>
        <v>5</v>
      </c>
      <c r="H98" s="3">
        <f>VLOOKUP(B98,[5]菜品数据!$H:$I,2,FALSE)</f>
        <v>4</v>
      </c>
      <c r="I98" s="3">
        <f>VLOOKUP(D98,[5]数据导入!$P$3:$Q$9,2,FALSE)</f>
        <v>1</v>
      </c>
      <c r="J98" s="3" t="str">
        <f>VLOOKUP(B98,[5]菜品输入!A:V,3,FALSE)&amp;","&amp;VLOOKUP(B98,[5]菜品输入!A:V,8,FALSE)&amp;";"&amp;VLOOKUP(B98,[5]菜品输入!A:V,4,FALSE)&amp;","&amp;VLOOKUP(B98,[5]菜品输入!A:V,8,FALSE)&amp;";"&amp;VLOOKUP(B98,[5]菜品输入!A:V,5,FALSE)&amp;","&amp;VLOOKUP(B98,[5]菜品输入!A:V,8,FALSE)&amp;";"&amp;VLOOKUP(B98,[5]菜品输入!A:V,6,FALSE)&amp;","&amp;VLOOKUP(B98,[5]菜品输入!A:V,8,FALSE)&amp;";"&amp;VLOOKUP(B98,[5]菜品输入!A:V,7,FALSE)&amp;","&amp;VLOOKUP(B98,[5]菜品输入!A:V,8,FALSE)</f>
        <v>101009,5;102009,5;103009,5;104009,5;105009,5</v>
      </c>
    </row>
    <row r="99" spans="1:10">
      <c r="A99" s="3">
        <v>98</v>
      </c>
      <c r="B99" s="3">
        <f t="shared" si="4"/>
        <v>9</v>
      </c>
      <c r="C99" s="3">
        <f t="shared" si="5"/>
        <v>1</v>
      </c>
      <c r="D99" s="3">
        <f t="shared" si="3"/>
        <v>2</v>
      </c>
      <c r="E99" s="3" t="str">
        <f>IF(C99=1,VLOOKUP(B99,[5]数据导入!$B:$F,2,FALSE)&amp;","&amp;VLOOKUP(B99,[5]数据导入!$B:$F,3,FALSE)*$D99,VLOOKUP(B99,[5]数据导入!$I:$M,2,FALSE)&amp;","&amp;VLOOKUP(B99,[5]数据导入!$I:$M,3,FALSE)*$D99)</f>
        <v>30002,8</v>
      </c>
      <c r="F99" s="3">
        <f>IF(D99=1,VLOOKUP(C99,[5]数据导入!$B:$F,4,FALSE)*$D99,VLOOKUP(C99,[5]数据导入!$I:$M,4,FALSE)*$D99)</f>
        <v>140</v>
      </c>
      <c r="G99" s="3">
        <f>IF(E99=1,VLOOKUP(D99,[5]数据导入!$B:$F,5,FALSE)*$D99,VLOOKUP(D99,[5]数据导入!$I:$M,5,FALSE)*$D99)</f>
        <v>10</v>
      </c>
      <c r="H99" s="3">
        <f>VLOOKUP(B99,[5]菜品数据!$H:$I,2,FALSE)</f>
        <v>4</v>
      </c>
      <c r="I99" s="3" t="str">
        <f>VLOOKUP(D99,[5]数据导入!$P$3:$Q$9,2,FALSE)</f>
        <v>1,2</v>
      </c>
      <c r="J99" s="3" t="str">
        <f>VLOOKUP(B99,[5]菜品输入!A:V,3,FALSE)&amp;","&amp;VLOOKUP(B99,[5]菜品输入!A:V,8,FALSE)&amp;";"&amp;VLOOKUP(B99,[5]菜品输入!A:V,4,FALSE)&amp;","&amp;VLOOKUP(B99,[5]菜品输入!A:V,8,FALSE)&amp;";"&amp;VLOOKUP(B99,[5]菜品输入!A:V,5,FALSE)&amp;","&amp;VLOOKUP(B99,[5]菜品输入!A:V,8,FALSE)&amp;";"&amp;VLOOKUP(B99,[5]菜品输入!A:V,6,FALSE)&amp;","&amp;VLOOKUP(B99,[5]菜品输入!A:V,8,FALSE)&amp;";"&amp;VLOOKUP(B99,[5]菜品输入!A:V,7,FALSE)&amp;","&amp;VLOOKUP(B99,[5]菜品输入!A:V,8,FALSE)</f>
        <v>101009,5;102009,5;103009,5;104009,5;105009,5</v>
      </c>
    </row>
    <row r="100" spans="1:10">
      <c r="A100" s="3">
        <v>99</v>
      </c>
      <c r="B100" s="3">
        <f t="shared" si="4"/>
        <v>9</v>
      </c>
      <c r="C100" s="3">
        <f t="shared" si="5"/>
        <v>1</v>
      </c>
      <c r="D100" s="3">
        <f t="shared" si="3"/>
        <v>3</v>
      </c>
      <c r="E100" s="3" t="str">
        <f>IF(C100=1,VLOOKUP(B100,[5]数据导入!$B:$F,2,FALSE)&amp;","&amp;VLOOKUP(B100,[5]数据导入!$B:$F,3,FALSE)*$D100,VLOOKUP(B100,[5]数据导入!$I:$M,2,FALSE)&amp;","&amp;VLOOKUP(B100,[5]数据导入!$I:$M,3,FALSE)*$D100)</f>
        <v>30002,12</v>
      </c>
      <c r="F100" s="3">
        <f>IF(D100=1,VLOOKUP(C100,[5]数据导入!$B:$F,4,FALSE)*$D100,VLOOKUP(C100,[5]数据导入!$I:$M,4,FALSE)*$D100)</f>
        <v>210</v>
      </c>
      <c r="G100" s="3">
        <f>IF(E100=1,VLOOKUP(D100,[5]数据导入!$B:$F,5,FALSE)*$D100,VLOOKUP(D100,[5]数据导入!$I:$M,5,FALSE)*$D100)</f>
        <v>30</v>
      </c>
      <c r="H100" s="3">
        <f>VLOOKUP(B100,[5]菜品数据!$H:$I,2,FALSE)</f>
        <v>4</v>
      </c>
      <c r="I100" s="3" t="str">
        <f>VLOOKUP(D100,[5]数据导入!$P$3:$Q$9,2,FALSE)</f>
        <v>2,3</v>
      </c>
      <c r="J100" s="3" t="str">
        <f>VLOOKUP(B100,[5]菜品输入!A:V,3,FALSE)&amp;","&amp;VLOOKUP(B100,[5]菜品输入!A:V,8,FALSE)&amp;";"&amp;VLOOKUP(B100,[5]菜品输入!A:V,4,FALSE)&amp;","&amp;VLOOKUP(B100,[5]菜品输入!A:V,8,FALSE)&amp;";"&amp;VLOOKUP(B100,[5]菜品输入!A:V,5,FALSE)&amp;","&amp;VLOOKUP(B100,[5]菜品输入!A:V,8,FALSE)&amp;";"&amp;VLOOKUP(B100,[5]菜品输入!A:V,6,FALSE)&amp;","&amp;VLOOKUP(B100,[5]菜品输入!A:V,8,FALSE)&amp;";"&amp;VLOOKUP(B100,[5]菜品输入!A:V,7,FALSE)&amp;","&amp;VLOOKUP(B100,[5]菜品输入!A:V,8,FALSE)</f>
        <v>101009,5;102009,5;103009,5;104009,5;105009,5</v>
      </c>
    </row>
    <row r="101" spans="1:10">
      <c r="A101" s="3">
        <v>100</v>
      </c>
      <c r="B101" s="3">
        <f t="shared" si="4"/>
        <v>9</v>
      </c>
      <c r="C101" s="3">
        <f t="shared" si="5"/>
        <v>1</v>
      </c>
      <c r="D101" s="3">
        <f t="shared" si="3"/>
        <v>4</v>
      </c>
      <c r="E101" s="3" t="str">
        <f>IF(C101=1,VLOOKUP(B101,[5]数据导入!$B:$F,2,FALSE)&amp;","&amp;VLOOKUP(B101,[5]数据导入!$B:$F,3,FALSE)*$D101,VLOOKUP(B101,[5]数据导入!$I:$M,2,FALSE)&amp;","&amp;VLOOKUP(B101,[5]数据导入!$I:$M,3,FALSE)*$D101)</f>
        <v>30002,16</v>
      </c>
      <c r="F101" s="3">
        <f>IF(D101=1,VLOOKUP(C101,[5]数据导入!$B:$F,4,FALSE)*$D101,VLOOKUP(C101,[5]数据导入!$I:$M,4,FALSE)*$D101)</f>
        <v>280</v>
      </c>
      <c r="G101" s="3">
        <f>IF(E101=1,VLOOKUP(D101,[5]数据导入!$B:$F,5,FALSE)*$D101,VLOOKUP(D101,[5]数据导入!$I:$M,5,FALSE)*$D101)</f>
        <v>40</v>
      </c>
      <c r="H101" s="3">
        <f>VLOOKUP(B101,[5]菜品数据!$H:$I,2,FALSE)</f>
        <v>4</v>
      </c>
      <c r="I101" s="3" t="str">
        <f>VLOOKUP(D101,[5]数据导入!$P$3:$Q$9,2,FALSE)</f>
        <v>3,4</v>
      </c>
      <c r="J101" s="3" t="str">
        <f>VLOOKUP(B101,[5]菜品输入!A:V,3,FALSE)&amp;","&amp;VLOOKUP(B101,[5]菜品输入!A:V,8,FALSE)&amp;";"&amp;VLOOKUP(B101,[5]菜品输入!A:V,4,FALSE)&amp;","&amp;VLOOKUP(B101,[5]菜品输入!A:V,8,FALSE)&amp;";"&amp;VLOOKUP(B101,[5]菜品输入!A:V,5,FALSE)&amp;","&amp;VLOOKUP(B101,[5]菜品输入!A:V,8,FALSE)&amp;";"&amp;VLOOKUP(B101,[5]菜品输入!A:V,6,FALSE)&amp;","&amp;VLOOKUP(B101,[5]菜品输入!A:V,8,FALSE)&amp;";"&amp;VLOOKUP(B101,[5]菜品输入!A:V,7,FALSE)&amp;","&amp;VLOOKUP(B101,[5]菜品输入!A:V,8,FALSE)</f>
        <v>101009,5;102009,5;103009,5;104009,5;105009,5</v>
      </c>
    </row>
    <row r="102" spans="1:10">
      <c r="A102" s="3">
        <v>101</v>
      </c>
      <c r="B102" s="3">
        <f t="shared" si="4"/>
        <v>9</v>
      </c>
      <c r="C102" s="3">
        <f t="shared" si="5"/>
        <v>1</v>
      </c>
      <c r="D102" s="3">
        <f t="shared" si="3"/>
        <v>5</v>
      </c>
      <c r="E102" s="3" t="str">
        <f>IF(C102=1,VLOOKUP(B102,[5]数据导入!$B:$F,2,FALSE)&amp;","&amp;VLOOKUP(B102,[5]数据导入!$B:$F,3,FALSE)*$D102,VLOOKUP(B102,[5]数据导入!$I:$M,2,FALSE)&amp;","&amp;VLOOKUP(B102,[5]数据导入!$I:$M,3,FALSE)*$D102)</f>
        <v>30002,20</v>
      </c>
      <c r="F102" s="3">
        <f>IF(D102=1,VLOOKUP(C102,[5]数据导入!$B:$F,4,FALSE)*$D102,VLOOKUP(C102,[5]数据导入!$I:$M,4,FALSE)*$D102)</f>
        <v>350</v>
      </c>
      <c r="G102" s="3">
        <f>IF(E102=1,VLOOKUP(D102,[5]数据导入!$B:$F,5,FALSE)*$D102,VLOOKUP(D102,[5]数据导入!$I:$M,5,FALSE)*$D102)</f>
        <v>50</v>
      </c>
      <c r="H102" s="3">
        <f>VLOOKUP(B102,[5]菜品数据!$H:$I,2,FALSE)</f>
        <v>4</v>
      </c>
      <c r="I102" s="3" t="str">
        <f>VLOOKUP(D102,[5]数据导入!$P$3:$Q$9,2,FALSE)</f>
        <v>4,5</v>
      </c>
      <c r="J102" s="3" t="str">
        <f>VLOOKUP(B102,[5]菜品输入!A:V,3,FALSE)&amp;","&amp;VLOOKUP(B102,[5]菜品输入!A:V,8,FALSE)&amp;";"&amp;VLOOKUP(B102,[5]菜品输入!A:V,4,FALSE)&amp;","&amp;VLOOKUP(B102,[5]菜品输入!A:V,8,FALSE)&amp;";"&amp;VLOOKUP(B102,[5]菜品输入!A:V,5,FALSE)&amp;","&amp;VLOOKUP(B102,[5]菜品输入!A:V,8,FALSE)&amp;";"&amp;VLOOKUP(B102,[5]菜品输入!A:V,6,FALSE)&amp;","&amp;VLOOKUP(B102,[5]菜品输入!A:V,8,FALSE)&amp;";"&amp;VLOOKUP(B102,[5]菜品输入!A:V,7,FALSE)&amp;","&amp;VLOOKUP(B102,[5]菜品输入!A:V,8,FALSE)</f>
        <v>101009,5;102009,5;103009,5;104009,5;105009,5</v>
      </c>
    </row>
    <row r="103" spans="1:10">
      <c r="A103" s="3">
        <v>102</v>
      </c>
      <c r="B103" s="3">
        <f t="shared" si="4"/>
        <v>9</v>
      </c>
      <c r="C103" s="3">
        <f t="shared" si="5"/>
        <v>1</v>
      </c>
      <c r="D103" s="3">
        <f t="shared" si="3"/>
        <v>6</v>
      </c>
      <c r="E103" s="3" t="str">
        <f>IF(C103=1,VLOOKUP(B103,[5]数据导入!$B:$F,2,FALSE)&amp;","&amp;VLOOKUP(B103,[5]数据导入!$B:$F,3,FALSE)*$D103,VLOOKUP(B103,[5]数据导入!$I:$M,2,FALSE)&amp;","&amp;VLOOKUP(B103,[5]数据导入!$I:$M,3,FALSE)*$D103)</f>
        <v>30002,24</v>
      </c>
      <c r="F103" s="3">
        <f>IF(D103=1,VLOOKUP(C103,[5]数据导入!$B:$F,4,FALSE)*$D103,VLOOKUP(C103,[5]数据导入!$I:$M,4,FALSE)*$D103)</f>
        <v>420</v>
      </c>
      <c r="G103" s="3">
        <f>IF(E103=1,VLOOKUP(D103,[5]数据导入!$B:$F,5,FALSE)*$D103,VLOOKUP(D103,[5]数据导入!$I:$M,5,FALSE)*$D103)</f>
        <v>60</v>
      </c>
      <c r="H103" s="3">
        <f>VLOOKUP(B103,[5]菜品数据!$H:$I,2,FALSE)</f>
        <v>4</v>
      </c>
      <c r="I103" s="3" t="str">
        <f>VLOOKUP(D103,[5]数据导入!$P$3:$Q$9,2,FALSE)</f>
        <v>5,6</v>
      </c>
      <c r="J103" s="3" t="str">
        <f>VLOOKUP(B103,[5]菜品输入!A:V,3,FALSE)&amp;","&amp;VLOOKUP(B103,[5]菜品输入!A:V,8,FALSE)&amp;";"&amp;VLOOKUP(B103,[5]菜品输入!A:V,4,FALSE)&amp;","&amp;VLOOKUP(B103,[5]菜品输入!A:V,8,FALSE)&amp;";"&amp;VLOOKUP(B103,[5]菜品输入!A:V,5,FALSE)&amp;","&amp;VLOOKUP(B103,[5]菜品输入!A:V,8,FALSE)&amp;";"&amp;VLOOKUP(B103,[5]菜品输入!A:V,6,FALSE)&amp;","&amp;VLOOKUP(B103,[5]菜品输入!A:V,8,FALSE)&amp;";"&amp;VLOOKUP(B103,[5]菜品输入!A:V,7,FALSE)&amp;","&amp;VLOOKUP(B103,[5]菜品输入!A:V,8,FALSE)</f>
        <v>101009,5;102009,5;103009,5;104009,5;105009,5</v>
      </c>
    </row>
    <row r="104" spans="1:10">
      <c r="A104" s="3">
        <v>103</v>
      </c>
      <c r="B104" s="3">
        <f t="shared" si="4"/>
        <v>9</v>
      </c>
      <c r="C104" s="3">
        <f t="shared" si="5"/>
        <v>2</v>
      </c>
      <c r="D104" s="3">
        <f t="shared" si="3"/>
        <v>1</v>
      </c>
      <c r="E104" s="3" t="str">
        <f>IF(C104=1,VLOOKUP(B104,[5]数据导入!$B:$F,2,FALSE)&amp;","&amp;VLOOKUP(B104,[5]数据导入!$B:$F,3,FALSE)*$D104,VLOOKUP(B104,[5]数据导入!$I:$M,2,FALSE)&amp;","&amp;VLOOKUP(B104,[5]数据导入!$I:$M,3,FALSE)*$D104)</f>
        <v>31002,4</v>
      </c>
      <c r="F104" s="3">
        <f>IF(D104=1,VLOOKUP(C104,[5]数据导入!$B:$F,4,FALSE)*$D104,VLOOKUP(C104,[5]数据导入!$I:$M,4,FALSE)*$D104)</f>
        <v>160</v>
      </c>
      <c r="G104" s="3">
        <f>IF(E104=1,VLOOKUP(D104,[5]数据导入!$B:$F,5,FALSE)*$D104,VLOOKUP(D104,[5]数据导入!$I:$M,5,FALSE)*$D104)</f>
        <v>5</v>
      </c>
      <c r="H104" s="3">
        <f>VLOOKUP(B104,[5]菜品数据!$H:$I,2,FALSE)</f>
        <v>4</v>
      </c>
      <c r="I104" s="3">
        <f>VLOOKUP(D104,[5]数据导入!$P$3:$Q$9,2,FALSE)</f>
        <v>1</v>
      </c>
      <c r="J104" s="3" t="str">
        <f>VLOOKUP(B104,[5]菜品输入!A:V,3,FALSE)&amp;","&amp;VLOOKUP(B104,[5]菜品输入!A:V,8,FALSE)&amp;";"&amp;VLOOKUP(B104,[5]菜品输入!A:V,4,FALSE)&amp;","&amp;VLOOKUP(B104,[5]菜品输入!A:V,8,FALSE)&amp;";"&amp;VLOOKUP(B104,[5]菜品输入!A:V,5,FALSE)&amp;","&amp;VLOOKUP(B104,[5]菜品输入!A:V,8,FALSE)&amp;";"&amp;VLOOKUP(B104,[5]菜品输入!A:V,6,FALSE)&amp;","&amp;VLOOKUP(B104,[5]菜品输入!A:V,8,FALSE)&amp;";"&amp;VLOOKUP(B104,[5]菜品输入!A:V,7,FALSE)&amp;","&amp;VLOOKUP(B104,[5]菜品输入!A:V,8,FALSE)</f>
        <v>101009,5;102009,5;103009,5;104009,5;105009,5</v>
      </c>
    </row>
    <row r="105" spans="1:10">
      <c r="A105" s="3">
        <v>104</v>
      </c>
      <c r="B105" s="3">
        <f t="shared" si="4"/>
        <v>9</v>
      </c>
      <c r="C105" s="3">
        <f t="shared" si="5"/>
        <v>2</v>
      </c>
      <c r="D105" s="3">
        <f t="shared" si="3"/>
        <v>2</v>
      </c>
      <c r="E105" s="3" t="str">
        <f>IF(C105=1,VLOOKUP(B105,[5]数据导入!$B:$F,2,FALSE)&amp;","&amp;VLOOKUP(B105,[5]数据导入!$B:$F,3,FALSE)*$D105,VLOOKUP(B105,[5]数据导入!$I:$M,2,FALSE)&amp;","&amp;VLOOKUP(B105,[5]数据导入!$I:$M,3,FALSE)*$D105)</f>
        <v>31002,8</v>
      </c>
      <c r="F105" s="3">
        <f>IF(D105=1,VLOOKUP(C105,[5]数据导入!$B:$F,4,FALSE)*$D105,VLOOKUP(C105,[5]数据导入!$I:$M,4,FALSE)*$D105)</f>
        <v>320</v>
      </c>
      <c r="G105" s="3">
        <f>IF(E105=1,VLOOKUP(D105,[5]数据导入!$B:$F,5,FALSE)*$D105,VLOOKUP(D105,[5]数据导入!$I:$M,5,FALSE)*$D105)</f>
        <v>10</v>
      </c>
      <c r="H105" s="3">
        <f>VLOOKUP(B105,[5]菜品数据!$H:$I,2,FALSE)</f>
        <v>4</v>
      </c>
      <c r="I105" s="3" t="str">
        <f>VLOOKUP(D105,[5]数据导入!$P$3:$Q$9,2,FALSE)</f>
        <v>1,2</v>
      </c>
      <c r="J105" s="3" t="str">
        <f>VLOOKUP(B105,[5]菜品输入!A:V,3,FALSE)&amp;","&amp;VLOOKUP(B105,[5]菜品输入!A:V,8,FALSE)&amp;";"&amp;VLOOKUP(B105,[5]菜品输入!A:V,4,FALSE)&amp;","&amp;VLOOKUP(B105,[5]菜品输入!A:V,8,FALSE)&amp;";"&amp;VLOOKUP(B105,[5]菜品输入!A:V,5,FALSE)&amp;","&amp;VLOOKUP(B105,[5]菜品输入!A:V,8,FALSE)&amp;";"&amp;VLOOKUP(B105,[5]菜品输入!A:V,6,FALSE)&amp;","&amp;VLOOKUP(B105,[5]菜品输入!A:V,8,FALSE)&amp;";"&amp;VLOOKUP(B105,[5]菜品输入!A:V,7,FALSE)&amp;","&amp;VLOOKUP(B105,[5]菜品输入!A:V,8,FALSE)</f>
        <v>101009,5;102009,5;103009,5;104009,5;105009,5</v>
      </c>
    </row>
    <row r="106" spans="1:10">
      <c r="A106" s="3">
        <v>105</v>
      </c>
      <c r="B106" s="3">
        <f t="shared" si="4"/>
        <v>9</v>
      </c>
      <c r="C106" s="3">
        <f t="shared" si="5"/>
        <v>2</v>
      </c>
      <c r="D106" s="3">
        <f t="shared" si="3"/>
        <v>3</v>
      </c>
      <c r="E106" s="3" t="str">
        <f>IF(C106=1,VLOOKUP(B106,[5]数据导入!$B:$F,2,FALSE)&amp;","&amp;VLOOKUP(B106,[5]数据导入!$B:$F,3,FALSE)*$D106,VLOOKUP(B106,[5]数据导入!$I:$M,2,FALSE)&amp;","&amp;VLOOKUP(B106,[5]数据导入!$I:$M,3,FALSE)*$D106)</f>
        <v>31002,12</v>
      </c>
      <c r="F106" s="3">
        <f>IF(D106=1,VLOOKUP(C106,[5]数据导入!$B:$F,4,FALSE)*$D106,VLOOKUP(C106,[5]数据导入!$I:$M,4,FALSE)*$D106)</f>
        <v>480</v>
      </c>
      <c r="G106" s="3">
        <f>IF(E106=1,VLOOKUP(D106,[5]数据导入!$B:$F,5,FALSE)*$D106,VLOOKUP(D106,[5]数据导入!$I:$M,5,FALSE)*$D106)</f>
        <v>30</v>
      </c>
      <c r="H106" s="3">
        <f>VLOOKUP(B106,[5]菜品数据!$H:$I,2,FALSE)</f>
        <v>4</v>
      </c>
      <c r="I106" s="3" t="str">
        <f>VLOOKUP(D106,[5]数据导入!$P$3:$Q$9,2,FALSE)</f>
        <v>2,3</v>
      </c>
      <c r="J106" s="3" t="str">
        <f>VLOOKUP(B106,[5]菜品输入!A:V,3,FALSE)&amp;","&amp;VLOOKUP(B106,[5]菜品输入!A:V,8,FALSE)&amp;";"&amp;VLOOKUP(B106,[5]菜品输入!A:V,4,FALSE)&amp;","&amp;VLOOKUP(B106,[5]菜品输入!A:V,8,FALSE)&amp;";"&amp;VLOOKUP(B106,[5]菜品输入!A:V,5,FALSE)&amp;","&amp;VLOOKUP(B106,[5]菜品输入!A:V,8,FALSE)&amp;";"&amp;VLOOKUP(B106,[5]菜品输入!A:V,6,FALSE)&amp;","&amp;VLOOKUP(B106,[5]菜品输入!A:V,8,FALSE)&amp;";"&amp;VLOOKUP(B106,[5]菜品输入!A:V,7,FALSE)&amp;","&amp;VLOOKUP(B106,[5]菜品输入!A:V,8,FALSE)</f>
        <v>101009,5;102009,5;103009,5;104009,5;105009,5</v>
      </c>
    </row>
    <row r="107" spans="1:10">
      <c r="A107" s="3">
        <v>106</v>
      </c>
      <c r="B107" s="3">
        <f t="shared" si="4"/>
        <v>9</v>
      </c>
      <c r="C107" s="3">
        <f t="shared" si="5"/>
        <v>2</v>
      </c>
      <c r="D107" s="3">
        <f t="shared" si="3"/>
        <v>4</v>
      </c>
      <c r="E107" s="3" t="str">
        <f>IF(C107=1,VLOOKUP(B107,[5]数据导入!$B:$F,2,FALSE)&amp;","&amp;VLOOKUP(B107,[5]数据导入!$B:$F,3,FALSE)*$D107,VLOOKUP(B107,[5]数据导入!$I:$M,2,FALSE)&amp;","&amp;VLOOKUP(B107,[5]数据导入!$I:$M,3,FALSE)*$D107)</f>
        <v>31002,16</v>
      </c>
      <c r="F107" s="3">
        <f>IF(D107=1,VLOOKUP(C107,[5]数据导入!$B:$F,4,FALSE)*$D107,VLOOKUP(C107,[5]数据导入!$I:$M,4,FALSE)*$D107)</f>
        <v>640</v>
      </c>
      <c r="G107" s="3">
        <f>IF(E107=1,VLOOKUP(D107,[5]数据导入!$B:$F,5,FALSE)*$D107,VLOOKUP(D107,[5]数据导入!$I:$M,5,FALSE)*$D107)</f>
        <v>40</v>
      </c>
      <c r="H107" s="3">
        <f>VLOOKUP(B107,[5]菜品数据!$H:$I,2,FALSE)</f>
        <v>4</v>
      </c>
      <c r="I107" s="3" t="str">
        <f>VLOOKUP(D107,[5]数据导入!$P$3:$Q$9,2,FALSE)</f>
        <v>3,4</v>
      </c>
      <c r="J107" s="3" t="str">
        <f>VLOOKUP(B107,[5]菜品输入!A:V,3,FALSE)&amp;","&amp;VLOOKUP(B107,[5]菜品输入!A:V,8,FALSE)&amp;";"&amp;VLOOKUP(B107,[5]菜品输入!A:V,4,FALSE)&amp;","&amp;VLOOKUP(B107,[5]菜品输入!A:V,8,FALSE)&amp;";"&amp;VLOOKUP(B107,[5]菜品输入!A:V,5,FALSE)&amp;","&amp;VLOOKUP(B107,[5]菜品输入!A:V,8,FALSE)&amp;";"&amp;VLOOKUP(B107,[5]菜品输入!A:V,6,FALSE)&amp;","&amp;VLOOKUP(B107,[5]菜品输入!A:V,8,FALSE)&amp;";"&amp;VLOOKUP(B107,[5]菜品输入!A:V,7,FALSE)&amp;","&amp;VLOOKUP(B107,[5]菜品输入!A:V,8,FALSE)</f>
        <v>101009,5;102009,5;103009,5;104009,5;105009,5</v>
      </c>
    </row>
    <row r="108" spans="1:10">
      <c r="A108" s="3">
        <v>107</v>
      </c>
      <c r="B108" s="3">
        <f t="shared" si="4"/>
        <v>9</v>
      </c>
      <c r="C108" s="3">
        <f t="shared" si="5"/>
        <v>2</v>
      </c>
      <c r="D108" s="3">
        <f t="shared" si="3"/>
        <v>5</v>
      </c>
      <c r="E108" s="3" t="str">
        <f>IF(C108=1,VLOOKUP(B108,[5]数据导入!$B:$F,2,FALSE)&amp;","&amp;VLOOKUP(B108,[5]数据导入!$B:$F,3,FALSE)*$D108,VLOOKUP(B108,[5]数据导入!$I:$M,2,FALSE)&amp;","&amp;VLOOKUP(B108,[5]数据导入!$I:$M,3,FALSE)*$D108)</f>
        <v>31002,20</v>
      </c>
      <c r="F108" s="3">
        <f>IF(D108=1,VLOOKUP(C108,[5]数据导入!$B:$F,4,FALSE)*$D108,VLOOKUP(C108,[5]数据导入!$I:$M,4,FALSE)*$D108)</f>
        <v>800</v>
      </c>
      <c r="G108" s="3">
        <f>IF(E108=1,VLOOKUP(D108,[5]数据导入!$B:$F,5,FALSE)*$D108,VLOOKUP(D108,[5]数据导入!$I:$M,5,FALSE)*$D108)</f>
        <v>50</v>
      </c>
      <c r="H108" s="3">
        <f>VLOOKUP(B108,[5]菜品数据!$H:$I,2,FALSE)</f>
        <v>4</v>
      </c>
      <c r="I108" s="3" t="str">
        <f>VLOOKUP(D108,[5]数据导入!$P$3:$Q$9,2,FALSE)</f>
        <v>4,5</v>
      </c>
      <c r="J108" s="3" t="str">
        <f>VLOOKUP(B108,[5]菜品输入!A:V,3,FALSE)&amp;","&amp;VLOOKUP(B108,[5]菜品输入!A:V,8,FALSE)&amp;";"&amp;VLOOKUP(B108,[5]菜品输入!A:V,4,FALSE)&amp;","&amp;VLOOKUP(B108,[5]菜品输入!A:V,8,FALSE)&amp;";"&amp;VLOOKUP(B108,[5]菜品输入!A:V,5,FALSE)&amp;","&amp;VLOOKUP(B108,[5]菜品输入!A:V,8,FALSE)&amp;";"&amp;VLOOKUP(B108,[5]菜品输入!A:V,6,FALSE)&amp;","&amp;VLOOKUP(B108,[5]菜品输入!A:V,8,FALSE)&amp;";"&amp;VLOOKUP(B108,[5]菜品输入!A:V,7,FALSE)&amp;","&amp;VLOOKUP(B108,[5]菜品输入!A:V,8,FALSE)</f>
        <v>101009,5;102009,5;103009,5;104009,5;105009,5</v>
      </c>
    </row>
    <row r="109" spans="1:10">
      <c r="A109" s="3">
        <v>108</v>
      </c>
      <c r="B109" s="3">
        <f t="shared" si="4"/>
        <v>9</v>
      </c>
      <c r="C109" s="3">
        <f t="shared" si="5"/>
        <v>2</v>
      </c>
      <c r="D109" s="3">
        <f t="shared" si="3"/>
        <v>6</v>
      </c>
      <c r="E109" s="3" t="str">
        <f>IF(C109=1,VLOOKUP(B109,[5]数据导入!$B:$F,2,FALSE)&amp;","&amp;VLOOKUP(B109,[5]数据导入!$B:$F,3,FALSE)*$D109,VLOOKUP(B109,[5]数据导入!$I:$M,2,FALSE)&amp;","&amp;VLOOKUP(B109,[5]数据导入!$I:$M,3,FALSE)*$D109)</f>
        <v>31002,24</v>
      </c>
      <c r="F109" s="3">
        <f>IF(D109=1,VLOOKUP(C109,[5]数据导入!$B:$F,4,FALSE)*$D109,VLOOKUP(C109,[5]数据导入!$I:$M,4,FALSE)*$D109)</f>
        <v>960</v>
      </c>
      <c r="G109" s="3">
        <f>IF(E109=1,VLOOKUP(D109,[5]数据导入!$B:$F,5,FALSE)*$D109,VLOOKUP(D109,[5]数据导入!$I:$M,5,FALSE)*$D109)</f>
        <v>60</v>
      </c>
      <c r="H109" s="3">
        <f>VLOOKUP(B109,[5]菜品数据!$H:$I,2,FALSE)</f>
        <v>4</v>
      </c>
      <c r="I109" s="3" t="str">
        <f>VLOOKUP(D109,[5]数据导入!$P$3:$Q$9,2,FALSE)</f>
        <v>5,6</v>
      </c>
      <c r="J109" s="3" t="str">
        <f>VLOOKUP(B109,[5]菜品输入!A:V,3,FALSE)&amp;","&amp;VLOOKUP(B109,[5]菜品输入!A:V,8,FALSE)&amp;";"&amp;VLOOKUP(B109,[5]菜品输入!A:V,4,FALSE)&amp;","&amp;VLOOKUP(B109,[5]菜品输入!A:V,8,FALSE)&amp;";"&amp;VLOOKUP(B109,[5]菜品输入!A:V,5,FALSE)&amp;","&amp;VLOOKUP(B109,[5]菜品输入!A:V,8,FALSE)&amp;";"&amp;VLOOKUP(B109,[5]菜品输入!A:V,6,FALSE)&amp;","&amp;VLOOKUP(B109,[5]菜品输入!A:V,8,FALSE)&amp;";"&amp;VLOOKUP(B109,[5]菜品输入!A:V,7,FALSE)&amp;","&amp;VLOOKUP(B109,[5]菜品输入!A:V,8,FALSE)</f>
        <v>101009,5;102009,5;103009,5;104009,5;105009,5</v>
      </c>
    </row>
    <row r="110" spans="1:10">
      <c r="A110" s="3">
        <v>109</v>
      </c>
      <c r="B110" s="3">
        <f t="shared" si="4"/>
        <v>10</v>
      </c>
      <c r="C110" s="3">
        <f t="shared" si="5"/>
        <v>1</v>
      </c>
      <c r="D110" s="3">
        <f t="shared" si="3"/>
        <v>1</v>
      </c>
      <c r="E110" s="3" t="str">
        <f>IF(C110=1,VLOOKUP(B110,[5]数据导入!$B:$F,2,FALSE)&amp;","&amp;VLOOKUP(B110,[5]数据导入!$B:$F,3,FALSE)*$D110,VLOOKUP(B110,[5]数据导入!$I:$M,2,FALSE)&amp;","&amp;VLOOKUP(B110,[5]数据导入!$I:$M,3,FALSE)*$D110)</f>
        <v>30002,4</v>
      </c>
      <c r="F110" s="3">
        <f>IF(D110=1,VLOOKUP(C110,[5]数据导入!$B:$F,4,FALSE)*$D110,VLOOKUP(C110,[5]数据导入!$I:$M,4,FALSE)*$D110)</f>
        <v>70</v>
      </c>
      <c r="G110" s="3">
        <f>IF(E110=1,VLOOKUP(D110,[5]数据导入!$B:$F,5,FALSE)*$D110,VLOOKUP(D110,[5]数据导入!$I:$M,5,FALSE)*$D110)</f>
        <v>5</v>
      </c>
      <c r="H110" s="3">
        <f>VLOOKUP(B110,[5]菜品数据!$H:$I,2,FALSE)</f>
        <v>4</v>
      </c>
      <c r="I110" s="3">
        <f>VLOOKUP(D110,[5]数据导入!$P$3:$Q$9,2,FALSE)</f>
        <v>1</v>
      </c>
      <c r="J110" s="3" t="str">
        <f>VLOOKUP(B110,[5]菜品输入!A:V,3,FALSE)&amp;","&amp;VLOOKUP(B110,[5]菜品输入!A:V,8,FALSE)&amp;";"&amp;VLOOKUP(B110,[5]菜品输入!A:V,4,FALSE)&amp;","&amp;VLOOKUP(B110,[5]菜品输入!A:V,8,FALSE)&amp;";"&amp;VLOOKUP(B110,[5]菜品输入!A:V,5,FALSE)&amp;","&amp;VLOOKUP(B110,[5]菜品输入!A:V,8,FALSE)&amp;";"&amp;VLOOKUP(B110,[5]菜品输入!A:V,6,FALSE)&amp;","&amp;VLOOKUP(B110,[5]菜品输入!A:V,8,FALSE)&amp;";"&amp;VLOOKUP(B110,[5]菜品输入!A:V,7,FALSE)&amp;","&amp;VLOOKUP(B110,[5]菜品输入!A:V,8,FALSE)</f>
        <v>101010,5;102010,5;103010,5;104010,5;105010,5</v>
      </c>
    </row>
    <row r="111" spans="1:10">
      <c r="A111" s="3">
        <v>110</v>
      </c>
      <c r="B111" s="3">
        <f t="shared" si="4"/>
        <v>10</v>
      </c>
      <c r="C111" s="3">
        <f t="shared" si="5"/>
        <v>1</v>
      </c>
      <c r="D111" s="3">
        <f t="shared" si="3"/>
        <v>2</v>
      </c>
      <c r="E111" s="3" t="str">
        <f>IF(C111=1,VLOOKUP(B111,[5]数据导入!$B:$F,2,FALSE)&amp;","&amp;VLOOKUP(B111,[5]数据导入!$B:$F,3,FALSE)*$D111,VLOOKUP(B111,[5]数据导入!$I:$M,2,FALSE)&amp;","&amp;VLOOKUP(B111,[5]数据导入!$I:$M,3,FALSE)*$D111)</f>
        <v>30002,8</v>
      </c>
      <c r="F111" s="3">
        <f>IF(D111=1,VLOOKUP(C111,[5]数据导入!$B:$F,4,FALSE)*$D111,VLOOKUP(C111,[5]数据导入!$I:$M,4,FALSE)*$D111)</f>
        <v>140</v>
      </c>
      <c r="G111" s="3">
        <f>IF(E111=1,VLOOKUP(D111,[5]数据导入!$B:$F,5,FALSE)*$D111,VLOOKUP(D111,[5]数据导入!$I:$M,5,FALSE)*$D111)</f>
        <v>10</v>
      </c>
      <c r="H111" s="3">
        <f>VLOOKUP(B111,[5]菜品数据!$H:$I,2,FALSE)</f>
        <v>4</v>
      </c>
      <c r="I111" s="3" t="str">
        <f>VLOOKUP(D111,[5]数据导入!$P$3:$Q$9,2,FALSE)</f>
        <v>1,2</v>
      </c>
      <c r="J111" s="3" t="str">
        <f>VLOOKUP(B111,[5]菜品输入!A:V,3,FALSE)&amp;","&amp;VLOOKUP(B111,[5]菜品输入!A:V,8,FALSE)&amp;";"&amp;VLOOKUP(B111,[5]菜品输入!A:V,4,FALSE)&amp;","&amp;VLOOKUP(B111,[5]菜品输入!A:V,8,FALSE)&amp;";"&amp;VLOOKUP(B111,[5]菜品输入!A:V,5,FALSE)&amp;","&amp;VLOOKUP(B111,[5]菜品输入!A:V,8,FALSE)&amp;";"&amp;VLOOKUP(B111,[5]菜品输入!A:V,6,FALSE)&amp;","&amp;VLOOKUP(B111,[5]菜品输入!A:V,8,FALSE)&amp;";"&amp;VLOOKUP(B111,[5]菜品输入!A:V,7,FALSE)&amp;","&amp;VLOOKUP(B111,[5]菜品输入!A:V,8,FALSE)</f>
        <v>101010,5;102010,5;103010,5;104010,5;105010,5</v>
      </c>
    </row>
    <row r="112" spans="1:10">
      <c r="A112" s="3">
        <v>111</v>
      </c>
      <c r="B112" s="3">
        <f t="shared" si="4"/>
        <v>10</v>
      </c>
      <c r="C112" s="3">
        <f t="shared" si="5"/>
        <v>1</v>
      </c>
      <c r="D112" s="3">
        <f t="shared" si="3"/>
        <v>3</v>
      </c>
      <c r="E112" s="3" t="str">
        <f>IF(C112=1,VLOOKUP(B112,[5]数据导入!$B:$F,2,FALSE)&amp;","&amp;VLOOKUP(B112,[5]数据导入!$B:$F,3,FALSE)*$D112,VLOOKUP(B112,[5]数据导入!$I:$M,2,FALSE)&amp;","&amp;VLOOKUP(B112,[5]数据导入!$I:$M,3,FALSE)*$D112)</f>
        <v>30002,12</v>
      </c>
      <c r="F112" s="3">
        <f>IF(D112=1,VLOOKUP(C112,[5]数据导入!$B:$F,4,FALSE)*$D112,VLOOKUP(C112,[5]数据导入!$I:$M,4,FALSE)*$D112)</f>
        <v>210</v>
      </c>
      <c r="G112" s="3">
        <f>IF(E112=1,VLOOKUP(D112,[5]数据导入!$B:$F,5,FALSE)*$D112,VLOOKUP(D112,[5]数据导入!$I:$M,5,FALSE)*$D112)</f>
        <v>30</v>
      </c>
      <c r="H112" s="3">
        <f>VLOOKUP(B112,[5]菜品数据!$H:$I,2,FALSE)</f>
        <v>4</v>
      </c>
      <c r="I112" s="3" t="str">
        <f>VLOOKUP(D112,[5]数据导入!$P$3:$Q$9,2,FALSE)</f>
        <v>2,3</v>
      </c>
      <c r="J112" s="3" t="str">
        <f>VLOOKUP(B112,[5]菜品输入!A:V,3,FALSE)&amp;","&amp;VLOOKUP(B112,[5]菜品输入!A:V,8,FALSE)&amp;";"&amp;VLOOKUP(B112,[5]菜品输入!A:V,4,FALSE)&amp;","&amp;VLOOKUP(B112,[5]菜品输入!A:V,8,FALSE)&amp;";"&amp;VLOOKUP(B112,[5]菜品输入!A:V,5,FALSE)&amp;","&amp;VLOOKUP(B112,[5]菜品输入!A:V,8,FALSE)&amp;";"&amp;VLOOKUP(B112,[5]菜品输入!A:V,6,FALSE)&amp;","&amp;VLOOKUP(B112,[5]菜品输入!A:V,8,FALSE)&amp;";"&amp;VLOOKUP(B112,[5]菜品输入!A:V,7,FALSE)&amp;","&amp;VLOOKUP(B112,[5]菜品输入!A:V,8,FALSE)</f>
        <v>101010,5;102010,5;103010,5;104010,5;105010,5</v>
      </c>
    </row>
    <row r="113" spans="1:10">
      <c r="A113" s="3">
        <v>112</v>
      </c>
      <c r="B113" s="3">
        <f t="shared" si="4"/>
        <v>10</v>
      </c>
      <c r="C113" s="3">
        <f t="shared" si="5"/>
        <v>1</v>
      </c>
      <c r="D113" s="3">
        <f t="shared" si="3"/>
        <v>4</v>
      </c>
      <c r="E113" s="3" t="str">
        <f>IF(C113=1,VLOOKUP(B113,[5]数据导入!$B:$F,2,FALSE)&amp;","&amp;VLOOKUP(B113,[5]数据导入!$B:$F,3,FALSE)*$D113,VLOOKUP(B113,[5]数据导入!$I:$M,2,FALSE)&amp;","&amp;VLOOKUP(B113,[5]数据导入!$I:$M,3,FALSE)*$D113)</f>
        <v>30002,16</v>
      </c>
      <c r="F113" s="3">
        <f>IF(D113=1,VLOOKUP(C113,[5]数据导入!$B:$F,4,FALSE)*$D113,VLOOKUP(C113,[5]数据导入!$I:$M,4,FALSE)*$D113)</f>
        <v>280</v>
      </c>
      <c r="G113" s="3">
        <f>IF(E113=1,VLOOKUP(D113,[5]数据导入!$B:$F,5,FALSE)*$D113,VLOOKUP(D113,[5]数据导入!$I:$M,5,FALSE)*$D113)</f>
        <v>40</v>
      </c>
      <c r="H113" s="3">
        <f>VLOOKUP(B113,[5]菜品数据!$H:$I,2,FALSE)</f>
        <v>4</v>
      </c>
      <c r="I113" s="3" t="str">
        <f>VLOOKUP(D113,[5]数据导入!$P$3:$Q$9,2,FALSE)</f>
        <v>3,4</v>
      </c>
      <c r="J113" s="3" t="str">
        <f>VLOOKUP(B113,[5]菜品输入!A:V,3,FALSE)&amp;","&amp;VLOOKUP(B113,[5]菜品输入!A:V,8,FALSE)&amp;";"&amp;VLOOKUP(B113,[5]菜品输入!A:V,4,FALSE)&amp;","&amp;VLOOKUP(B113,[5]菜品输入!A:V,8,FALSE)&amp;";"&amp;VLOOKUP(B113,[5]菜品输入!A:V,5,FALSE)&amp;","&amp;VLOOKUP(B113,[5]菜品输入!A:V,8,FALSE)&amp;";"&amp;VLOOKUP(B113,[5]菜品输入!A:V,6,FALSE)&amp;","&amp;VLOOKUP(B113,[5]菜品输入!A:V,8,FALSE)&amp;";"&amp;VLOOKUP(B113,[5]菜品输入!A:V,7,FALSE)&amp;","&amp;VLOOKUP(B113,[5]菜品输入!A:V,8,FALSE)</f>
        <v>101010,5;102010,5;103010,5;104010,5;105010,5</v>
      </c>
    </row>
    <row r="114" spans="1:10">
      <c r="A114" s="3">
        <v>113</v>
      </c>
      <c r="B114" s="3">
        <f t="shared" si="4"/>
        <v>10</v>
      </c>
      <c r="C114" s="3">
        <f t="shared" si="5"/>
        <v>1</v>
      </c>
      <c r="D114" s="3">
        <f t="shared" si="3"/>
        <v>5</v>
      </c>
      <c r="E114" s="3" t="str">
        <f>IF(C114=1,VLOOKUP(B114,[5]数据导入!$B:$F,2,FALSE)&amp;","&amp;VLOOKUP(B114,[5]数据导入!$B:$F,3,FALSE)*$D114,VLOOKUP(B114,[5]数据导入!$I:$M,2,FALSE)&amp;","&amp;VLOOKUP(B114,[5]数据导入!$I:$M,3,FALSE)*$D114)</f>
        <v>30002,20</v>
      </c>
      <c r="F114" s="3">
        <f>IF(D114=1,VLOOKUP(C114,[5]数据导入!$B:$F,4,FALSE)*$D114,VLOOKUP(C114,[5]数据导入!$I:$M,4,FALSE)*$D114)</f>
        <v>350</v>
      </c>
      <c r="G114" s="3">
        <f>IF(E114=1,VLOOKUP(D114,[5]数据导入!$B:$F,5,FALSE)*$D114,VLOOKUP(D114,[5]数据导入!$I:$M,5,FALSE)*$D114)</f>
        <v>50</v>
      </c>
      <c r="H114" s="3">
        <f>VLOOKUP(B114,[5]菜品数据!$H:$I,2,FALSE)</f>
        <v>4</v>
      </c>
      <c r="I114" s="3" t="str">
        <f>VLOOKUP(D114,[5]数据导入!$P$3:$Q$9,2,FALSE)</f>
        <v>4,5</v>
      </c>
      <c r="J114" s="3" t="str">
        <f>VLOOKUP(B114,[5]菜品输入!A:V,3,FALSE)&amp;","&amp;VLOOKUP(B114,[5]菜品输入!A:V,8,FALSE)&amp;";"&amp;VLOOKUP(B114,[5]菜品输入!A:V,4,FALSE)&amp;","&amp;VLOOKUP(B114,[5]菜品输入!A:V,8,FALSE)&amp;";"&amp;VLOOKUP(B114,[5]菜品输入!A:V,5,FALSE)&amp;","&amp;VLOOKUP(B114,[5]菜品输入!A:V,8,FALSE)&amp;";"&amp;VLOOKUP(B114,[5]菜品输入!A:V,6,FALSE)&amp;","&amp;VLOOKUP(B114,[5]菜品输入!A:V,8,FALSE)&amp;";"&amp;VLOOKUP(B114,[5]菜品输入!A:V,7,FALSE)&amp;","&amp;VLOOKUP(B114,[5]菜品输入!A:V,8,FALSE)</f>
        <v>101010,5;102010,5;103010,5;104010,5;105010,5</v>
      </c>
    </row>
    <row r="115" spans="1:10">
      <c r="A115" s="3">
        <v>114</v>
      </c>
      <c r="B115" s="3">
        <f t="shared" si="4"/>
        <v>10</v>
      </c>
      <c r="C115" s="3">
        <f t="shared" si="5"/>
        <v>1</v>
      </c>
      <c r="D115" s="3">
        <f t="shared" si="3"/>
        <v>6</v>
      </c>
      <c r="E115" s="3" t="str">
        <f>IF(C115=1,VLOOKUP(B115,[5]数据导入!$B:$F,2,FALSE)&amp;","&amp;VLOOKUP(B115,[5]数据导入!$B:$F,3,FALSE)*$D115,VLOOKUP(B115,[5]数据导入!$I:$M,2,FALSE)&amp;","&amp;VLOOKUP(B115,[5]数据导入!$I:$M,3,FALSE)*$D115)</f>
        <v>30002,24</v>
      </c>
      <c r="F115" s="3">
        <f>IF(D115=1,VLOOKUP(C115,[5]数据导入!$B:$F,4,FALSE)*$D115,VLOOKUP(C115,[5]数据导入!$I:$M,4,FALSE)*$D115)</f>
        <v>420</v>
      </c>
      <c r="G115" s="3">
        <f>IF(E115=1,VLOOKUP(D115,[5]数据导入!$B:$F,5,FALSE)*$D115,VLOOKUP(D115,[5]数据导入!$I:$M,5,FALSE)*$D115)</f>
        <v>60</v>
      </c>
      <c r="H115" s="3">
        <f>VLOOKUP(B115,[5]菜品数据!$H:$I,2,FALSE)</f>
        <v>4</v>
      </c>
      <c r="I115" s="3" t="str">
        <f>VLOOKUP(D115,[5]数据导入!$P$3:$Q$9,2,FALSE)</f>
        <v>5,6</v>
      </c>
      <c r="J115" s="3" t="str">
        <f>VLOOKUP(B115,[5]菜品输入!A:V,3,FALSE)&amp;","&amp;VLOOKUP(B115,[5]菜品输入!A:V,8,FALSE)&amp;";"&amp;VLOOKUP(B115,[5]菜品输入!A:V,4,FALSE)&amp;","&amp;VLOOKUP(B115,[5]菜品输入!A:V,8,FALSE)&amp;";"&amp;VLOOKUP(B115,[5]菜品输入!A:V,5,FALSE)&amp;","&amp;VLOOKUP(B115,[5]菜品输入!A:V,8,FALSE)&amp;";"&amp;VLOOKUP(B115,[5]菜品输入!A:V,6,FALSE)&amp;","&amp;VLOOKUP(B115,[5]菜品输入!A:V,8,FALSE)&amp;";"&amp;VLOOKUP(B115,[5]菜品输入!A:V,7,FALSE)&amp;","&amp;VLOOKUP(B115,[5]菜品输入!A:V,8,FALSE)</f>
        <v>101010,5;102010,5;103010,5;104010,5;105010,5</v>
      </c>
    </row>
    <row r="116" spans="1:10">
      <c r="A116" s="3">
        <v>115</v>
      </c>
      <c r="B116" s="3">
        <f t="shared" si="4"/>
        <v>10</v>
      </c>
      <c r="C116" s="3">
        <f t="shared" si="5"/>
        <v>2</v>
      </c>
      <c r="D116" s="3">
        <f t="shared" si="3"/>
        <v>1</v>
      </c>
      <c r="E116" s="3" t="str">
        <f>IF(C116=1,VLOOKUP(B116,[5]数据导入!$B:$F,2,FALSE)&amp;","&amp;VLOOKUP(B116,[5]数据导入!$B:$F,3,FALSE)*$D116,VLOOKUP(B116,[5]数据导入!$I:$M,2,FALSE)&amp;","&amp;VLOOKUP(B116,[5]数据导入!$I:$M,3,FALSE)*$D116)</f>
        <v>31002,4</v>
      </c>
      <c r="F116" s="3">
        <f>IF(D116=1,VLOOKUP(C116,[5]数据导入!$B:$F,4,FALSE)*$D116,VLOOKUP(C116,[5]数据导入!$I:$M,4,FALSE)*$D116)</f>
        <v>160</v>
      </c>
      <c r="G116" s="3">
        <f>IF(E116=1,VLOOKUP(D116,[5]数据导入!$B:$F,5,FALSE)*$D116,VLOOKUP(D116,[5]数据导入!$I:$M,5,FALSE)*$D116)</f>
        <v>5</v>
      </c>
      <c r="H116" s="3">
        <f>VLOOKUP(B116,[5]菜品数据!$H:$I,2,FALSE)</f>
        <v>4</v>
      </c>
      <c r="I116" s="3">
        <f>VLOOKUP(D116,[5]数据导入!$P$3:$Q$9,2,FALSE)</f>
        <v>1</v>
      </c>
      <c r="J116" s="3" t="str">
        <f>VLOOKUP(B116,[5]菜品输入!A:V,3,FALSE)&amp;","&amp;VLOOKUP(B116,[5]菜品输入!A:V,8,FALSE)&amp;";"&amp;VLOOKUP(B116,[5]菜品输入!A:V,4,FALSE)&amp;","&amp;VLOOKUP(B116,[5]菜品输入!A:V,8,FALSE)&amp;";"&amp;VLOOKUP(B116,[5]菜品输入!A:V,5,FALSE)&amp;","&amp;VLOOKUP(B116,[5]菜品输入!A:V,8,FALSE)&amp;";"&amp;VLOOKUP(B116,[5]菜品输入!A:V,6,FALSE)&amp;","&amp;VLOOKUP(B116,[5]菜品输入!A:V,8,FALSE)&amp;";"&amp;VLOOKUP(B116,[5]菜品输入!A:V,7,FALSE)&amp;","&amp;VLOOKUP(B116,[5]菜品输入!A:V,8,FALSE)</f>
        <v>101010,5;102010,5;103010,5;104010,5;105010,5</v>
      </c>
    </row>
    <row r="117" spans="1:10">
      <c r="A117" s="3">
        <v>116</v>
      </c>
      <c r="B117" s="3">
        <f t="shared" si="4"/>
        <v>10</v>
      </c>
      <c r="C117" s="3">
        <f t="shared" si="5"/>
        <v>2</v>
      </c>
      <c r="D117" s="3">
        <f t="shared" si="3"/>
        <v>2</v>
      </c>
      <c r="E117" s="3" t="str">
        <f>IF(C117=1,VLOOKUP(B117,[5]数据导入!$B:$F,2,FALSE)&amp;","&amp;VLOOKUP(B117,[5]数据导入!$B:$F,3,FALSE)*$D117,VLOOKUP(B117,[5]数据导入!$I:$M,2,FALSE)&amp;","&amp;VLOOKUP(B117,[5]数据导入!$I:$M,3,FALSE)*$D117)</f>
        <v>31002,8</v>
      </c>
      <c r="F117" s="3">
        <f>IF(D117=1,VLOOKUP(C117,[5]数据导入!$B:$F,4,FALSE)*$D117,VLOOKUP(C117,[5]数据导入!$I:$M,4,FALSE)*$D117)</f>
        <v>320</v>
      </c>
      <c r="G117" s="3">
        <f>IF(E117=1,VLOOKUP(D117,[5]数据导入!$B:$F,5,FALSE)*$D117,VLOOKUP(D117,[5]数据导入!$I:$M,5,FALSE)*$D117)</f>
        <v>10</v>
      </c>
      <c r="H117" s="3">
        <f>VLOOKUP(B117,[5]菜品数据!$H:$I,2,FALSE)</f>
        <v>4</v>
      </c>
      <c r="I117" s="3" t="str">
        <f>VLOOKUP(D117,[5]数据导入!$P$3:$Q$9,2,FALSE)</f>
        <v>1,2</v>
      </c>
      <c r="J117" s="3" t="str">
        <f>VLOOKUP(B117,[5]菜品输入!A:V,3,FALSE)&amp;","&amp;VLOOKUP(B117,[5]菜品输入!A:V,8,FALSE)&amp;";"&amp;VLOOKUP(B117,[5]菜品输入!A:V,4,FALSE)&amp;","&amp;VLOOKUP(B117,[5]菜品输入!A:V,8,FALSE)&amp;";"&amp;VLOOKUP(B117,[5]菜品输入!A:V,5,FALSE)&amp;","&amp;VLOOKUP(B117,[5]菜品输入!A:V,8,FALSE)&amp;";"&amp;VLOOKUP(B117,[5]菜品输入!A:V,6,FALSE)&amp;","&amp;VLOOKUP(B117,[5]菜品输入!A:V,8,FALSE)&amp;";"&amp;VLOOKUP(B117,[5]菜品输入!A:V,7,FALSE)&amp;","&amp;VLOOKUP(B117,[5]菜品输入!A:V,8,FALSE)</f>
        <v>101010,5;102010,5;103010,5;104010,5;105010,5</v>
      </c>
    </row>
    <row r="118" spans="1:10">
      <c r="A118" s="3">
        <v>117</v>
      </c>
      <c r="B118" s="3">
        <f t="shared" si="4"/>
        <v>10</v>
      </c>
      <c r="C118" s="3">
        <f t="shared" si="5"/>
        <v>2</v>
      </c>
      <c r="D118" s="3">
        <f t="shared" si="3"/>
        <v>3</v>
      </c>
      <c r="E118" s="3" t="str">
        <f>IF(C118=1,VLOOKUP(B118,[5]数据导入!$B:$F,2,FALSE)&amp;","&amp;VLOOKUP(B118,[5]数据导入!$B:$F,3,FALSE)*$D118,VLOOKUP(B118,[5]数据导入!$I:$M,2,FALSE)&amp;","&amp;VLOOKUP(B118,[5]数据导入!$I:$M,3,FALSE)*$D118)</f>
        <v>31002,12</v>
      </c>
      <c r="F118" s="3">
        <f>IF(D118=1,VLOOKUP(C118,[5]数据导入!$B:$F,4,FALSE)*$D118,VLOOKUP(C118,[5]数据导入!$I:$M,4,FALSE)*$D118)</f>
        <v>480</v>
      </c>
      <c r="G118" s="3">
        <f>IF(E118=1,VLOOKUP(D118,[5]数据导入!$B:$F,5,FALSE)*$D118,VLOOKUP(D118,[5]数据导入!$I:$M,5,FALSE)*$D118)</f>
        <v>30</v>
      </c>
      <c r="H118" s="3">
        <f>VLOOKUP(B118,[5]菜品数据!$H:$I,2,FALSE)</f>
        <v>4</v>
      </c>
      <c r="I118" s="3" t="str">
        <f>VLOOKUP(D118,[5]数据导入!$P$3:$Q$9,2,FALSE)</f>
        <v>2,3</v>
      </c>
      <c r="J118" s="3" t="str">
        <f>VLOOKUP(B118,[5]菜品输入!A:V,3,FALSE)&amp;","&amp;VLOOKUP(B118,[5]菜品输入!A:V,8,FALSE)&amp;";"&amp;VLOOKUP(B118,[5]菜品输入!A:V,4,FALSE)&amp;","&amp;VLOOKUP(B118,[5]菜品输入!A:V,8,FALSE)&amp;";"&amp;VLOOKUP(B118,[5]菜品输入!A:V,5,FALSE)&amp;","&amp;VLOOKUP(B118,[5]菜品输入!A:V,8,FALSE)&amp;";"&amp;VLOOKUP(B118,[5]菜品输入!A:V,6,FALSE)&amp;","&amp;VLOOKUP(B118,[5]菜品输入!A:V,8,FALSE)&amp;";"&amp;VLOOKUP(B118,[5]菜品输入!A:V,7,FALSE)&amp;","&amp;VLOOKUP(B118,[5]菜品输入!A:V,8,FALSE)</f>
        <v>101010,5;102010,5;103010,5;104010,5;105010,5</v>
      </c>
    </row>
    <row r="119" spans="1:10">
      <c r="A119" s="3">
        <v>118</v>
      </c>
      <c r="B119" s="3">
        <f t="shared" si="4"/>
        <v>10</v>
      </c>
      <c r="C119" s="3">
        <f t="shared" si="5"/>
        <v>2</v>
      </c>
      <c r="D119" s="3">
        <f t="shared" si="3"/>
        <v>4</v>
      </c>
      <c r="E119" s="3" t="str">
        <f>IF(C119=1,VLOOKUP(B119,[5]数据导入!$B:$F,2,FALSE)&amp;","&amp;VLOOKUP(B119,[5]数据导入!$B:$F,3,FALSE)*$D119,VLOOKUP(B119,[5]数据导入!$I:$M,2,FALSE)&amp;","&amp;VLOOKUP(B119,[5]数据导入!$I:$M,3,FALSE)*$D119)</f>
        <v>31002,16</v>
      </c>
      <c r="F119" s="3">
        <f>IF(D119=1,VLOOKUP(C119,[5]数据导入!$B:$F,4,FALSE)*$D119,VLOOKUP(C119,[5]数据导入!$I:$M,4,FALSE)*$D119)</f>
        <v>640</v>
      </c>
      <c r="G119" s="3">
        <f>IF(E119=1,VLOOKUP(D119,[5]数据导入!$B:$F,5,FALSE)*$D119,VLOOKUP(D119,[5]数据导入!$I:$M,5,FALSE)*$D119)</f>
        <v>40</v>
      </c>
      <c r="H119" s="3">
        <f>VLOOKUP(B119,[5]菜品数据!$H:$I,2,FALSE)</f>
        <v>4</v>
      </c>
      <c r="I119" s="3" t="str">
        <f>VLOOKUP(D119,[5]数据导入!$P$3:$Q$9,2,FALSE)</f>
        <v>3,4</v>
      </c>
      <c r="J119" s="3" t="str">
        <f>VLOOKUP(B119,[5]菜品输入!A:V,3,FALSE)&amp;","&amp;VLOOKUP(B119,[5]菜品输入!A:V,8,FALSE)&amp;";"&amp;VLOOKUP(B119,[5]菜品输入!A:V,4,FALSE)&amp;","&amp;VLOOKUP(B119,[5]菜品输入!A:V,8,FALSE)&amp;";"&amp;VLOOKUP(B119,[5]菜品输入!A:V,5,FALSE)&amp;","&amp;VLOOKUP(B119,[5]菜品输入!A:V,8,FALSE)&amp;";"&amp;VLOOKUP(B119,[5]菜品输入!A:V,6,FALSE)&amp;","&amp;VLOOKUP(B119,[5]菜品输入!A:V,8,FALSE)&amp;";"&amp;VLOOKUP(B119,[5]菜品输入!A:V,7,FALSE)&amp;","&amp;VLOOKUP(B119,[5]菜品输入!A:V,8,FALSE)</f>
        <v>101010,5;102010,5;103010,5;104010,5;105010,5</v>
      </c>
    </row>
    <row r="120" spans="1:10">
      <c r="A120" s="3">
        <v>119</v>
      </c>
      <c r="B120" s="3">
        <f t="shared" si="4"/>
        <v>10</v>
      </c>
      <c r="C120" s="3">
        <f t="shared" si="5"/>
        <v>2</v>
      </c>
      <c r="D120" s="3">
        <f t="shared" si="3"/>
        <v>5</v>
      </c>
      <c r="E120" s="3" t="str">
        <f>IF(C120=1,VLOOKUP(B120,[5]数据导入!$B:$F,2,FALSE)&amp;","&amp;VLOOKUP(B120,[5]数据导入!$B:$F,3,FALSE)*$D120,VLOOKUP(B120,[5]数据导入!$I:$M,2,FALSE)&amp;","&amp;VLOOKUP(B120,[5]数据导入!$I:$M,3,FALSE)*$D120)</f>
        <v>31002,20</v>
      </c>
      <c r="F120" s="3">
        <f>IF(D120=1,VLOOKUP(C120,[5]数据导入!$B:$F,4,FALSE)*$D120,VLOOKUP(C120,[5]数据导入!$I:$M,4,FALSE)*$D120)</f>
        <v>800</v>
      </c>
      <c r="G120" s="3">
        <f>IF(E120=1,VLOOKUP(D120,[5]数据导入!$B:$F,5,FALSE)*$D120,VLOOKUP(D120,[5]数据导入!$I:$M,5,FALSE)*$D120)</f>
        <v>50</v>
      </c>
      <c r="H120" s="3">
        <f>VLOOKUP(B120,[5]菜品数据!$H:$I,2,FALSE)</f>
        <v>4</v>
      </c>
      <c r="I120" s="3" t="str">
        <f>VLOOKUP(D120,[5]数据导入!$P$3:$Q$9,2,FALSE)</f>
        <v>4,5</v>
      </c>
      <c r="J120" s="3" t="str">
        <f>VLOOKUP(B120,[5]菜品输入!A:V,3,FALSE)&amp;","&amp;VLOOKUP(B120,[5]菜品输入!A:V,8,FALSE)&amp;";"&amp;VLOOKUP(B120,[5]菜品输入!A:V,4,FALSE)&amp;","&amp;VLOOKUP(B120,[5]菜品输入!A:V,8,FALSE)&amp;";"&amp;VLOOKUP(B120,[5]菜品输入!A:V,5,FALSE)&amp;","&amp;VLOOKUP(B120,[5]菜品输入!A:V,8,FALSE)&amp;";"&amp;VLOOKUP(B120,[5]菜品输入!A:V,6,FALSE)&amp;","&amp;VLOOKUP(B120,[5]菜品输入!A:V,8,FALSE)&amp;";"&amp;VLOOKUP(B120,[5]菜品输入!A:V,7,FALSE)&amp;","&amp;VLOOKUP(B120,[5]菜品输入!A:V,8,FALSE)</f>
        <v>101010,5;102010,5;103010,5;104010,5;105010,5</v>
      </c>
    </row>
    <row r="121" spans="1:10">
      <c r="A121" s="3">
        <v>120</v>
      </c>
      <c r="B121" s="3">
        <f t="shared" si="4"/>
        <v>10</v>
      </c>
      <c r="C121" s="3">
        <f t="shared" si="5"/>
        <v>2</v>
      </c>
      <c r="D121" s="3">
        <f t="shared" si="3"/>
        <v>6</v>
      </c>
      <c r="E121" s="3" t="str">
        <f>IF(C121=1,VLOOKUP(B121,[5]数据导入!$B:$F,2,FALSE)&amp;","&amp;VLOOKUP(B121,[5]数据导入!$B:$F,3,FALSE)*$D121,VLOOKUP(B121,[5]数据导入!$I:$M,2,FALSE)&amp;","&amp;VLOOKUP(B121,[5]数据导入!$I:$M,3,FALSE)*$D121)</f>
        <v>31002,24</v>
      </c>
      <c r="F121" s="3">
        <f>IF(D121=1,VLOOKUP(C121,[5]数据导入!$B:$F,4,FALSE)*$D121,VLOOKUP(C121,[5]数据导入!$I:$M,4,FALSE)*$D121)</f>
        <v>960</v>
      </c>
      <c r="G121" s="3">
        <f>IF(E121=1,VLOOKUP(D121,[5]数据导入!$B:$F,5,FALSE)*$D121,VLOOKUP(D121,[5]数据导入!$I:$M,5,FALSE)*$D121)</f>
        <v>60</v>
      </c>
      <c r="H121" s="3">
        <f>VLOOKUP(B121,[5]菜品数据!$H:$I,2,FALSE)</f>
        <v>4</v>
      </c>
      <c r="I121" s="3" t="str">
        <f>VLOOKUP(D121,[5]数据导入!$P$3:$Q$9,2,FALSE)</f>
        <v>5,6</v>
      </c>
      <c r="J121" s="3" t="str">
        <f>VLOOKUP(B121,[5]菜品输入!A:V,3,FALSE)&amp;","&amp;VLOOKUP(B121,[5]菜品输入!A:V,8,FALSE)&amp;";"&amp;VLOOKUP(B121,[5]菜品输入!A:V,4,FALSE)&amp;","&amp;VLOOKUP(B121,[5]菜品输入!A:V,8,FALSE)&amp;";"&amp;VLOOKUP(B121,[5]菜品输入!A:V,5,FALSE)&amp;","&amp;VLOOKUP(B121,[5]菜品输入!A:V,8,FALSE)&amp;";"&amp;VLOOKUP(B121,[5]菜品输入!A:V,6,FALSE)&amp;","&amp;VLOOKUP(B121,[5]菜品输入!A:V,8,FALSE)&amp;";"&amp;VLOOKUP(B121,[5]菜品输入!A:V,7,FALSE)&amp;","&amp;VLOOKUP(B121,[5]菜品输入!A:V,8,FALSE)</f>
        <v>101010,5;102010,5;103010,5;104010,5;105010,5</v>
      </c>
    </row>
    <row r="122" spans="1:10">
      <c r="A122" s="3">
        <v>121</v>
      </c>
      <c r="B122" s="3">
        <f t="shared" si="4"/>
        <v>11</v>
      </c>
      <c r="C122" s="3">
        <f t="shared" si="5"/>
        <v>1</v>
      </c>
      <c r="D122" s="3">
        <f t="shared" si="3"/>
        <v>1</v>
      </c>
      <c r="E122" s="3" t="str">
        <f>IF(C122=1,VLOOKUP(B122,[5]数据导入!$B:$F,2,FALSE)&amp;","&amp;VLOOKUP(B122,[5]数据导入!$B:$F,3,FALSE)*$D122,VLOOKUP(B122,[5]数据导入!$I:$M,2,FALSE)&amp;","&amp;VLOOKUP(B122,[5]数据导入!$I:$M,3,FALSE)*$D122)</f>
        <v>30003,5</v>
      </c>
      <c r="F122" s="3">
        <f>IF(D122=1,VLOOKUP(C122,[5]数据导入!$B:$F,4,FALSE)*$D122,VLOOKUP(C122,[5]数据导入!$I:$M,4,FALSE)*$D122)</f>
        <v>70</v>
      </c>
      <c r="G122" s="3">
        <f>IF(E122=1,VLOOKUP(D122,[5]数据导入!$B:$F,5,FALSE)*$D122,VLOOKUP(D122,[5]数据导入!$I:$M,5,FALSE)*$D122)</f>
        <v>5</v>
      </c>
      <c r="H122" s="3">
        <f>VLOOKUP(B122,[5]菜品数据!$H:$I,2,FALSE)</f>
        <v>4</v>
      </c>
      <c r="I122" s="3">
        <f>VLOOKUP(D122,[5]数据导入!$P$3:$Q$9,2,FALSE)</f>
        <v>1</v>
      </c>
      <c r="J122" s="3" t="str">
        <f>VLOOKUP(B122,[5]菜品输入!A:V,3,FALSE)&amp;","&amp;VLOOKUP(B122,[5]菜品输入!A:V,8,FALSE)&amp;";"&amp;VLOOKUP(B122,[5]菜品输入!A:V,4,FALSE)&amp;","&amp;VLOOKUP(B122,[5]菜品输入!A:V,8,FALSE)&amp;";"&amp;VLOOKUP(B122,[5]菜品输入!A:V,5,FALSE)&amp;","&amp;VLOOKUP(B122,[5]菜品输入!A:V,8,FALSE)&amp;";"&amp;VLOOKUP(B122,[5]菜品输入!A:V,6,FALSE)&amp;","&amp;VLOOKUP(B122,[5]菜品输入!A:V,8,FALSE)&amp;";"&amp;VLOOKUP(B122,[5]菜品输入!A:V,7,FALSE)&amp;","&amp;VLOOKUP(B122,[5]菜品输入!A:V,8,FALSE)</f>
        <v>101010,5;102010,5;103010,5;104010,5;105010,5</v>
      </c>
    </row>
    <row r="123" spans="1:10">
      <c r="A123" s="3">
        <v>122</v>
      </c>
      <c r="B123" s="3">
        <f t="shared" si="4"/>
        <v>11</v>
      </c>
      <c r="C123" s="3">
        <f t="shared" si="5"/>
        <v>1</v>
      </c>
      <c r="D123" s="3">
        <f t="shared" si="3"/>
        <v>2</v>
      </c>
      <c r="E123" s="3" t="str">
        <f>IF(C123=1,VLOOKUP(B123,[5]数据导入!$B:$F,2,FALSE)&amp;","&amp;VLOOKUP(B123,[5]数据导入!$B:$F,3,FALSE)*$D123,VLOOKUP(B123,[5]数据导入!$I:$M,2,FALSE)&amp;","&amp;VLOOKUP(B123,[5]数据导入!$I:$M,3,FALSE)*$D123)</f>
        <v>30003,10</v>
      </c>
      <c r="F123" s="3">
        <f>IF(D123=1,VLOOKUP(C123,[5]数据导入!$B:$F,4,FALSE)*$D123,VLOOKUP(C123,[5]数据导入!$I:$M,4,FALSE)*$D123)</f>
        <v>140</v>
      </c>
      <c r="G123" s="3">
        <f>IF(E123=1,VLOOKUP(D123,[5]数据导入!$B:$F,5,FALSE)*$D123,VLOOKUP(D123,[5]数据导入!$I:$M,5,FALSE)*$D123)</f>
        <v>10</v>
      </c>
      <c r="H123" s="3">
        <f>VLOOKUP(B123,[5]菜品数据!$H:$I,2,FALSE)</f>
        <v>4</v>
      </c>
      <c r="I123" s="3" t="str">
        <f>VLOOKUP(D123,[5]数据导入!$P$3:$Q$9,2,FALSE)</f>
        <v>1,2</v>
      </c>
      <c r="J123" s="3" t="str">
        <f>VLOOKUP(B123,[5]菜品输入!A:V,3,FALSE)&amp;","&amp;VLOOKUP(B123,[5]菜品输入!A:V,8,FALSE)&amp;";"&amp;VLOOKUP(B123,[5]菜品输入!A:V,4,FALSE)&amp;","&amp;VLOOKUP(B123,[5]菜品输入!A:V,8,FALSE)&amp;";"&amp;VLOOKUP(B123,[5]菜品输入!A:V,5,FALSE)&amp;","&amp;VLOOKUP(B123,[5]菜品输入!A:V,8,FALSE)&amp;";"&amp;VLOOKUP(B123,[5]菜品输入!A:V,6,FALSE)&amp;","&amp;VLOOKUP(B123,[5]菜品输入!A:V,8,FALSE)&amp;";"&amp;VLOOKUP(B123,[5]菜品输入!A:V,7,FALSE)&amp;","&amp;VLOOKUP(B123,[5]菜品输入!A:V,8,FALSE)</f>
        <v>101010,5;102010,5;103010,5;104010,5;105010,5</v>
      </c>
    </row>
    <row r="124" spans="1:10">
      <c r="A124" s="3">
        <v>123</v>
      </c>
      <c r="B124" s="3">
        <f t="shared" si="4"/>
        <v>11</v>
      </c>
      <c r="C124" s="3">
        <f t="shared" si="5"/>
        <v>1</v>
      </c>
      <c r="D124" s="3">
        <f t="shared" si="3"/>
        <v>3</v>
      </c>
      <c r="E124" s="3" t="str">
        <f>IF(C124=1,VLOOKUP(B124,[5]数据导入!$B:$F,2,FALSE)&amp;","&amp;VLOOKUP(B124,[5]数据导入!$B:$F,3,FALSE)*$D124,VLOOKUP(B124,[5]数据导入!$I:$M,2,FALSE)&amp;","&amp;VLOOKUP(B124,[5]数据导入!$I:$M,3,FALSE)*$D124)</f>
        <v>30003,15</v>
      </c>
      <c r="F124" s="3">
        <f>IF(D124=1,VLOOKUP(C124,[5]数据导入!$B:$F,4,FALSE)*$D124,VLOOKUP(C124,[5]数据导入!$I:$M,4,FALSE)*$D124)</f>
        <v>210</v>
      </c>
      <c r="G124" s="3">
        <f>IF(E124=1,VLOOKUP(D124,[5]数据导入!$B:$F,5,FALSE)*$D124,VLOOKUP(D124,[5]数据导入!$I:$M,5,FALSE)*$D124)</f>
        <v>30</v>
      </c>
      <c r="H124" s="3">
        <f>VLOOKUP(B124,[5]菜品数据!$H:$I,2,FALSE)</f>
        <v>4</v>
      </c>
      <c r="I124" s="3" t="str">
        <f>VLOOKUP(D124,[5]数据导入!$P$3:$Q$9,2,FALSE)</f>
        <v>2,3</v>
      </c>
      <c r="J124" s="3" t="str">
        <f>VLOOKUP(B124,[5]菜品输入!A:V,3,FALSE)&amp;","&amp;VLOOKUP(B124,[5]菜品输入!A:V,8,FALSE)&amp;";"&amp;VLOOKUP(B124,[5]菜品输入!A:V,4,FALSE)&amp;","&amp;VLOOKUP(B124,[5]菜品输入!A:V,8,FALSE)&amp;";"&amp;VLOOKUP(B124,[5]菜品输入!A:V,5,FALSE)&amp;","&amp;VLOOKUP(B124,[5]菜品输入!A:V,8,FALSE)&amp;";"&amp;VLOOKUP(B124,[5]菜品输入!A:V,6,FALSE)&amp;","&amp;VLOOKUP(B124,[5]菜品输入!A:V,8,FALSE)&amp;";"&amp;VLOOKUP(B124,[5]菜品输入!A:V,7,FALSE)&amp;","&amp;VLOOKUP(B124,[5]菜品输入!A:V,8,FALSE)</f>
        <v>101010,5;102010,5;103010,5;104010,5;105010,5</v>
      </c>
    </row>
    <row r="125" spans="1:10">
      <c r="A125" s="3">
        <v>124</v>
      </c>
      <c r="B125" s="3">
        <f t="shared" si="4"/>
        <v>11</v>
      </c>
      <c r="C125" s="3">
        <f t="shared" si="5"/>
        <v>1</v>
      </c>
      <c r="D125" s="3">
        <f t="shared" si="3"/>
        <v>4</v>
      </c>
      <c r="E125" s="3" t="str">
        <f>IF(C125=1,VLOOKUP(B125,[5]数据导入!$B:$F,2,FALSE)&amp;","&amp;VLOOKUP(B125,[5]数据导入!$B:$F,3,FALSE)*$D125,VLOOKUP(B125,[5]数据导入!$I:$M,2,FALSE)&amp;","&amp;VLOOKUP(B125,[5]数据导入!$I:$M,3,FALSE)*$D125)</f>
        <v>30003,20</v>
      </c>
      <c r="F125" s="3">
        <f>IF(D125=1,VLOOKUP(C125,[5]数据导入!$B:$F,4,FALSE)*$D125,VLOOKUP(C125,[5]数据导入!$I:$M,4,FALSE)*$D125)</f>
        <v>280</v>
      </c>
      <c r="G125" s="3">
        <f>IF(E125=1,VLOOKUP(D125,[5]数据导入!$B:$F,5,FALSE)*$D125,VLOOKUP(D125,[5]数据导入!$I:$M,5,FALSE)*$D125)</f>
        <v>40</v>
      </c>
      <c r="H125" s="3">
        <f>VLOOKUP(B125,[5]菜品数据!$H:$I,2,FALSE)</f>
        <v>4</v>
      </c>
      <c r="I125" s="3" t="str">
        <f>VLOOKUP(D125,[5]数据导入!$P$3:$Q$9,2,FALSE)</f>
        <v>3,4</v>
      </c>
      <c r="J125" s="3" t="str">
        <f>VLOOKUP(B125,[5]菜品输入!A:V,3,FALSE)&amp;","&amp;VLOOKUP(B125,[5]菜品输入!A:V,8,FALSE)&amp;";"&amp;VLOOKUP(B125,[5]菜品输入!A:V,4,FALSE)&amp;","&amp;VLOOKUP(B125,[5]菜品输入!A:V,8,FALSE)&amp;";"&amp;VLOOKUP(B125,[5]菜品输入!A:V,5,FALSE)&amp;","&amp;VLOOKUP(B125,[5]菜品输入!A:V,8,FALSE)&amp;";"&amp;VLOOKUP(B125,[5]菜品输入!A:V,6,FALSE)&amp;","&amp;VLOOKUP(B125,[5]菜品输入!A:V,8,FALSE)&amp;";"&amp;VLOOKUP(B125,[5]菜品输入!A:V,7,FALSE)&amp;","&amp;VLOOKUP(B125,[5]菜品输入!A:V,8,FALSE)</f>
        <v>101010,5;102010,5;103010,5;104010,5;105010,5</v>
      </c>
    </row>
    <row r="126" spans="1:10">
      <c r="A126" s="3">
        <v>125</v>
      </c>
      <c r="B126" s="3">
        <f t="shared" si="4"/>
        <v>11</v>
      </c>
      <c r="C126" s="3">
        <f t="shared" si="5"/>
        <v>1</v>
      </c>
      <c r="D126" s="3">
        <f t="shared" si="3"/>
        <v>5</v>
      </c>
      <c r="E126" s="3" t="str">
        <f>IF(C126=1,VLOOKUP(B126,[5]数据导入!$B:$F,2,FALSE)&amp;","&amp;VLOOKUP(B126,[5]数据导入!$B:$F,3,FALSE)*$D126,VLOOKUP(B126,[5]数据导入!$I:$M,2,FALSE)&amp;","&amp;VLOOKUP(B126,[5]数据导入!$I:$M,3,FALSE)*$D126)</f>
        <v>30003,25</v>
      </c>
      <c r="F126" s="3">
        <f>IF(D126=1,VLOOKUP(C126,[5]数据导入!$B:$F,4,FALSE)*$D126,VLOOKUP(C126,[5]数据导入!$I:$M,4,FALSE)*$D126)</f>
        <v>350</v>
      </c>
      <c r="G126" s="3">
        <f>IF(E126=1,VLOOKUP(D126,[5]数据导入!$B:$F,5,FALSE)*$D126,VLOOKUP(D126,[5]数据导入!$I:$M,5,FALSE)*$D126)</f>
        <v>50</v>
      </c>
      <c r="H126" s="3">
        <f>VLOOKUP(B126,[5]菜品数据!$H:$I,2,FALSE)</f>
        <v>4</v>
      </c>
      <c r="I126" s="3" t="str">
        <f>VLOOKUP(D126,[5]数据导入!$P$3:$Q$9,2,FALSE)</f>
        <v>4,5</v>
      </c>
      <c r="J126" s="3" t="str">
        <f>VLOOKUP(B126,[5]菜品输入!A:V,3,FALSE)&amp;","&amp;VLOOKUP(B126,[5]菜品输入!A:V,8,FALSE)&amp;";"&amp;VLOOKUP(B126,[5]菜品输入!A:V,4,FALSE)&amp;","&amp;VLOOKUP(B126,[5]菜品输入!A:V,8,FALSE)&amp;";"&amp;VLOOKUP(B126,[5]菜品输入!A:V,5,FALSE)&amp;","&amp;VLOOKUP(B126,[5]菜品输入!A:V,8,FALSE)&amp;";"&amp;VLOOKUP(B126,[5]菜品输入!A:V,6,FALSE)&amp;","&amp;VLOOKUP(B126,[5]菜品输入!A:V,8,FALSE)&amp;";"&amp;VLOOKUP(B126,[5]菜品输入!A:V,7,FALSE)&amp;","&amp;VLOOKUP(B126,[5]菜品输入!A:V,8,FALSE)</f>
        <v>101010,5;102010,5;103010,5;104010,5;105010,5</v>
      </c>
    </row>
    <row r="127" spans="1:10">
      <c r="A127" s="3">
        <v>126</v>
      </c>
      <c r="B127" s="3">
        <f t="shared" si="4"/>
        <v>11</v>
      </c>
      <c r="C127" s="3">
        <f t="shared" si="5"/>
        <v>1</v>
      </c>
      <c r="D127" s="3">
        <f t="shared" si="3"/>
        <v>6</v>
      </c>
      <c r="E127" s="3" t="str">
        <f>IF(C127=1,VLOOKUP(B127,[5]数据导入!$B:$F,2,FALSE)&amp;","&amp;VLOOKUP(B127,[5]数据导入!$B:$F,3,FALSE)*$D127,VLOOKUP(B127,[5]数据导入!$I:$M,2,FALSE)&amp;","&amp;VLOOKUP(B127,[5]数据导入!$I:$M,3,FALSE)*$D127)</f>
        <v>30003,30</v>
      </c>
      <c r="F127" s="3">
        <f>IF(D127=1,VLOOKUP(C127,[5]数据导入!$B:$F,4,FALSE)*$D127,VLOOKUP(C127,[5]数据导入!$I:$M,4,FALSE)*$D127)</f>
        <v>420</v>
      </c>
      <c r="G127" s="3">
        <f>IF(E127=1,VLOOKUP(D127,[5]数据导入!$B:$F,5,FALSE)*$D127,VLOOKUP(D127,[5]数据导入!$I:$M,5,FALSE)*$D127)</f>
        <v>60</v>
      </c>
      <c r="H127" s="3">
        <f>VLOOKUP(B127,[5]菜品数据!$H:$I,2,FALSE)</f>
        <v>4</v>
      </c>
      <c r="I127" s="3" t="str">
        <f>VLOOKUP(D127,[5]数据导入!$P$3:$Q$9,2,FALSE)</f>
        <v>5,6</v>
      </c>
      <c r="J127" s="3" t="str">
        <f>VLOOKUP(B127,[5]菜品输入!A:V,3,FALSE)&amp;","&amp;VLOOKUP(B127,[5]菜品输入!A:V,8,FALSE)&amp;";"&amp;VLOOKUP(B127,[5]菜品输入!A:V,4,FALSE)&amp;","&amp;VLOOKUP(B127,[5]菜品输入!A:V,8,FALSE)&amp;";"&amp;VLOOKUP(B127,[5]菜品输入!A:V,5,FALSE)&amp;","&amp;VLOOKUP(B127,[5]菜品输入!A:V,8,FALSE)&amp;";"&amp;VLOOKUP(B127,[5]菜品输入!A:V,6,FALSE)&amp;","&amp;VLOOKUP(B127,[5]菜品输入!A:V,8,FALSE)&amp;";"&amp;VLOOKUP(B127,[5]菜品输入!A:V,7,FALSE)&amp;","&amp;VLOOKUP(B127,[5]菜品输入!A:V,8,FALSE)</f>
        <v>101010,5;102010,5;103010,5;104010,5;105010,5</v>
      </c>
    </row>
    <row r="128" spans="1:10">
      <c r="A128" s="3">
        <v>127</v>
      </c>
      <c r="B128" s="3">
        <f t="shared" si="4"/>
        <v>11</v>
      </c>
      <c r="C128" s="3">
        <f t="shared" si="5"/>
        <v>2</v>
      </c>
      <c r="D128" s="3">
        <f t="shared" si="3"/>
        <v>1</v>
      </c>
      <c r="E128" s="3" t="str">
        <f>IF(C128=1,VLOOKUP(B128,[5]数据导入!$B:$F,2,FALSE)&amp;","&amp;VLOOKUP(B128,[5]数据导入!$B:$F,3,FALSE)*$D128,VLOOKUP(B128,[5]数据导入!$I:$M,2,FALSE)&amp;","&amp;VLOOKUP(B128,[5]数据导入!$I:$M,3,FALSE)*$D128)</f>
        <v>31003,5</v>
      </c>
      <c r="F128" s="3">
        <f>IF(D128=1,VLOOKUP(C128,[5]数据导入!$B:$F,4,FALSE)*$D128,VLOOKUP(C128,[5]数据导入!$I:$M,4,FALSE)*$D128)</f>
        <v>160</v>
      </c>
      <c r="G128" s="3">
        <f>IF(E128=1,VLOOKUP(D128,[5]数据导入!$B:$F,5,FALSE)*$D128,VLOOKUP(D128,[5]数据导入!$I:$M,5,FALSE)*$D128)</f>
        <v>5</v>
      </c>
      <c r="H128" s="3">
        <f>VLOOKUP(B128,[5]菜品数据!$H:$I,2,FALSE)</f>
        <v>4</v>
      </c>
      <c r="I128" s="3">
        <f>VLOOKUP(D128,[5]数据导入!$P$3:$Q$9,2,FALSE)</f>
        <v>1</v>
      </c>
      <c r="J128" s="3" t="str">
        <f>VLOOKUP(B128,[5]菜品输入!A:V,3,FALSE)&amp;","&amp;VLOOKUP(B128,[5]菜品输入!A:V,8,FALSE)&amp;";"&amp;VLOOKUP(B128,[5]菜品输入!A:V,4,FALSE)&amp;","&amp;VLOOKUP(B128,[5]菜品输入!A:V,8,FALSE)&amp;";"&amp;VLOOKUP(B128,[5]菜品输入!A:V,5,FALSE)&amp;","&amp;VLOOKUP(B128,[5]菜品输入!A:V,8,FALSE)&amp;";"&amp;VLOOKUP(B128,[5]菜品输入!A:V,6,FALSE)&amp;","&amp;VLOOKUP(B128,[5]菜品输入!A:V,8,FALSE)&amp;";"&amp;VLOOKUP(B128,[5]菜品输入!A:V,7,FALSE)&amp;","&amp;VLOOKUP(B128,[5]菜品输入!A:V,8,FALSE)</f>
        <v>101010,5;102010,5;103010,5;104010,5;105010,5</v>
      </c>
    </row>
    <row r="129" spans="1:10">
      <c r="A129" s="3">
        <v>128</v>
      </c>
      <c r="B129" s="3">
        <f t="shared" si="4"/>
        <v>11</v>
      </c>
      <c r="C129" s="3">
        <f t="shared" si="5"/>
        <v>2</v>
      </c>
      <c r="D129" s="3">
        <f t="shared" si="3"/>
        <v>2</v>
      </c>
      <c r="E129" s="3" t="str">
        <f>IF(C129=1,VLOOKUP(B129,[5]数据导入!$B:$F,2,FALSE)&amp;","&amp;VLOOKUP(B129,[5]数据导入!$B:$F,3,FALSE)*$D129,VLOOKUP(B129,[5]数据导入!$I:$M,2,FALSE)&amp;","&amp;VLOOKUP(B129,[5]数据导入!$I:$M,3,FALSE)*$D129)</f>
        <v>31003,10</v>
      </c>
      <c r="F129" s="3">
        <f>IF(D129=1,VLOOKUP(C129,[5]数据导入!$B:$F,4,FALSE)*$D129,VLOOKUP(C129,[5]数据导入!$I:$M,4,FALSE)*$D129)</f>
        <v>320</v>
      </c>
      <c r="G129" s="3">
        <f>IF(E129=1,VLOOKUP(D129,[5]数据导入!$B:$F,5,FALSE)*$D129,VLOOKUP(D129,[5]数据导入!$I:$M,5,FALSE)*$D129)</f>
        <v>10</v>
      </c>
      <c r="H129" s="3">
        <f>VLOOKUP(B129,[5]菜品数据!$H:$I,2,FALSE)</f>
        <v>4</v>
      </c>
      <c r="I129" s="3" t="str">
        <f>VLOOKUP(D129,[5]数据导入!$P$3:$Q$9,2,FALSE)</f>
        <v>1,2</v>
      </c>
      <c r="J129" s="3" t="str">
        <f>VLOOKUP(B129,[5]菜品输入!A:V,3,FALSE)&amp;","&amp;VLOOKUP(B129,[5]菜品输入!A:V,8,FALSE)&amp;";"&amp;VLOOKUP(B129,[5]菜品输入!A:V,4,FALSE)&amp;","&amp;VLOOKUP(B129,[5]菜品输入!A:V,8,FALSE)&amp;";"&amp;VLOOKUP(B129,[5]菜品输入!A:V,5,FALSE)&amp;","&amp;VLOOKUP(B129,[5]菜品输入!A:V,8,FALSE)&amp;";"&amp;VLOOKUP(B129,[5]菜品输入!A:V,6,FALSE)&amp;","&amp;VLOOKUP(B129,[5]菜品输入!A:V,8,FALSE)&amp;";"&amp;VLOOKUP(B129,[5]菜品输入!A:V,7,FALSE)&amp;","&amp;VLOOKUP(B129,[5]菜品输入!A:V,8,FALSE)</f>
        <v>101010,5;102010,5;103010,5;104010,5;105010,5</v>
      </c>
    </row>
    <row r="130" spans="1:10">
      <c r="A130" s="3">
        <v>129</v>
      </c>
      <c r="B130" s="3">
        <f t="shared" si="4"/>
        <v>11</v>
      </c>
      <c r="C130" s="3">
        <f t="shared" si="5"/>
        <v>2</v>
      </c>
      <c r="D130" s="3">
        <f t="shared" si="3"/>
        <v>3</v>
      </c>
      <c r="E130" s="3" t="str">
        <f>IF(C130=1,VLOOKUP(B130,[5]数据导入!$B:$F,2,FALSE)&amp;","&amp;VLOOKUP(B130,[5]数据导入!$B:$F,3,FALSE)*$D130,VLOOKUP(B130,[5]数据导入!$I:$M,2,FALSE)&amp;","&amp;VLOOKUP(B130,[5]数据导入!$I:$M,3,FALSE)*$D130)</f>
        <v>31003,15</v>
      </c>
      <c r="F130" s="3">
        <f>IF(D130=1,VLOOKUP(C130,[5]数据导入!$B:$F,4,FALSE)*$D130,VLOOKUP(C130,[5]数据导入!$I:$M,4,FALSE)*$D130)</f>
        <v>480</v>
      </c>
      <c r="G130" s="3">
        <f>IF(E130=1,VLOOKUP(D130,[5]数据导入!$B:$F,5,FALSE)*$D130,VLOOKUP(D130,[5]数据导入!$I:$M,5,FALSE)*$D130)</f>
        <v>30</v>
      </c>
      <c r="H130" s="3">
        <f>VLOOKUP(B130,[5]菜品数据!$H:$I,2,FALSE)</f>
        <v>4</v>
      </c>
      <c r="I130" s="3" t="str">
        <f>VLOOKUP(D130,[5]数据导入!$P$3:$Q$9,2,FALSE)</f>
        <v>2,3</v>
      </c>
      <c r="J130" s="3" t="str">
        <f>VLOOKUP(B130,[5]菜品输入!A:V,3,FALSE)&amp;","&amp;VLOOKUP(B130,[5]菜品输入!A:V,8,FALSE)&amp;";"&amp;VLOOKUP(B130,[5]菜品输入!A:V,4,FALSE)&amp;","&amp;VLOOKUP(B130,[5]菜品输入!A:V,8,FALSE)&amp;";"&amp;VLOOKUP(B130,[5]菜品输入!A:V,5,FALSE)&amp;","&amp;VLOOKUP(B130,[5]菜品输入!A:V,8,FALSE)&amp;";"&amp;VLOOKUP(B130,[5]菜品输入!A:V,6,FALSE)&amp;","&amp;VLOOKUP(B130,[5]菜品输入!A:V,8,FALSE)&amp;";"&amp;VLOOKUP(B130,[5]菜品输入!A:V,7,FALSE)&amp;","&amp;VLOOKUP(B130,[5]菜品输入!A:V,8,FALSE)</f>
        <v>101010,5;102010,5;103010,5;104010,5;105010,5</v>
      </c>
    </row>
    <row r="131" spans="1:10">
      <c r="A131" s="3">
        <v>130</v>
      </c>
      <c r="B131" s="3">
        <f t="shared" si="4"/>
        <v>11</v>
      </c>
      <c r="C131" s="3">
        <f t="shared" si="5"/>
        <v>2</v>
      </c>
      <c r="D131" s="3">
        <f t="shared" si="3"/>
        <v>4</v>
      </c>
      <c r="E131" s="3" t="str">
        <f>IF(C131=1,VLOOKUP(B131,[5]数据导入!$B:$F,2,FALSE)&amp;","&amp;VLOOKUP(B131,[5]数据导入!$B:$F,3,FALSE)*$D131,VLOOKUP(B131,[5]数据导入!$I:$M,2,FALSE)&amp;","&amp;VLOOKUP(B131,[5]数据导入!$I:$M,3,FALSE)*$D131)</f>
        <v>31003,20</v>
      </c>
      <c r="F131" s="3">
        <f>IF(D131=1,VLOOKUP(C131,[5]数据导入!$B:$F,4,FALSE)*$D131,VLOOKUP(C131,[5]数据导入!$I:$M,4,FALSE)*$D131)</f>
        <v>640</v>
      </c>
      <c r="G131" s="3">
        <f>IF(E131=1,VLOOKUP(D131,[5]数据导入!$B:$F,5,FALSE)*$D131,VLOOKUP(D131,[5]数据导入!$I:$M,5,FALSE)*$D131)</f>
        <v>40</v>
      </c>
      <c r="H131" s="3">
        <f>VLOOKUP(B131,[5]菜品数据!$H:$I,2,FALSE)</f>
        <v>4</v>
      </c>
      <c r="I131" s="3" t="str">
        <f>VLOOKUP(D131,[5]数据导入!$P$3:$Q$9,2,FALSE)</f>
        <v>3,4</v>
      </c>
      <c r="J131" s="3" t="str">
        <f>VLOOKUP(B131,[5]菜品输入!A:V,3,FALSE)&amp;","&amp;VLOOKUP(B131,[5]菜品输入!A:V,8,FALSE)&amp;";"&amp;VLOOKUP(B131,[5]菜品输入!A:V,4,FALSE)&amp;","&amp;VLOOKUP(B131,[5]菜品输入!A:V,8,FALSE)&amp;";"&amp;VLOOKUP(B131,[5]菜品输入!A:V,5,FALSE)&amp;","&amp;VLOOKUP(B131,[5]菜品输入!A:V,8,FALSE)&amp;";"&amp;VLOOKUP(B131,[5]菜品输入!A:V,6,FALSE)&amp;","&amp;VLOOKUP(B131,[5]菜品输入!A:V,8,FALSE)&amp;";"&amp;VLOOKUP(B131,[5]菜品输入!A:V,7,FALSE)&amp;","&amp;VLOOKUP(B131,[5]菜品输入!A:V,8,FALSE)</f>
        <v>101010,5;102010,5;103010,5;104010,5;105010,5</v>
      </c>
    </row>
    <row r="132" spans="1:10">
      <c r="A132" s="3">
        <v>131</v>
      </c>
      <c r="B132" s="3">
        <f t="shared" si="4"/>
        <v>11</v>
      </c>
      <c r="C132" s="3">
        <f t="shared" si="5"/>
        <v>2</v>
      </c>
      <c r="D132" s="3">
        <f t="shared" si="3"/>
        <v>5</v>
      </c>
      <c r="E132" s="3" t="str">
        <f>IF(C132=1,VLOOKUP(B132,[5]数据导入!$B:$F,2,FALSE)&amp;","&amp;VLOOKUP(B132,[5]数据导入!$B:$F,3,FALSE)*$D132,VLOOKUP(B132,[5]数据导入!$I:$M,2,FALSE)&amp;","&amp;VLOOKUP(B132,[5]数据导入!$I:$M,3,FALSE)*$D132)</f>
        <v>31003,25</v>
      </c>
      <c r="F132" s="3">
        <f>IF(D132=1,VLOOKUP(C132,[5]数据导入!$B:$F,4,FALSE)*$D132,VLOOKUP(C132,[5]数据导入!$I:$M,4,FALSE)*$D132)</f>
        <v>800</v>
      </c>
      <c r="G132" s="3">
        <f>IF(E132=1,VLOOKUP(D132,[5]数据导入!$B:$F,5,FALSE)*$D132,VLOOKUP(D132,[5]数据导入!$I:$M,5,FALSE)*$D132)</f>
        <v>50</v>
      </c>
      <c r="H132" s="3">
        <f>VLOOKUP(B132,[5]菜品数据!$H:$I,2,FALSE)</f>
        <v>4</v>
      </c>
      <c r="I132" s="3" t="str">
        <f>VLOOKUP(D132,[5]数据导入!$P$3:$Q$9,2,FALSE)</f>
        <v>4,5</v>
      </c>
      <c r="J132" s="3" t="str">
        <f>VLOOKUP(B132,[5]菜品输入!A:V,3,FALSE)&amp;","&amp;VLOOKUP(B132,[5]菜品输入!A:V,8,FALSE)&amp;";"&amp;VLOOKUP(B132,[5]菜品输入!A:V,4,FALSE)&amp;","&amp;VLOOKUP(B132,[5]菜品输入!A:V,8,FALSE)&amp;";"&amp;VLOOKUP(B132,[5]菜品输入!A:V,5,FALSE)&amp;","&amp;VLOOKUP(B132,[5]菜品输入!A:V,8,FALSE)&amp;";"&amp;VLOOKUP(B132,[5]菜品输入!A:V,6,FALSE)&amp;","&amp;VLOOKUP(B132,[5]菜品输入!A:V,8,FALSE)&amp;";"&amp;VLOOKUP(B132,[5]菜品输入!A:V,7,FALSE)&amp;","&amp;VLOOKUP(B132,[5]菜品输入!A:V,8,FALSE)</f>
        <v>101010,5;102010,5;103010,5;104010,5;105010,5</v>
      </c>
    </row>
    <row r="133" spans="1:10">
      <c r="A133" s="3">
        <v>132</v>
      </c>
      <c r="B133" s="3">
        <f t="shared" si="4"/>
        <v>11</v>
      </c>
      <c r="C133" s="3">
        <f t="shared" si="5"/>
        <v>2</v>
      </c>
      <c r="D133" s="3">
        <f t="shared" si="3"/>
        <v>6</v>
      </c>
      <c r="E133" s="3" t="str">
        <f>IF(C133=1,VLOOKUP(B133,[5]数据导入!$B:$F,2,FALSE)&amp;","&amp;VLOOKUP(B133,[5]数据导入!$B:$F,3,FALSE)*$D133,VLOOKUP(B133,[5]数据导入!$I:$M,2,FALSE)&amp;","&amp;VLOOKUP(B133,[5]数据导入!$I:$M,3,FALSE)*$D133)</f>
        <v>31003,30</v>
      </c>
      <c r="F133" s="3">
        <f>IF(D133=1,VLOOKUP(C133,[5]数据导入!$B:$F,4,FALSE)*$D133,VLOOKUP(C133,[5]数据导入!$I:$M,4,FALSE)*$D133)</f>
        <v>960</v>
      </c>
      <c r="G133" s="3">
        <f>IF(E133=1,VLOOKUP(D133,[5]数据导入!$B:$F,5,FALSE)*$D133,VLOOKUP(D133,[5]数据导入!$I:$M,5,FALSE)*$D133)</f>
        <v>60</v>
      </c>
      <c r="H133" s="3">
        <f>VLOOKUP(B133,[5]菜品数据!$H:$I,2,FALSE)</f>
        <v>4</v>
      </c>
      <c r="I133" s="3" t="str">
        <f>VLOOKUP(D133,[5]数据导入!$P$3:$Q$9,2,FALSE)</f>
        <v>5,6</v>
      </c>
      <c r="J133" s="3" t="str">
        <f>VLOOKUP(B133,[5]菜品输入!A:V,3,FALSE)&amp;","&amp;VLOOKUP(B133,[5]菜品输入!A:V,8,FALSE)&amp;";"&amp;VLOOKUP(B133,[5]菜品输入!A:V,4,FALSE)&amp;","&amp;VLOOKUP(B133,[5]菜品输入!A:V,8,FALSE)&amp;";"&amp;VLOOKUP(B133,[5]菜品输入!A:V,5,FALSE)&amp;","&amp;VLOOKUP(B133,[5]菜品输入!A:V,8,FALSE)&amp;";"&amp;VLOOKUP(B133,[5]菜品输入!A:V,6,FALSE)&amp;","&amp;VLOOKUP(B133,[5]菜品输入!A:V,8,FALSE)&amp;";"&amp;VLOOKUP(B133,[5]菜品输入!A:V,7,FALSE)&amp;","&amp;VLOOKUP(B133,[5]菜品输入!A:V,8,FALSE)</f>
        <v>101010,5;102010,5;103010,5;104010,5;105010,5</v>
      </c>
    </row>
    <row r="134" spans="1:10">
      <c r="A134" s="3">
        <v>133</v>
      </c>
      <c r="B134" s="3">
        <f t="shared" si="4"/>
        <v>12</v>
      </c>
      <c r="C134" s="3">
        <f t="shared" si="5"/>
        <v>1</v>
      </c>
      <c r="D134" s="3">
        <f t="shared" si="3"/>
        <v>1</v>
      </c>
      <c r="E134" s="3" t="str">
        <f>IF(C134=1,VLOOKUP(B134,[5]数据导入!$B:$F,2,FALSE)&amp;","&amp;VLOOKUP(B134,[5]数据导入!$B:$F,3,FALSE)*$D134,VLOOKUP(B134,[5]数据导入!$I:$M,2,FALSE)&amp;","&amp;VLOOKUP(B134,[5]数据导入!$I:$M,3,FALSE)*$D134)</f>
        <v>30003,6</v>
      </c>
      <c r="F134" s="3">
        <f>IF(D134=1,VLOOKUP(C134,[5]数据导入!$B:$F,4,FALSE)*$D134,VLOOKUP(C134,[5]数据导入!$I:$M,4,FALSE)*$D134)</f>
        <v>70</v>
      </c>
      <c r="G134" s="3">
        <f>IF(E134=1,VLOOKUP(D134,[5]数据导入!$B:$F,5,FALSE)*$D134,VLOOKUP(D134,[5]数据导入!$I:$M,5,FALSE)*$D134)</f>
        <v>5</v>
      </c>
      <c r="H134" s="3">
        <f>VLOOKUP(B134,[5]菜品数据!$H:$I,2,FALSE)</f>
        <v>4</v>
      </c>
      <c r="I134" s="3">
        <f>VLOOKUP(D134,[5]数据导入!$P$3:$Q$9,2,FALSE)</f>
        <v>1</v>
      </c>
      <c r="J134" s="3" t="str">
        <f>VLOOKUP(B134,[5]菜品输入!A:V,3,FALSE)&amp;","&amp;VLOOKUP(B134,[5]菜品输入!A:V,8,FALSE)&amp;";"&amp;VLOOKUP(B134,[5]菜品输入!A:V,4,FALSE)&amp;","&amp;VLOOKUP(B134,[5]菜品输入!A:V,8,FALSE)&amp;";"&amp;VLOOKUP(B134,[5]菜品输入!A:V,5,FALSE)&amp;","&amp;VLOOKUP(B134,[5]菜品输入!A:V,8,FALSE)&amp;";"&amp;VLOOKUP(B134,[5]菜品输入!A:V,6,FALSE)&amp;","&amp;VLOOKUP(B134,[5]菜品输入!A:V,8,FALSE)&amp;";"&amp;VLOOKUP(B134,[5]菜品输入!A:V,7,FALSE)&amp;","&amp;VLOOKUP(B134,[5]菜品输入!A:V,8,FALSE)</f>
        <v>101010,5;102010,5;103010,5;104010,5;105010,5</v>
      </c>
    </row>
    <row r="135" spans="1:10">
      <c r="A135" s="3">
        <v>134</v>
      </c>
      <c r="B135" s="3">
        <f t="shared" si="4"/>
        <v>12</v>
      </c>
      <c r="C135" s="3">
        <f t="shared" si="5"/>
        <v>1</v>
      </c>
      <c r="D135" s="3">
        <f t="shared" si="3"/>
        <v>2</v>
      </c>
      <c r="E135" s="3" t="str">
        <f>IF(C135=1,VLOOKUP(B135,[5]数据导入!$B:$F,2,FALSE)&amp;","&amp;VLOOKUP(B135,[5]数据导入!$B:$F,3,FALSE)*$D135,VLOOKUP(B135,[5]数据导入!$I:$M,2,FALSE)&amp;","&amp;VLOOKUP(B135,[5]数据导入!$I:$M,3,FALSE)*$D135)</f>
        <v>30003,12</v>
      </c>
      <c r="F135" s="3">
        <f>IF(D135=1,VLOOKUP(C135,[5]数据导入!$B:$F,4,FALSE)*$D135,VLOOKUP(C135,[5]数据导入!$I:$M,4,FALSE)*$D135)</f>
        <v>140</v>
      </c>
      <c r="G135" s="3">
        <f>IF(E135=1,VLOOKUP(D135,[5]数据导入!$B:$F,5,FALSE)*$D135,VLOOKUP(D135,[5]数据导入!$I:$M,5,FALSE)*$D135)</f>
        <v>10</v>
      </c>
      <c r="H135" s="3">
        <f>VLOOKUP(B135,[5]菜品数据!$H:$I,2,FALSE)</f>
        <v>4</v>
      </c>
      <c r="I135" s="3" t="str">
        <f>VLOOKUP(D135,[5]数据导入!$P$3:$Q$9,2,FALSE)</f>
        <v>1,2</v>
      </c>
      <c r="J135" s="3" t="str">
        <f>VLOOKUP(B135,[5]菜品输入!A:V,3,FALSE)&amp;","&amp;VLOOKUP(B135,[5]菜品输入!A:V,8,FALSE)&amp;";"&amp;VLOOKUP(B135,[5]菜品输入!A:V,4,FALSE)&amp;","&amp;VLOOKUP(B135,[5]菜品输入!A:V,8,FALSE)&amp;";"&amp;VLOOKUP(B135,[5]菜品输入!A:V,5,FALSE)&amp;","&amp;VLOOKUP(B135,[5]菜品输入!A:V,8,FALSE)&amp;";"&amp;VLOOKUP(B135,[5]菜品输入!A:V,6,FALSE)&amp;","&amp;VLOOKUP(B135,[5]菜品输入!A:V,8,FALSE)&amp;";"&amp;VLOOKUP(B135,[5]菜品输入!A:V,7,FALSE)&amp;","&amp;VLOOKUP(B135,[5]菜品输入!A:V,8,FALSE)</f>
        <v>101010,5;102010,5;103010,5;104010,5;105010,5</v>
      </c>
    </row>
    <row r="136" spans="1:10">
      <c r="A136" s="3">
        <v>135</v>
      </c>
      <c r="B136" s="3">
        <f t="shared" si="4"/>
        <v>12</v>
      </c>
      <c r="C136" s="3">
        <f t="shared" si="5"/>
        <v>1</v>
      </c>
      <c r="D136" s="3">
        <f t="shared" si="3"/>
        <v>3</v>
      </c>
      <c r="E136" s="3" t="str">
        <f>IF(C136=1,VLOOKUP(B136,[5]数据导入!$B:$F,2,FALSE)&amp;","&amp;VLOOKUP(B136,[5]数据导入!$B:$F,3,FALSE)*$D136,VLOOKUP(B136,[5]数据导入!$I:$M,2,FALSE)&amp;","&amp;VLOOKUP(B136,[5]数据导入!$I:$M,3,FALSE)*$D136)</f>
        <v>30003,18</v>
      </c>
      <c r="F136" s="3">
        <f>IF(D136=1,VLOOKUP(C136,[5]数据导入!$B:$F,4,FALSE)*$D136,VLOOKUP(C136,[5]数据导入!$I:$M,4,FALSE)*$D136)</f>
        <v>210</v>
      </c>
      <c r="G136" s="3">
        <f>IF(E136=1,VLOOKUP(D136,[5]数据导入!$B:$F,5,FALSE)*$D136,VLOOKUP(D136,[5]数据导入!$I:$M,5,FALSE)*$D136)</f>
        <v>30</v>
      </c>
      <c r="H136" s="3">
        <f>VLOOKUP(B136,[5]菜品数据!$H:$I,2,FALSE)</f>
        <v>4</v>
      </c>
      <c r="I136" s="3" t="str">
        <f>VLOOKUP(D136,[5]数据导入!$P$3:$Q$9,2,FALSE)</f>
        <v>2,3</v>
      </c>
      <c r="J136" s="3" t="str">
        <f>VLOOKUP(B136,[5]菜品输入!A:V,3,FALSE)&amp;","&amp;VLOOKUP(B136,[5]菜品输入!A:V,8,FALSE)&amp;";"&amp;VLOOKUP(B136,[5]菜品输入!A:V,4,FALSE)&amp;","&amp;VLOOKUP(B136,[5]菜品输入!A:V,8,FALSE)&amp;";"&amp;VLOOKUP(B136,[5]菜品输入!A:V,5,FALSE)&amp;","&amp;VLOOKUP(B136,[5]菜品输入!A:V,8,FALSE)&amp;";"&amp;VLOOKUP(B136,[5]菜品输入!A:V,6,FALSE)&amp;","&amp;VLOOKUP(B136,[5]菜品输入!A:V,8,FALSE)&amp;";"&amp;VLOOKUP(B136,[5]菜品输入!A:V,7,FALSE)&amp;","&amp;VLOOKUP(B136,[5]菜品输入!A:V,8,FALSE)</f>
        <v>101010,5;102010,5;103010,5;104010,5;105010,5</v>
      </c>
    </row>
    <row r="137" spans="1:10">
      <c r="A137" s="3">
        <v>136</v>
      </c>
      <c r="B137" s="3">
        <f t="shared" si="4"/>
        <v>12</v>
      </c>
      <c r="C137" s="3">
        <f t="shared" si="5"/>
        <v>1</v>
      </c>
      <c r="D137" s="3">
        <f t="shared" ref="D137:D200" si="6">D131</f>
        <v>4</v>
      </c>
      <c r="E137" s="3" t="str">
        <f>IF(C137=1,VLOOKUP(B137,[5]数据导入!$B:$F,2,FALSE)&amp;","&amp;VLOOKUP(B137,[5]数据导入!$B:$F,3,FALSE)*$D137,VLOOKUP(B137,[5]数据导入!$I:$M,2,FALSE)&amp;","&amp;VLOOKUP(B137,[5]数据导入!$I:$M,3,FALSE)*$D137)</f>
        <v>30003,24</v>
      </c>
      <c r="F137" s="3">
        <f>IF(D137=1,VLOOKUP(C137,[5]数据导入!$B:$F,4,FALSE)*$D137,VLOOKUP(C137,[5]数据导入!$I:$M,4,FALSE)*$D137)</f>
        <v>280</v>
      </c>
      <c r="G137" s="3">
        <f>IF(E137=1,VLOOKUP(D137,[5]数据导入!$B:$F,5,FALSE)*$D137,VLOOKUP(D137,[5]数据导入!$I:$M,5,FALSE)*$D137)</f>
        <v>40</v>
      </c>
      <c r="H137" s="3">
        <f>VLOOKUP(B137,[5]菜品数据!$H:$I,2,FALSE)</f>
        <v>4</v>
      </c>
      <c r="I137" s="3" t="str">
        <f>VLOOKUP(D137,[5]数据导入!$P$3:$Q$9,2,FALSE)</f>
        <v>3,4</v>
      </c>
      <c r="J137" s="3" t="str">
        <f>VLOOKUP(B137,[5]菜品输入!A:V,3,FALSE)&amp;","&amp;VLOOKUP(B137,[5]菜品输入!A:V,8,FALSE)&amp;";"&amp;VLOOKUP(B137,[5]菜品输入!A:V,4,FALSE)&amp;","&amp;VLOOKUP(B137,[5]菜品输入!A:V,8,FALSE)&amp;";"&amp;VLOOKUP(B137,[5]菜品输入!A:V,5,FALSE)&amp;","&amp;VLOOKUP(B137,[5]菜品输入!A:V,8,FALSE)&amp;";"&amp;VLOOKUP(B137,[5]菜品输入!A:V,6,FALSE)&amp;","&amp;VLOOKUP(B137,[5]菜品输入!A:V,8,FALSE)&amp;";"&amp;VLOOKUP(B137,[5]菜品输入!A:V,7,FALSE)&amp;","&amp;VLOOKUP(B137,[5]菜品输入!A:V,8,FALSE)</f>
        <v>101010,5;102010,5;103010,5;104010,5;105010,5</v>
      </c>
    </row>
    <row r="138" spans="1:10">
      <c r="A138" s="3">
        <v>137</v>
      </c>
      <c r="B138" s="3">
        <f t="shared" si="4"/>
        <v>12</v>
      </c>
      <c r="C138" s="3">
        <f t="shared" si="5"/>
        <v>1</v>
      </c>
      <c r="D138" s="3">
        <f t="shared" si="6"/>
        <v>5</v>
      </c>
      <c r="E138" s="3" t="str">
        <f>IF(C138=1,VLOOKUP(B138,[5]数据导入!$B:$F,2,FALSE)&amp;","&amp;VLOOKUP(B138,[5]数据导入!$B:$F,3,FALSE)*$D138,VLOOKUP(B138,[5]数据导入!$I:$M,2,FALSE)&amp;","&amp;VLOOKUP(B138,[5]数据导入!$I:$M,3,FALSE)*$D138)</f>
        <v>30003,30</v>
      </c>
      <c r="F138" s="3">
        <f>IF(D138=1,VLOOKUP(C138,[5]数据导入!$B:$F,4,FALSE)*$D138,VLOOKUP(C138,[5]数据导入!$I:$M,4,FALSE)*$D138)</f>
        <v>350</v>
      </c>
      <c r="G138" s="3">
        <f>IF(E138=1,VLOOKUP(D138,[5]数据导入!$B:$F,5,FALSE)*$D138,VLOOKUP(D138,[5]数据导入!$I:$M,5,FALSE)*$D138)</f>
        <v>50</v>
      </c>
      <c r="H138" s="3">
        <f>VLOOKUP(B138,[5]菜品数据!$H:$I,2,FALSE)</f>
        <v>4</v>
      </c>
      <c r="I138" s="3" t="str">
        <f>VLOOKUP(D138,[5]数据导入!$P$3:$Q$9,2,FALSE)</f>
        <v>4,5</v>
      </c>
      <c r="J138" s="3" t="str">
        <f>VLOOKUP(B138,[5]菜品输入!A:V,3,FALSE)&amp;","&amp;VLOOKUP(B138,[5]菜品输入!A:V,8,FALSE)&amp;";"&amp;VLOOKUP(B138,[5]菜品输入!A:V,4,FALSE)&amp;","&amp;VLOOKUP(B138,[5]菜品输入!A:V,8,FALSE)&amp;";"&amp;VLOOKUP(B138,[5]菜品输入!A:V,5,FALSE)&amp;","&amp;VLOOKUP(B138,[5]菜品输入!A:V,8,FALSE)&amp;";"&amp;VLOOKUP(B138,[5]菜品输入!A:V,6,FALSE)&amp;","&amp;VLOOKUP(B138,[5]菜品输入!A:V,8,FALSE)&amp;";"&amp;VLOOKUP(B138,[5]菜品输入!A:V,7,FALSE)&amp;","&amp;VLOOKUP(B138,[5]菜品输入!A:V,8,FALSE)</f>
        <v>101010,5;102010,5;103010,5;104010,5;105010,5</v>
      </c>
    </row>
    <row r="139" spans="1:10">
      <c r="A139" s="3">
        <v>138</v>
      </c>
      <c r="B139" s="3">
        <f t="shared" si="4"/>
        <v>12</v>
      </c>
      <c r="C139" s="3">
        <f t="shared" si="5"/>
        <v>1</v>
      </c>
      <c r="D139" s="3">
        <f t="shared" si="6"/>
        <v>6</v>
      </c>
      <c r="E139" s="3" t="str">
        <f>IF(C139=1,VLOOKUP(B139,[5]数据导入!$B:$F,2,FALSE)&amp;","&amp;VLOOKUP(B139,[5]数据导入!$B:$F,3,FALSE)*$D139,VLOOKUP(B139,[5]数据导入!$I:$M,2,FALSE)&amp;","&amp;VLOOKUP(B139,[5]数据导入!$I:$M,3,FALSE)*$D139)</f>
        <v>30003,36</v>
      </c>
      <c r="F139" s="3">
        <f>IF(D139=1,VLOOKUP(C139,[5]数据导入!$B:$F,4,FALSE)*$D139,VLOOKUP(C139,[5]数据导入!$I:$M,4,FALSE)*$D139)</f>
        <v>420</v>
      </c>
      <c r="G139" s="3">
        <f>IF(E139=1,VLOOKUP(D139,[5]数据导入!$B:$F,5,FALSE)*$D139,VLOOKUP(D139,[5]数据导入!$I:$M,5,FALSE)*$D139)</f>
        <v>60</v>
      </c>
      <c r="H139" s="3">
        <f>VLOOKUP(B139,[5]菜品数据!$H:$I,2,FALSE)</f>
        <v>4</v>
      </c>
      <c r="I139" s="3" t="str">
        <f>VLOOKUP(D139,[5]数据导入!$P$3:$Q$9,2,FALSE)</f>
        <v>5,6</v>
      </c>
      <c r="J139" s="3" t="str">
        <f>VLOOKUP(B139,[5]菜品输入!A:V,3,FALSE)&amp;","&amp;VLOOKUP(B139,[5]菜品输入!A:V,8,FALSE)&amp;";"&amp;VLOOKUP(B139,[5]菜品输入!A:V,4,FALSE)&amp;","&amp;VLOOKUP(B139,[5]菜品输入!A:V,8,FALSE)&amp;";"&amp;VLOOKUP(B139,[5]菜品输入!A:V,5,FALSE)&amp;","&amp;VLOOKUP(B139,[5]菜品输入!A:V,8,FALSE)&amp;";"&amp;VLOOKUP(B139,[5]菜品输入!A:V,6,FALSE)&amp;","&amp;VLOOKUP(B139,[5]菜品输入!A:V,8,FALSE)&amp;";"&amp;VLOOKUP(B139,[5]菜品输入!A:V,7,FALSE)&amp;","&amp;VLOOKUP(B139,[5]菜品输入!A:V,8,FALSE)</f>
        <v>101010,5;102010,5;103010,5;104010,5;105010,5</v>
      </c>
    </row>
    <row r="140" spans="1:10">
      <c r="A140" s="3">
        <v>139</v>
      </c>
      <c r="B140" s="3">
        <f t="shared" si="4"/>
        <v>12</v>
      </c>
      <c r="C140" s="3">
        <f t="shared" si="5"/>
        <v>2</v>
      </c>
      <c r="D140" s="3">
        <f t="shared" si="6"/>
        <v>1</v>
      </c>
      <c r="E140" s="3" t="str">
        <f>IF(C140=1,VLOOKUP(B140,[5]数据导入!$B:$F,2,FALSE)&amp;","&amp;VLOOKUP(B140,[5]数据导入!$B:$F,3,FALSE)*$D140,VLOOKUP(B140,[5]数据导入!$I:$M,2,FALSE)&amp;","&amp;VLOOKUP(B140,[5]数据导入!$I:$M,3,FALSE)*$D140)</f>
        <v>31003,6</v>
      </c>
      <c r="F140" s="3">
        <f>IF(D140=1,VLOOKUP(C140,[5]数据导入!$B:$F,4,FALSE)*$D140,VLOOKUP(C140,[5]数据导入!$I:$M,4,FALSE)*$D140)</f>
        <v>160</v>
      </c>
      <c r="G140" s="3">
        <f>IF(E140=1,VLOOKUP(D140,[5]数据导入!$B:$F,5,FALSE)*$D140,VLOOKUP(D140,[5]数据导入!$I:$M,5,FALSE)*$D140)</f>
        <v>5</v>
      </c>
      <c r="H140" s="3">
        <f>VLOOKUP(B140,[5]菜品数据!$H:$I,2,FALSE)</f>
        <v>4</v>
      </c>
      <c r="I140" s="3">
        <f>VLOOKUP(D140,[5]数据导入!$P$3:$Q$9,2,FALSE)</f>
        <v>1</v>
      </c>
      <c r="J140" s="3" t="str">
        <f>VLOOKUP(B140,[5]菜品输入!A:V,3,FALSE)&amp;","&amp;VLOOKUP(B140,[5]菜品输入!A:V,8,FALSE)&amp;";"&amp;VLOOKUP(B140,[5]菜品输入!A:V,4,FALSE)&amp;","&amp;VLOOKUP(B140,[5]菜品输入!A:V,8,FALSE)&amp;";"&amp;VLOOKUP(B140,[5]菜品输入!A:V,5,FALSE)&amp;","&amp;VLOOKUP(B140,[5]菜品输入!A:V,8,FALSE)&amp;";"&amp;VLOOKUP(B140,[5]菜品输入!A:V,6,FALSE)&amp;","&amp;VLOOKUP(B140,[5]菜品输入!A:V,8,FALSE)&amp;";"&amp;VLOOKUP(B140,[5]菜品输入!A:V,7,FALSE)&amp;","&amp;VLOOKUP(B140,[5]菜品输入!A:V,8,FALSE)</f>
        <v>101010,5;102010,5;103010,5;104010,5;105010,5</v>
      </c>
    </row>
    <row r="141" spans="1:10">
      <c r="A141" s="3">
        <v>140</v>
      </c>
      <c r="B141" s="3">
        <f t="shared" si="4"/>
        <v>12</v>
      </c>
      <c r="C141" s="3">
        <f t="shared" si="5"/>
        <v>2</v>
      </c>
      <c r="D141" s="3">
        <f t="shared" si="6"/>
        <v>2</v>
      </c>
      <c r="E141" s="3" t="str">
        <f>IF(C141=1,VLOOKUP(B141,[5]数据导入!$B:$F,2,FALSE)&amp;","&amp;VLOOKUP(B141,[5]数据导入!$B:$F,3,FALSE)*$D141,VLOOKUP(B141,[5]数据导入!$I:$M,2,FALSE)&amp;","&amp;VLOOKUP(B141,[5]数据导入!$I:$M,3,FALSE)*$D141)</f>
        <v>31003,12</v>
      </c>
      <c r="F141" s="3">
        <f>IF(D141=1,VLOOKUP(C141,[5]数据导入!$B:$F,4,FALSE)*$D141,VLOOKUP(C141,[5]数据导入!$I:$M,4,FALSE)*$D141)</f>
        <v>320</v>
      </c>
      <c r="G141" s="3">
        <f>IF(E141=1,VLOOKUP(D141,[5]数据导入!$B:$F,5,FALSE)*$D141,VLOOKUP(D141,[5]数据导入!$I:$M,5,FALSE)*$D141)</f>
        <v>10</v>
      </c>
      <c r="H141" s="3">
        <f>VLOOKUP(B141,[5]菜品数据!$H:$I,2,FALSE)</f>
        <v>4</v>
      </c>
      <c r="I141" s="3" t="str">
        <f>VLOOKUP(D141,[5]数据导入!$P$3:$Q$9,2,FALSE)</f>
        <v>1,2</v>
      </c>
      <c r="J141" s="3" t="str">
        <f>VLOOKUP(B141,[5]菜品输入!A:V,3,FALSE)&amp;","&amp;VLOOKUP(B141,[5]菜品输入!A:V,8,FALSE)&amp;";"&amp;VLOOKUP(B141,[5]菜品输入!A:V,4,FALSE)&amp;","&amp;VLOOKUP(B141,[5]菜品输入!A:V,8,FALSE)&amp;";"&amp;VLOOKUP(B141,[5]菜品输入!A:V,5,FALSE)&amp;","&amp;VLOOKUP(B141,[5]菜品输入!A:V,8,FALSE)&amp;";"&amp;VLOOKUP(B141,[5]菜品输入!A:V,6,FALSE)&amp;","&amp;VLOOKUP(B141,[5]菜品输入!A:V,8,FALSE)&amp;";"&amp;VLOOKUP(B141,[5]菜品输入!A:V,7,FALSE)&amp;","&amp;VLOOKUP(B141,[5]菜品输入!A:V,8,FALSE)</f>
        <v>101010,5;102010,5;103010,5;104010,5;105010,5</v>
      </c>
    </row>
    <row r="142" spans="1:10">
      <c r="A142" s="3">
        <v>141</v>
      </c>
      <c r="B142" s="3">
        <f t="shared" si="4"/>
        <v>12</v>
      </c>
      <c r="C142" s="3">
        <f t="shared" si="5"/>
        <v>2</v>
      </c>
      <c r="D142" s="3">
        <f t="shared" si="6"/>
        <v>3</v>
      </c>
      <c r="E142" s="3" t="str">
        <f>IF(C142=1,VLOOKUP(B142,[5]数据导入!$B:$F,2,FALSE)&amp;","&amp;VLOOKUP(B142,[5]数据导入!$B:$F,3,FALSE)*$D142,VLOOKUP(B142,[5]数据导入!$I:$M,2,FALSE)&amp;","&amp;VLOOKUP(B142,[5]数据导入!$I:$M,3,FALSE)*$D142)</f>
        <v>31003,18</v>
      </c>
      <c r="F142" s="3">
        <f>IF(D142=1,VLOOKUP(C142,[5]数据导入!$B:$F,4,FALSE)*$D142,VLOOKUP(C142,[5]数据导入!$I:$M,4,FALSE)*$D142)</f>
        <v>480</v>
      </c>
      <c r="G142" s="3">
        <f>IF(E142=1,VLOOKUP(D142,[5]数据导入!$B:$F,5,FALSE)*$D142,VLOOKUP(D142,[5]数据导入!$I:$M,5,FALSE)*$D142)</f>
        <v>30</v>
      </c>
      <c r="H142" s="3">
        <f>VLOOKUP(B142,[5]菜品数据!$H:$I,2,FALSE)</f>
        <v>4</v>
      </c>
      <c r="I142" s="3" t="str">
        <f>VLOOKUP(D142,[5]数据导入!$P$3:$Q$9,2,FALSE)</f>
        <v>2,3</v>
      </c>
      <c r="J142" s="3" t="str">
        <f>VLOOKUP(B142,[5]菜品输入!A:V,3,FALSE)&amp;","&amp;VLOOKUP(B142,[5]菜品输入!A:V,8,FALSE)&amp;";"&amp;VLOOKUP(B142,[5]菜品输入!A:V,4,FALSE)&amp;","&amp;VLOOKUP(B142,[5]菜品输入!A:V,8,FALSE)&amp;";"&amp;VLOOKUP(B142,[5]菜品输入!A:V,5,FALSE)&amp;","&amp;VLOOKUP(B142,[5]菜品输入!A:V,8,FALSE)&amp;";"&amp;VLOOKUP(B142,[5]菜品输入!A:V,6,FALSE)&amp;","&amp;VLOOKUP(B142,[5]菜品输入!A:V,8,FALSE)&amp;";"&amp;VLOOKUP(B142,[5]菜品输入!A:V,7,FALSE)&amp;","&amp;VLOOKUP(B142,[5]菜品输入!A:V,8,FALSE)</f>
        <v>101010,5;102010,5;103010,5;104010,5;105010,5</v>
      </c>
    </row>
    <row r="143" spans="1:10">
      <c r="A143" s="3">
        <v>142</v>
      </c>
      <c r="B143" s="3">
        <f t="shared" ref="B143:B206" si="7">B131+1</f>
        <v>12</v>
      </c>
      <c r="C143" s="3">
        <f t="shared" ref="C143:C206" si="8">C131</f>
        <v>2</v>
      </c>
      <c r="D143" s="3">
        <f t="shared" si="6"/>
        <v>4</v>
      </c>
      <c r="E143" s="3" t="str">
        <f>IF(C143=1,VLOOKUP(B143,[5]数据导入!$B:$F,2,FALSE)&amp;","&amp;VLOOKUP(B143,[5]数据导入!$B:$F,3,FALSE)*$D143,VLOOKUP(B143,[5]数据导入!$I:$M,2,FALSE)&amp;","&amp;VLOOKUP(B143,[5]数据导入!$I:$M,3,FALSE)*$D143)</f>
        <v>31003,24</v>
      </c>
      <c r="F143" s="3">
        <f>IF(D143=1,VLOOKUP(C143,[5]数据导入!$B:$F,4,FALSE)*$D143,VLOOKUP(C143,[5]数据导入!$I:$M,4,FALSE)*$D143)</f>
        <v>640</v>
      </c>
      <c r="G143" s="3">
        <f>IF(E143=1,VLOOKUP(D143,[5]数据导入!$B:$F,5,FALSE)*$D143,VLOOKUP(D143,[5]数据导入!$I:$M,5,FALSE)*$D143)</f>
        <v>40</v>
      </c>
      <c r="H143" s="3">
        <f>VLOOKUP(B143,[5]菜品数据!$H:$I,2,FALSE)</f>
        <v>4</v>
      </c>
      <c r="I143" s="3" t="str">
        <f>VLOOKUP(D143,[5]数据导入!$P$3:$Q$9,2,FALSE)</f>
        <v>3,4</v>
      </c>
      <c r="J143" s="3" t="str">
        <f>VLOOKUP(B143,[5]菜品输入!A:V,3,FALSE)&amp;","&amp;VLOOKUP(B143,[5]菜品输入!A:V,8,FALSE)&amp;";"&amp;VLOOKUP(B143,[5]菜品输入!A:V,4,FALSE)&amp;","&amp;VLOOKUP(B143,[5]菜品输入!A:V,8,FALSE)&amp;";"&amp;VLOOKUP(B143,[5]菜品输入!A:V,5,FALSE)&amp;","&amp;VLOOKUP(B143,[5]菜品输入!A:V,8,FALSE)&amp;";"&amp;VLOOKUP(B143,[5]菜品输入!A:V,6,FALSE)&amp;","&amp;VLOOKUP(B143,[5]菜品输入!A:V,8,FALSE)&amp;";"&amp;VLOOKUP(B143,[5]菜品输入!A:V,7,FALSE)&amp;","&amp;VLOOKUP(B143,[5]菜品输入!A:V,8,FALSE)</f>
        <v>101010,5;102010,5;103010,5;104010,5;105010,5</v>
      </c>
    </row>
    <row r="144" spans="1:10">
      <c r="A144" s="3">
        <v>143</v>
      </c>
      <c r="B144" s="3">
        <f t="shared" si="7"/>
        <v>12</v>
      </c>
      <c r="C144" s="3">
        <f t="shared" si="8"/>
        <v>2</v>
      </c>
      <c r="D144" s="3">
        <f t="shared" si="6"/>
        <v>5</v>
      </c>
      <c r="E144" s="3" t="str">
        <f>IF(C144=1,VLOOKUP(B144,[5]数据导入!$B:$F,2,FALSE)&amp;","&amp;VLOOKUP(B144,[5]数据导入!$B:$F,3,FALSE)*$D144,VLOOKUP(B144,[5]数据导入!$I:$M,2,FALSE)&amp;","&amp;VLOOKUP(B144,[5]数据导入!$I:$M,3,FALSE)*$D144)</f>
        <v>31003,30</v>
      </c>
      <c r="F144" s="3">
        <f>IF(D144=1,VLOOKUP(C144,[5]数据导入!$B:$F,4,FALSE)*$D144,VLOOKUP(C144,[5]数据导入!$I:$M,4,FALSE)*$D144)</f>
        <v>800</v>
      </c>
      <c r="G144" s="3">
        <f>IF(E144=1,VLOOKUP(D144,[5]数据导入!$B:$F,5,FALSE)*$D144,VLOOKUP(D144,[5]数据导入!$I:$M,5,FALSE)*$D144)</f>
        <v>50</v>
      </c>
      <c r="H144" s="3">
        <f>VLOOKUP(B144,[5]菜品数据!$H:$I,2,FALSE)</f>
        <v>4</v>
      </c>
      <c r="I144" s="3" t="str">
        <f>VLOOKUP(D144,[5]数据导入!$P$3:$Q$9,2,FALSE)</f>
        <v>4,5</v>
      </c>
      <c r="J144" s="3" t="str">
        <f>VLOOKUP(B144,[5]菜品输入!A:V,3,FALSE)&amp;","&amp;VLOOKUP(B144,[5]菜品输入!A:V,8,FALSE)&amp;";"&amp;VLOOKUP(B144,[5]菜品输入!A:V,4,FALSE)&amp;","&amp;VLOOKUP(B144,[5]菜品输入!A:V,8,FALSE)&amp;";"&amp;VLOOKUP(B144,[5]菜品输入!A:V,5,FALSE)&amp;","&amp;VLOOKUP(B144,[5]菜品输入!A:V,8,FALSE)&amp;";"&amp;VLOOKUP(B144,[5]菜品输入!A:V,6,FALSE)&amp;","&amp;VLOOKUP(B144,[5]菜品输入!A:V,8,FALSE)&amp;";"&amp;VLOOKUP(B144,[5]菜品输入!A:V,7,FALSE)&amp;","&amp;VLOOKUP(B144,[5]菜品输入!A:V,8,FALSE)</f>
        <v>101010,5;102010,5;103010,5;104010,5;105010,5</v>
      </c>
    </row>
    <row r="145" spans="1:10">
      <c r="A145" s="3">
        <v>144</v>
      </c>
      <c r="B145" s="3">
        <f t="shared" si="7"/>
        <v>12</v>
      </c>
      <c r="C145" s="3">
        <f t="shared" si="8"/>
        <v>2</v>
      </c>
      <c r="D145" s="3">
        <f t="shared" si="6"/>
        <v>6</v>
      </c>
      <c r="E145" s="3" t="str">
        <f>IF(C145=1,VLOOKUP(B145,[5]数据导入!$B:$F,2,FALSE)&amp;","&amp;VLOOKUP(B145,[5]数据导入!$B:$F,3,FALSE)*$D145,VLOOKUP(B145,[5]数据导入!$I:$M,2,FALSE)&amp;","&amp;VLOOKUP(B145,[5]数据导入!$I:$M,3,FALSE)*$D145)</f>
        <v>31003,36</v>
      </c>
      <c r="F145" s="3">
        <f>IF(D145=1,VLOOKUP(C145,[5]数据导入!$B:$F,4,FALSE)*$D145,VLOOKUP(C145,[5]数据导入!$I:$M,4,FALSE)*$D145)</f>
        <v>960</v>
      </c>
      <c r="G145" s="3">
        <f>IF(E145=1,VLOOKUP(D145,[5]数据导入!$B:$F,5,FALSE)*$D145,VLOOKUP(D145,[5]数据导入!$I:$M,5,FALSE)*$D145)</f>
        <v>60</v>
      </c>
      <c r="H145" s="3">
        <f>VLOOKUP(B145,[5]菜品数据!$H:$I,2,FALSE)</f>
        <v>4</v>
      </c>
      <c r="I145" s="3" t="str">
        <f>VLOOKUP(D145,[5]数据导入!$P$3:$Q$9,2,FALSE)</f>
        <v>5,6</v>
      </c>
      <c r="J145" s="3" t="str">
        <f>VLOOKUP(B145,[5]菜品输入!A:V,3,FALSE)&amp;","&amp;VLOOKUP(B145,[5]菜品输入!A:V,8,FALSE)&amp;";"&amp;VLOOKUP(B145,[5]菜品输入!A:V,4,FALSE)&amp;","&amp;VLOOKUP(B145,[5]菜品输入!A:V,8,FALSE)&amp;";"&amp;VLOOKUP(B145,[5]菜品输入!A:V,5,FALSE)&amp;","&amp;VLOOKUP(B145,[5]菜品输入!A:V,8,FALSE)&amp;";"&amp;VLOOKUP(B145,[5]菜品输入!A:V,6,FALSE)&amp;","&amp;VLOOKUP(B145,[5]菜品输入!A:V,8,FALSE)&amp;";"&amp;VLOOKUP(B145,[5]菜品输入!A:V,7,FALSE)&amp;","&amp;VLOOKUP(B145,[5]菜品输入!A:V,8,FALSE)</f>
        <v>101010,5;102010,5;103010,5;104010,5;105010,5</v>
      </c>
    </row>
    <row r="146" spans="1:10">
      <c r="A146" s="3">
        <v>145</v>
      </c>
      <c r="B146" s="3">
        <f t="shared" si="7"/>
        <v>13</v>
      </c>
      <c r="C146" s="3">
        <f t="shared" si="8"/>
        <v>1</v>
      </c>
      <c r="D146" s="3">
        <f t="shared" si="6"/>
        <v>1</v>
      </c>
      <c r="E146" s="3" t="str">
        <f>IF(C146=1,VLOOKUP(B146,[5]数据导入!$B:$F,2,FALSE)&amp;","&amp;VLOOKUP(B146,[5]数据导入!$B:$F,3,FALSE)*$D146,VLOOKUP(B146,[5]数据导入!$I:$M,2,FALSE)&amp;","&amp;VLOOKUP(B146,[5]数据导入!$I:$M,3,FALSE)*$D146)</f>
        <v>30003,6</v>
      </c>
      <c r="F146" s="3">
        <f>IF(D146=1,VLOOKUP(C146,[5]数据导入!$B:$F,4,FALSE)*$D146,VLOOKUP(C146,[5]数据导入!$I:$M,4,FALSE)*$D146)</f>
        <v>70</v>
      </c>
      <c r="G146" s="3">
        <f>IF(E146=1,VLOOKUP(D146,[5]数据导入!$B:$F,5,FALSE)*$D146,VLOOKUP(D146,[5]数据导入!$I:$M,5,FALSE)*$D146)</f>
        <v>5</v>
      </c>
      <c r="H146" s="3">
        <f>VLOOKUP(B146,[5]菜品数据!$H:$I,2,FALSE)</f>
        <v>4</v>
      </c>
      <c r="I146" s="3">
        <f>VLOOKUP(D146,[5]数据导入!$P$3:$Q$9,2,FALSE)</f>
        <v>1</v>
      </c>
      <c r="J146" s="3" t="str">
        <f>VLOOKUP(B146,[5]菜品输入!A:V,3,FALSE)&amp;","&amp;VLOOKUP(B146,[5]菜品输入!A:V,8,FALSE)&amp;";"&amp;VLOOKUP(B146,[5]菜品输入!A:V,4,FALSE)&amp;","&amp;VLOOKUP(B146,[5]菜品输入!A:V,8,FALSE)&amp;";"&amp;VLOOKUP(B146,[5]菜品输入!A:V,5,FALSE)&amp;","&amp;VLOOKUP(B146,[5]菜品输入!A:V,8,FALSE)&amp;";"&amp;VLOOKUP(B146,[5]菜品输入!A:V,6,FALSE)&amp;","&amp;VLOOKUP(B146,[5]菜品输入!A:V,8,FALSE)&amp;";"&amp;VLOOKUP(B146,[5]菜品输入!A:V,7,FALSE)&amp;","&amp;VLOOKUP(B146,[5]菜品输入!A:V,8,FALSE)</f>
        <v>101010,5;102010,5;103010,5;104010,5;105010,5</v>
      </c>
    </row>
    <row r="147" spans="1:10">
      <c r="A147" s="3">
        <v>146</v>
      </c>
      <c r="B147" s="3">
        <f t="shared" si="7"/>
        <v>13</v>
      </c>
      <c r="C147" s="3">
        <f t="shared" si="8"/>
        <v>1</v>
      </c>
      <c r="D147" s="3">
        <f t="shared" si="6"/>
        <v>2</v>
      </c>
      <c r="E147" s="3" t="str">
        <f>IF(C147=1,VLOOKUP(B147,[5]数据导入!$B:$F,2,FALSE)&amp;","&amp;VLOOKUP(B147,[5]数据导入!$B:$F,3,FALSE)*$D147,VLOOKUP(B147,[5]数据导入!$I:$M,2,FALSE)&amp;","&amp;VLOOKUP(B147,[5]数据导入!$I:$M,3,FALSE)*$D147)</f>
        <v>30003,12</v>
      </c>
      <c r="F147" s="3">
        <f>IF(D147=1,VLOOKUP(C147,[5]数据导入!$B:$F,4,FALSE)*$D147,VLOOKUP(C147,[5]数据导入!$I:$M,4,FALSE)*$D147)</f>
        <v>140</v>
      </c>
      <c r="G147" s="3">
        <f>IF(E147=1,VLOOKUP(D147,[5]数据导入!$B:$F,5,FALSE)*$D147,VLOOKUP(D147,[5]数据导入!$I:$M,5,FALSE)*$D147)</f>
        <v>10</v>
      </c>
      <c r="H147" s="3">
        <f>VLOOKUP(B147,[5]菜品数据!$H:$I,2,FALSE)</f>
        <v>4</v>
      </c>
      <c r="I147" s="3" t="str">
        <f>VLOOKUP(D147,[5]数据导入!$P$3:$Q$9,2,FALSE)</f>
        <v>1,2</v>
      </c>
      <c r="J147" s="3" t="str">
        <f>VLOOKUP(B147,[5]菜品输入!A:V,3,FALSE)&amp;","&amp;VLOOKUP(B147,[5]菜品输入!A:V,8,FALSE)&amp;";"&amp;VLOOKUP(B147,[5]菜品输入!A:V,4,FALSE)&amp;","&amp;VLOOKUP(B147,[5]菜品输入!A:V,8,FALSE)&amp;";"&amp;VLOOKUP(B147,[5]菜品输入!A:V,5,FALSE)&amp;","&amp;VLOOKUP(B147,[5]菜品输入!A:V,8,FALSE)&amp;";"&amp;VLOOKUP(B147,[5]菜品输入!A:V,6,FALSE)&amp;","&amp;VLOOKUP(B147,[5]菜品输入!A:V,8,FALSE)&amp;";"&amp;VLOOKUP(B147,[5]菜品输入!A:V,7,FALSE)&amp;","&amp;VLOOKUP(B147,[5]菜品输入!A:V,8,FALSE)</f>
        <v>101010,5;102010,5;103010,5;104010,5;105010,5</v>
      </c>
    </row>
    <row r="148" spans="1:10">
      <c r="A148" s="3">
        <v>147</v>
      </c>
      <c r="B148" s="3">
        <f t="shared" si="7"/>
        <v>13</v>
      </c>
      <c r="C148" s="3">
        <f t="shared" si="8"/>
        <v>1</v>
      </c>
      <c r="D148" s="3">
        <f t="shared" si="6"/>
        <v>3</v>
      </c>
      <c r="E148" s="3" t="str">
        <f>IF(C148=1,VLOOKUP(B148,[5]数据导入!$B:$F,2,FALSE)&amp;","&amp;VLOOKUP(B148,[5]数据导入!$B:$F,3,FALSE)*$D148,VLOOKUP(B148,[5]数据导入!$I:$M,2,FALSE)&amp;","&amp;VLOOKUP(B148,[5]数据导入!$I:$M,3,FALSE)*$D148)</f>
        <v>30003,18</v>
      </c>
      <c r="F148" s="3">
        <f>IF(D148=1,VLOOKUP(C148,[5]数据导入!$B:$F,4,FALSE)*$D148,VLOOKUP(C148,[5]数据导入!$I:$M,4,FALSE)*$D148)</f>
        <v>210</v>
      </c>
      <c r="G148" s="3">
        <f>IF(E148=1,VLOOKUP(D148,[5]数据导入!$B:$F,5,FALSE)*$D148,VLOOKUP(D148,[5]数据导入!$I:$M,5,FALSE)*$D148)</f>
        <v>30</v>
      </c>
      <c r="H148" s="3">
        <f>VLOOKUP(B148,[5]菜品数据!$H:$I,2,FALSE)</f>
        <v>4</v>
      </c>
      <c r="I148" s="3" t="str">
        <f>VLOOKUP(D148,[5]数据导入!$P$3:$Q$9,2,FALSE)</f>
        <v>2,3</v>
      </c>
      <c r="J148" s="3" t="str">
        <f>VLOOKUP(B148,[5]菜品输入!A:V,3,FALSE)&amp;","&amp;VLOOKUP(B148,[5]菜品输入!A:V,8,FALSE)&amp;";"&amp;VLOOKUP(B148,[5]菜品输入!A:V,4,FALSE)&amp;","&amp;VLOOKUP(B148,[5]菜品输入!A:V,8,FALSE)&amp;";"&amp;VLOOKUP(B148,[5]菜品输入!A:V,5,FALSE)&amp;","&amp;VLOOKUP(B148,[5]菜品输入!A:V,8,FALSE)&amp;";"&amp;VLOOKUP(B148,[5]菜品输入!A:V,6,FALSE)&amp;","&amp;VLOOKUP(B148,[5]菜品输入!A:V,8,FALSE)&amp;";"&amp;VLOOKUP(B148,[5]菜品输入!A:V,7,FALSE)&amp;","&amp;VLOOKUP(B148,[5]菜品输入!A:V,8,FALSE)</f>
        <v>101010,5;102010,5;103010,5;104010,5;105010,5</v>
      </c>
    </row>
    <row r="149" spans="1:10">
      <c r="A149" s="3">
        <v>148</v>
      </c>
      <c r="B149" s="3">
        <f t="shared" si="7"/>
        <v>13</v>
      </c>
      <c r="C149" s="3">
        <f t="shared" si="8"/>
        <v>1</v>
      </c>
      <c r="D149" s="3">
        <f t="shared" si="6"/>
        <v>4</v>
      </c>
      <c r="E149" s="3" t="str">
        <f>IF(C149=1,VLOOKUP(B149,[5]数据导入!$B:$F,2,FALSE)&amp;","&amp;VLOOKUP(B149,[5]数据导入!$B:$F,3,FALSE)*$D149,VLOOKUP(B149,[5]数据导入!$I:$M,2,FALSE)&amp;","&amp;VLOOKUP(B149,[5]数据导入!$I:$M,3,FALSE)*$D149)</f>
        <v>30003,24</v>
      </c>
      <c r="F149" s="3">
        <f>IF(D149=1,VLOOKUP(C149,[5]数据导入!$B:$F,4,FALSE)*$D149,VLOOKUP(C149,[5]数据导入!$I:$M,4,FALSE)*$D149)</f>
        <v>280</v>
      </c>
      <c r="G149" s="3">
        <f>IF(E149=1,VLOOKUP(D149,[5]数据导入!$B:$F,5,FALSE)*$D149,VLOOKUP(D149,[5]数据导入!$I:$M,5,FALSE)*$D149)</f>
        <v>40</v>
      </c>
      <c r="H149" s="3">
        <f>VLOOKUP(B149,[5]菜品数据!$H:$I,2,FALSE)</f>
        <v>4</v>
      </c>
      <c r="I149" s="3" t="str">
        <f>VLOOKUP(D149,[5]数据导入!$P$3:$Q$9,2,FALSE)</f>
        <v>3,4</v>
      </c>
      <c r="J149" s="3" t="str">
        <f>VLOOKUP(B149,[5]菜品输入!A:V,3,FALSE)&amp;","&amp;VLOOKUP(B149,[5]菜品输入!A:V,8,FALSE)&amp;";"&amp;VLOOKUP(B149,[5]菜品输入!A:V,4,FALSE)&amp;","&amp;VLOOKUP(B149,[5]菜品输入!A:V,8,FALSE)&amp;";"&amp;VLOOKUP(B149,[5]菜品输入!A:V,5,FALSE)&amp;","&amp;VLOOKUP(B149,[5]菜品输入!A:V,8,FALSE)&amp;";"&amp;VLOOKUP(B149,[5]菜品输入!A:V,6,FALSE)&amp;","&amp;VLOOKUP(B149,[5]菜品输入!A:V,8,FALSE)&amp;";"&amp;VLOOKUP(B149,[5]菜品输入!A:V,7,FALSE)&amp;","&amp;VLOOKUP(B149,[5]菜品输入!A:V,8,FALSE)</f>
        <v>101010,5;102010,5;103010,5;104010,5;105010,5</v>
      </c>
    </row>
    <row r="150" spans="1:10">
      <c r="A150" s="3">
        <v>149</v>
      </c>
      <c r="B150" s="3">
        <f t="shared" si="7"/>
        <v>13</v>
      </c>
      <c r="C150" s="3">
        <f t="shared" si="8"/>
        <v>1</v>
      </c>
      <c r="D150" s="3">
        <f t="shared" si="6"/>
        <v>5</v>
      </c>
      <c r="E150" s="3" t="str">
        <f>IF(C150=1,VLOOKUP(B150,[5]数据导入!$B:$F,2,FALSE)&amp;","&amp;VLOOKUP(B150,[5]数据导入!$B:$F,3,FALSE)*$D150,VLOOKUP(B150,[5]数据导入!$I:$M,2,FALSE)&amp;","&amp;VLOOKUP(B150,[5]数据导入!$I:$M,3,FALSE)*$D150)</f>
        <v>30003,30</v>
      </c>
      <c r="F150" s="3">
        <f>IF(D150=1,VLOOKUP(C150,[5]数据导入!$B:$F,4,FALSE)*$D150,VLOOKUP(C150,[5]数据导入!$I:$M,4,FALSE)*$D150)</f>
        <v>350</v>
      </c>
      <c r="G150" s="3">
        <f>IF(E150=1,VLOOKUP(D150,[5]数据导入!$B:$F,5,FALSE)*$D150,VLOOKUP(D150,[5]数据导入!$I:$M,5,FALSE)*$D150)</f>
        <v>50</v>
      </c>
      <c r="H150" s="3">
        <f>VLOOKUP(B150,[5]菜品数据!$H:$I,2,FALSE)</f>
        <v>4</v>
      </c>
      <c r="I150" s="3" t="str">
        <f>VLOOKUP(D150,[5]数据导入!$P$3:$Q$9,2,FALSE)</f>
        <v>4,5</v>
      </c>
      <c r="J150" s="3" t="str">
        <f>VLOOKUP(B150,[5]菜品输入!A:V,3,FALSE)&amp;","&amp;VLOOKUP(B150,[5]菜品输入!A:V,8,FALSE)&amp;";"&amp;VLOOKUP(B150,[5]菜品输入!A:V,4,FALSE)&amp;","&amp;VLOOKUP(B150,[5]菜品输入!A:V,8,FALSE)&amp;";"&amp;VLOOKUP(B150,[5]菜品输入!A:V,5,FALSE)&amp;","&amp;VLOOKUP(B150,[5]菜品输入!A:V,8,FALSE)&amp;";"&amp;VLOOKUP(B150,[5]菜品输入!A:V,6,FALSE)&amp;","&amp;VLOOKUP(B150,[5]菜品输入!A:V,8,FALSE)&amp;";"&amp;VLOOKUP(B150,[5]菜品输入!A:V,7,FALSE)&amp;","&amp;VLOOKUP(B150,[5]菜品输入!A:V,8,FALSE)</f>
        <v>101010,5;102010,5;103010,5;104010,5;105010,5</v>
      </c>
    </row>
    <row r="151" spans="1:10">
      <c r="A151" s="3">
        <v>150</v>
      </c>
      <c r="B151" s="3">
        <f t="shared" si="7"/>
        <v>13</v>
      </c>
      <c r="C151" s="3">
        <f t="shared" si="8"/>
        <v>1</v>
      </c>
      <c r="D151" s="3">
        <f t="shared" si="6"/>
        <v>6</v>
      </c>
      <c r="E151" s="3" t="str">
        <f>IF(C151=1,VLOOKUP(B151,[5]数据导入!$B:$F,2,FALSE)&amp;","&amp;VLOOKUP(B151,[5]数据导入!$B:$F,3,FALSE)*$D151,VLOOKUP(B151,[5]数据导入!$I:$M,2,FALSE)&amp;","&amp;VLOOKUP(B151,[5]数据导入!$I:$M,3,FALSE)*$D151)</f>
        <v>30003,36</v>
      </c>
      <c r="F151" s="3">
        <f>IF(D151=1,VLOOKUP(C151,[5]数据导入!$B:$F,4,FALSE)*$D151,VLOOKUP(C151,[5]数据导入!$I:$M,4,FALSE)*$D151)</f>
        <v>420</v>
      </c>
      <c r="G151" s="3">
        <f>IF(E151=1,VLOOKUP(D151,[5]数据导入!$B:$F,5,FALSE)*$D151,VLOOKUP(D151,[5]数据导入!$I:$M,5,FALSE)*$D151)</f>
        <v>60</v>
      </c>
      <c r="H151" s="3">
        <f>VLOOKUP(B151,[5]菜品数据!$H:$I,2,FALSE)</f>
        <v>4</v>
      </c>
      <c r="I151" s="3" t="str">
        <f>VLOOKUP(D151,[5]数据导入!$P$3:$Q$9,2,FALSE)</f>
        <v>5,6</v>
      </c>
      <c r="J151" s="3" t="str">
        <f>VLOOKUP(B151,[5]菜品输入!A:V,3,FALSE)&amp;","&amp;VLOOKUP(B151,[5]菜品输入!A:V,8,FALSE)&amp;";"&amp;VLOOKUP(B151,[5]菜品输入!A:V,4,FALSE)&amp;","&amp;VLOOKUP(B151,[5]菜品输入!A:V,8,FALSE)&amp;";"&amp;VLOOKUP(B151,[5]菜品输入!A:V,5,FALSE)&amp;","&amp;VLOOKUP(B151,[5]菜品输入!A:V,8,FALSE)&amp;";"&amp;VLOOKUP(B151,[5]菜品输入!A:V,6,FALSE)&amp;","&amp;VLOOKUP(B151,[5]菜品输入!A:V,8,FALSE)&amp;";"&amp;VLOOKUP(B151,[5]菜品输入!A:V,7,FALSE)&amp;","&amp;VLOOKUP(B151,[5]菜品输入!A:V,8,FALSE)</f>
        <v>101010,5;102010,5;103010,5;104010,5;105010,5</v>
      </c>
    </row>
    <row r="152" spans="1:10">
      <c r="A152" s="3">
        <v>151</v>
      </c>
      <c r="B152" s="3">
        <f t="shared" si="7"/>
        <v>13</v>
      </c>
      <c r="C152" s="3">
        <f t="shared" si="8"/>
        <v>2</v>
      </c>
      <c r="D152" s="3">
        <f t="shared" si="6"/>
        <v>1</v>
      </c>
      <c r="E152" s="3" t="str">
        <f>IF(C152=1,VLOOKUP(B152,[5]数据导入!$B:$F,2,FALSE)&amp;","&amp;VLOOKUP(B152,[5]数据导入!$B:$F,3,FALSE)*$D152,VLOOKUP(B152,[5]数据导入!$I:$M,2,FALSE)&amp;","&amp;VLOOKUP(B152,[5]数据导入!$I:$M,3,FALSE)*$D152)</f>
        <v>31003,6</v>
      </c>
      <c r="F152" s="3">
        <f>IF(D152=1,VLOOKUP(C152,[5]数据导入!$B:$F,4,FALSE)*$D152,VLOOKUP(C152,[5]数据导入!$I:$M,4,FALSE)*$D152)</f>
        <v>160</v>
      </c>
      <c r="G152" s="3">
        <f>IF(E152=1,VLOOKUP(D152,[5]数据导入!$B:$F,5,FALSE)*$D152,VLOOKUP(D152,[5]数据导入!$I:$M,5,FALSE)*$D152)</f>
        <v>5</v>
      </c>
      <c r="H152" s="3">
        <f>VLOOKUP(B152,[5]菜品数据!$H:$I,2,FALSE)</f>
        <v>4</v>
      </c>
      <c r="I152" s="3">
        <f>VLOOKUP(D152,[5]数据导入!$P$3:$Q$9,2,FALSE)</f>
        <v>1</v>
      </c>
      <c r="J152" s="3" t="str">
        <f>VLOOKUP(B152,[5]菜品输入!A:V,3,FALSE)&amp;","&amp;VLOOKUP(B152,[5]菜品输入!A:V,8,FALSE)&amp;";"&amp;VLOOKUP(B152,[5]菜品输入!A:V,4,FALSE)&amp;","&amp;VLOOKUP(B152,[5]菜品输入!A:V,8,FALSE)&amp;";"&amp;VLOOKUP(B152,[5]菜品输入!A:V,5,FALSE)&amp;","&amp;VLOOKUP(B152,[5]菜品输入!A:V,8,FALSE)&amp;";"&amp;VLOOKUP(B152,[5]菜品输入!A:V,6,FALSE)&amp;","&amp;VLOOKUP(B152,[5]菜品输入!A:V,8,FALSE)&amp;";"&amp;VLOOKUP(B152,[5]菜品输入!A:V,7,FALSE)&amp;","&amp;VLOOKUP(B152,[5]菜品输入!A:V,8,FALSE)</f>
        <v>101010,5;102010,5;103010,5;104010,5;105010,5</v>
      </c>
    </row>
    <row r="153" spans="1:10">
      <c r="A153" s="3">
        <v>152</v>
      </c>
      <c r="B153" s="3">
        <f t="shared" si="7"/>
        <v>13</v>
      </c>
      <c r="C153" s="3">
        <f t="shared" si="8"/>
        <v>2</v>
      </c>
      <c r="D153" s="3">
        <f t="shared" si="6"/>
        <v>2</v>
      </c>
      <c r="E153" s="3" t="str">
        <f>IF(C153=1,VLOOKUP(B153,[5]数据导入!$B:$F,2,FALSE)&amp;","&amp;VLOOKUP(B153,[5]数据导入!$B:$F,3,FALSE)*$D153,VLOOKUP(B153,[5]数据导入!$I:$M,2,FALSE)&amp;","&amp;VLOOKUP(B153,[5]数据导入!$I:$M,3,FALSE)*$D153)</f>
        <v>31003,12</v>
      </c>
      <c r="F153" s="3">
        <f>IF(D153=1,VLOOKUP(C153,[5]数据导入!$B:$F,4,FALSE)*$D153,VLOOKUP(C153,[5]数据导入!$I:$M,4,FALSE)*$D153)</f>
        <v>320</v>
      </c>
      <c r="G153" s="3">
        <f>IF(E153=1,VLOOKUP(D153,[5]数据导入!$B:$F,5,FALSE)*$D153,VLOOKUP(D153,[5]数据导入!$I:$M,5,FALSE)*$D153)</f>
        <v>10</v>
      </c>
      <c r="H153" s="3">
        <f>VLOOKUP(B153,[5]菜品数据!$H:$I,2,FALSE)</f>
        <v>4</v>
      </c>
      <c r="I153" s="3" t="str">
        <f>VLOOKUP(D153,[5]数据导入!$P$3:$Q$9,2,FALSE)</f>
        <v>1,2</v>
      </c>
      <c r="J153" s="3" t="str">
        <f>VLOOKUP(B153,[5]菜品输入!A:V,3,FALSE)&amp;","&amp;VLOOKUP(B153,[5]菜品输入!A:V,8,FALSE)&amp;";"&amp;VLOOKUP(B153,[5]菜品输入!A:V,4,FALSE)&amp;","&amp;VLOOKUP(B153,[5]菜品输入!A:V,8,FALSE)&amp;";"&amp;VLOOKUP(B153,[5]菜品输入!A:V,5,FALSE)&amp;","&amp;VLOOKUP(B153,[5]菜品输入!A:V,8,FALSE)&amp;";"&amp;VLOOKUP(B153,[5]菜品输入!A:V,6,FALSE)&amp;","&amp;VLOOKUP(B153,[5]菜品输入!A:V,8,FALSE)&amp;";"&amp;VLOOKUP(B153,[5]菜品输入!A:V,7,FALSE)&amp;","&amp;VLOOKUP(B153,[5]菜品输入!A:V,8,FALSE)</f>
        <v>101010,5;102010,5;103010,5;104010,5;105010,5</v>
      </c>
    </row>
    <row r="154" spans="1:10">
      <c r="A154" s="3">
        <v>153</v>
      </c>
      <c r="B154" s="3">
        <f t="shared" si="7"/>
        <v>13</v>
      </c>
      <c r="C154" s="3">
        <f t="shared" si="8"/>
        <v>2</v>
      </c>
      <c r="D154" s="3">
        <f t="shared" si="6"/>
        <v>3</v>
      </c>
      <c r="E154" s="3" t="str">
        <f>IF(C154=1,VLOOKUP(B154,[5]数据导入!$B:$F,2,FALSE)&amp;","&amp;VLOOKUP(B154,[5]数据导入!$B:$F,3,FALSE)*$D154,VLOOKUP(B154,[5]数据导入!$I:$M,2,FALSE)&amp;","&amp;VLOOKUP(B154,[5]数据导入!$I:$M,3,FALSE)*$D154)</f>
        <v>31003,18</v>
      </c>
      <c r="F154" s="3">
        <f>IF(D154=1,VLOOKUP(C154,[5]数据导入!$B:$F,4,FALSE)*$D154,VLOOKUP(C154,[5]数据导入!$I:$M,4,FALSE)*$D154)</f>
        <v>480</v>
      </c>
      <c r="G154" s="3">
        <f>IF(E154=1,VLOOKUP(D154,[5]数据导入!$B:$F,5,FALSE)*$D154,VLOOKUP(D154,[5]数据导入!$I:$M,5,FALSE)*$D154)</f>
        <v>30</v>
      </c>
      <c r="H154" s="3">
        <f>VLOOKUP(B154,[5]菜品数据!$H:$I,2,FALSE)</f>
        <v>4</v>
      </c>
      <c r="I154" s="3" t="str">
        <f>VLOOKUP(D154,[5]数据导入!$P$3:$Q$9,2,FALSE)</f>
        <v>2,3</v>
      </c>
      <c r="J154" s="3" t="str">
        <f>VLOOKUP(B154,[5]菜品输入!A:V,3,FALSE)&amp;","&amp;VLOOKUP(B154,[5]菜品输入!A:V,8,FALSE)&amp;";"&amp;VLOOKUP(B154,[5]菜品输入!A:V,4,FALSE)&amp;","&amp;VLOOKUP(B154,[5]菜品输入!A:V,8,FALSE)&amp;";"&amp;VLOOKUP(B154,[5]菜品输入!A:V,5,FALSE)&amp;","&amp;VLOOKUP(B154,[5]菜品输入!A:V,8,FALSE)&amp;";"&amp;VLOOKUP(B154,[5]菜品输入!A:V,6,FALSE)&amp;","&amp;VLOOKUP(B154,[5]菜品输入!A:V,8,FALSE)&amp;";"&amp;VLOOKUP(B154,[5]菜品输入!A:V,7,FALSE)&amp;","&amp;VLOOKUP(B154,[5]菜品输入!A:V,8,FALSE)</f>
        <v>101010,5;102010,5;103010,5;104010,5;105010,5</v>
      </c>
    </row>
    <row r="155" spans="1:10">
      <c r="A155" s="3">
        <v>154</v>
      </c>
      <c r="B155" s="3">
        <f t="shared" si="7"/>
        <v>13</v>
      </c>
      <c r="C155" s="3">
        <f t="shared" si="8"/>
        <v>2</v>
      </c>
      <c r="D155" s="3">
        <f t="shared" si="6"/>
        <v>4</v>
      </c>
      <c r="E155" s="3" t="str">
        <f>IF(C155=1,VLOOKUP(B155,[5]数据导入!$B:$F,2,FALSE)&amp;","&amp;VLOOKUP(B155,[5]数据导入!$B:$F,3,FALSE)*$D155,VLOOKUP(B155,[5]数据导入!$I:$M,2,FALSE)&amp;","&amp;VLOOKUP(B155,[5]数据导入!$I:$M,3,FALSE)*$D155)</f>
        <v>31003,24</v>
      </c>
      <c r="F155" s="3">
        <f>IF(D155=1,VLOOKUP(C155,[5]数据导入!$B:$F,4,FALSE)*$D155,VLOOKUP(C155,[5]数据导入!$I:$M,4,FALSE)*$D155)</f>
        <v>640</v>
      </c>
      <c r="G155" s="3">
        <f>IF(E155=1,VLOOKUP(D155,[5]数据导入!$B:$F,5,FALSE)*$D155,VLOOKUP(D155,[5]数据导入!$I:$M,5,FALSE)*$D155)</f>
        <v>40</v>
      </c>
      <c r="H155" s="3">
        <f>VLOOKUP(B155,[5]菜品数据!$H:$I,2,FALSE)</f>
        <v>4</v>
      </c>
      <c r="I155" s="3" t="str">
        <f>VLOOKUP(D155,[5]数据导入!$P$3:$Q$9,2,FALSE)</f>
        <v>3,4</v>
      </c>
      <c r="J155" s="3" t="str">
        <f>VLOOKUP(B155,[5]菜品输入!A:V,3,FALSE)&amp;","&amp;VLOOKUP(B155,[5]菜品输入!A:V,8,FALSE)&amp;";"&amp;VLOOKUP(B155,[5]菜品输入!A:V,4,FALSE)&amp;","&amp;VLOOKUP(B155,[5]菜品输入!A:V,8,FALSE)&amp;";"&amp;VLOOKUP(B155,[5]菜品输入!A:V,5,FALSE)&amp;","&amp;VLOOKUP(B155,[5]菜品输入!A:V,8,FALSE)&amp;";"&amp;VLOOKUP(B155,[5]菜品输入!A:V,6,FALSE)&amp;","&amp;VLOOKUP(B155,[5]菜品输入!A:V,8,FALSE)&amp;";"&amp;VLOOKUP(B155,[5]菜品输入!A:V,7,FALSE)&amp;","&amp;VLOOKUP(B155,[5]菜品输入!A:V,8,FALSE)</f>
        <v>101010,5;102010,5;103010,5;104010,5;105010,5</v>
      </c>
    </row>
    <row r="156" spans="1:10">
      <c r="A156" s="3">
        <v>155</v>
      </c>
      <c r="B156" s="3">
        <f t="shared" si="7"/>
        <v>13</v>
      </c>
      <c r="C156" s="3">
        <f t="shared" si="8"/>
        <v>2</v>
      </c>
      <c r="D156" s="3">
        <f t="shared" si="6"/>
        <v>5</v>
      </c>
      <c r="E156" s="3" t="str">
        <f>IF(C156=1,VLOOKUP(B156,[5]数据导入!$B:$F,2,FALSE)&amp;","&amp;VLOOKUP(B156,[5]数据导入!$B:$F,3,FALSE)*$D156,VLOOKUP(B156,[5]数据导入!$I:$M,2,FALSE)&amp;","&amp;VLOOKUP(B156,[5]数据导入!$I:$M,3,FALSE)*$D156)</f>
        <v>31003,30</v>
      </c>
      <c r="F156" s="3">
        <f>IF(D156=1,VLOOKUP(C156,[5]数据导入!$B:$F,4,FALSE)*$D156,VLOOKUP(C156,[5]数据导入!$I:$M,4,FALSE)*$D156)</f>
        <v>800</v>
      </c>
      <c r="G156" s="3">
        <f>IF(E156=1,VLOOKUP(D156,[5]数据导入!$B:$F,5,FALSE)*$D156,VLOOKUP(D156,[5]数据导入!$I:$M,5,FALSE)*$D156)</f>
        <v>50</v>
      </c>
      <c r="H156" s="3">
        <f>VLOOKUP(B156,[5]菜品数据!$H:$I,2,FALSE)</f>
        <v>4</v>
      </c>
      <c r="I156" s="3" t="str">
        <f>VLOOKUP(D156,[5]数据导入!$P$3:$Q$9,2,FALSE)</f>
        <v>4,5</v>
      </c>
      <c r="J156" s="3" t="str">
        <f>VLOOKUP(B156,[5]菜品输入!A:V,3,FALSE)&amp;","&amp;VLOOKUP(B156,[5]菜品输入!A:V,8,FALSE)&amp;";"&amp;VLOOKUP(B156,[5]菜品输入!A:V,4,FALSE)&amp;","&amp;VLOOKUP(B156,[5]菜品输入!A:V,8,FALSE)&amp;";"&amp;VLOOKUP(B156,[5]菜品输入!A:V,5,FALSE)&amp;","&amp;VLOOKUP(B156,[5]菜品输入!A:V,8,FALSE)&amp;";"&amp;VLOOKUP(B156,[5]菜品输入!A:V,6,FALSE)&amp;","&amp;VLOOKUP(B156,[5]菜品输入!A:V,8,FALSE)&amp;";"&amp;VLOOKUP(B156,[5]菜品输入!A:V,7,FALSE)&amp;","&amp;VLOOKUP(B156,[5]菜品输入!A:V,8,FALSE)</f>
        <v>101010,5;102010,5;103010,5;104010,5;105010,5</v>
      </c>
    </row>
    <row r="157" spans="1:10">
      <c r="A157" s="3">
        <v>156</v>
      </c>
      <c r="B157" s="3">
        <f t="shared" si="7"/>
        <v>13</v>
      </c>
      <c r="C157" s="3">
        <f t="shared" si="8"/>
        <v>2</v>
      </c>
      <c r="D157" s="3">
        <f t="shared" si="6"/>
        <v>6</v>
      </c>
      <c r="E157" s="3" t="str">
        <f>IF(C157=1,VLOOKUP(B157,[5]数据导入!$B:$F,2,FALSE)&amp;","&amp;VLOOKUP(B157,[5]数据导入!$B:$F,3,FALSE)*$D157,VLOOKUP(B157,[5]数据导入!$I:$M,2,FALSE)&amp;","&amp;VLOOKUP(B157,[5]数据导入!$I:$M,3,FALSE)*$D157)</f>
        <v>31003,36</v>
      </c>
      <c r="F157" s="3">
        <f>IF(D157=1,VLOOKUP(C157,[5]数据导入!$B:$F,4,FALSE)*$D157,VLOOKUP(C157,[5]数据导入!$I:$M,4,FALSE)*$D157)</f>
        <v>960</v>
      </c>
      <c r="G157" s="3">
        <f>IF(E157=1,VLOOKUP(D157,[5]数据导入!$B:$F,5,FALSE)*$D157,VLOOKUP(D157,[5]数据导入!$I:$M,5,FALSE)*$D157)</f>
        <v>60</v>
      </c>
      <c r="H157" s="3">
        <f>VLOOKUP(B157,[5]菜品数据!$H:$I,2,FALSE)</f>
        <v>4</v>
      </c>
      <c r="I157" s="3" t="str">
        <f>VLOOKUP(D157,[5]数据导入!$P$3:$Q$9,2,FALSE)</f>
        <v>5,6</v>
      </c>
      <c r="J157" s="3" t="str">
        <f>VLOOKUP(B157,[5]菜品输入!A:V,3,FALSE)&amp;","&amp;VLOOKUP(B157,[5]菜品输入!A:V,8,FALSE)&amp;";"&amp;VLOOKUP(B157,[5]菜品输入!A:V,4,FALSE)&amp;","&amp;VLOOKUP(B157,[5]菜品输入!A:V,8,FALSE)&amp;";"&amp;VLOOKUP(B157,[5]菜品输入!A:V,5,FALSE)&amp;","&amp;VLOOKUP(B157,[5]菜品输入!A:V,8,FALSE)&amp;";"&amp;VLOOKUP(B157,[5]菜品输入!A:V,6,FALSE)&amp;","&amp;VLOOKUP(B157,[5]菜品输入!A:V,8,FALSE)&amp;";"&amp;VLOOKUP(B157,[5]菜品输入!A:V,7,FALSE)&amp;","&amp;VLOOKUP(B157,[5]菜品输入!A:V,8,FALSE)</f>
        <v>101010,5;102010,5;103010,5;104010,5;105010,5</v>
      </c>
    </row>
    <row r="158" spans="1:10">
      <c r="A158" s="3">
        <v>157</v>
      </c>
      <c r="B158" s="3">
        <f t="shared" si="7"/>
        <v>14</v>
      </c>
      <c r="C158" s="3">
        <f t="shared" si="8"/>
        <v>1</v>
      </c>
      <c r="D158" s="3">
        <f t="shared" si="6"/>
        <v>1</v>
      </c>
      <c r="E158" s="3" t="str">
        <f>IF(C158=1,VLOOKUP(B158,[5]数据导入!$B:$F,2,FALSE)&amp;","&amp;VLOOKUP(B158,[5]数据导入!$B:$F,3,FALSE)*$D158,VLOOKUP(B158,[5]数据导入!$I:$M,2,FALSE)&amp;","&amp;VLOOKUP(B158,[5]数据导入!$I:$M,3,FALSE)*$D158)</f>
        <v>30003,7</v>
      </c>
      <c r="F158" s="3">
        <f>IF(D158=1,VLOOKUP(C158,[5]数据导入!$B:$F,4,FALSE)*$D158,VLOOKUP(C158,[5]数据导入!$I:$M,4,FALSE)*$D158)</f>
        <v>70</v>
      </c>
      <c r="G158" s="3">
        <f>IF(E158=1,VLOOKUP(D158,[5]数据导入!$B:$F,5,FALSE)*$D158,VLOOKUP(D158,[5]数据导入!$I:$M,5,FALSE)*$D158)</f>
        <v>5</v>
      </c>
      <c r="H158" s="3">
        <f>VLOOKUP(B158,[5]菜品数据!$H:$I,2,FALSE)</f>
        <v>4</v>
      </c>
      <c r="I158" s="3">
        <f>VLOOKUP(D158,[5]数据导入!$P$3:$Q$9,2,FALSE)</f>
        <v>1</v>
      </c>
      <c r="J158" s="3" t="str">
        <f>VLOOKUP(B158,[5]菜品输入!A:V,3,FALSE)&amp;","&amp;VLOOKUP(B158,[5]菜品输入!A:V,8,FALSE)&amp;";"&amp;VLOOKUP(B158,[5]菜品输入!A:V,4,FALSE)&amp;","&amp;VLOOKUP(B158,[5]菜品输入!A:V,8,FALSE)&amp;";"&amp;VLOOKUP(B158,[5]菜品输入!A:V,5,FALSE)&amp;","&amp;VLOOKUP(B158,[5]菜品输入!A:V,8,FALSE)&amp;";"&amp;VLOOKUP(B158,[5]菜品输入!A:V,6,FALSE)&amp;","&amp;VLOOKUP(B158,[5]菜品输入!A:V,8,FALSE)&amp;";"&amp;VLOOKUP(B158,[5]菜品输入!A:V,7,FALSE)&amp;","&amp;VLOOKUP(B158,[5]菜品输入!A:V,8,FALSE)</f>
        <v>101010,5;102010,5;103010,5;104010,5;105010,5</v>
      </c>
    </row>
    <row r="159" spans="1:10">
      <c r="A159" s="3">
        <v>158</v>
      </c>
      <c r="B159" s="3">
        <f t="shared" si="7"/>
        <v>14</v>
      </c>
      <c r="C159" s="3">
        <f t="shared" si="8"/>
        <v>1</v>
      </c>
      <c r="D159" s="3">
        <f t="shared" si="6"/>
        <v>2</v>
      </c>
      <c r="E159" s="3" t="str">
        <f>IF(C159=1,VLOOKUP(B159,[5]数据导入!$B:$F,2,FALSE)&amp;","&amp;VLOOKUP(B159,[5]数据导入!$B:$F,3,FALSE)*$D159,VLOOKUP(B159,[5]数据导入!$I:$M,2,FALSE)&amp;","&amp;VLOOKUP(B159,[5]数据导入!$I:$M,3,FALSE)*$D159)</f>
        <v>30003,14</v>
      </c>
      <c r="F159" s="3">
        <f>IF(D159=1,VLOOKUP(C159,[5]数据导入!$B:$F,4,FALSE)*$D159,VLOOKUP(C159,[5]数据导入!$I:$M,4,FALSE)*$D159)</f>
        <v>140</v>
      </c>
      <c r="G159" s="3">
        <f>IF(E159=1,VLOOKUP(D159,[5]数据导入!$B:$F,5,FALSE)*$D159,VLOOKUP(D159,[5]数据导入!$I:$M,5,FALSE)*$D159)</f>
        <v>10</v>
      </c>
      <c r="H159" s="3">
        <f>VLOOKUP(B159,[5]菜品数据!$H:$I,2,FALSE)</f>
        <v>4</v>
      </c>
      <c r="I159" s="3" t="str">
        <f>VLOOKUP(D159,[5]数据导入!$P$3:$Q$9,2,FALSE)</f>
        <v>1,2</v>
      </c>
      <c r="J159" s="3" t="str">
        <f>VLOOKUP(B159,[5]菜品输入!A:V,3,FALSE)&amp;","&amp;VLOOKUP(B159,[5]菜品输入!A:V,8,FALSE)&amp;";"&amp;VLOOKUP(B159,[5]菜品输入!A:V,4,FALSE)&amp;","&amp;VLOOKUP(B159,[5]菜品输入!A:V,8,FALSE)&amp;";"&amp;VLOOKUP(B159,[5]菜品输入!A:V,5,FALSE)&amp;","&amp;VLOOKUP(B159,[5]菜品输入!A:V,8,FALSE)&amp;";"&amp;VLOOKUP(B159,[5]菜品输入!A:V,6,FALSE)&amp;","&amp;VLOOKUP(B159,[5]菜品输入!A:V,8,FALSE)&amp;";"&amp;VLOOKUP(B159,[5]菜品输入!A:V,7,FALSE)&amp;","&amp;VLOOKUP(B159,[5]菜品输入!A:V,8,FALSE)</f>
        <v>101010,5;102010,5;103010,5;104010,5;105010,5</v>
      </c>
    </row>
    <row r="160" spans="1:10">
      <c r="A160" s="3">
        <v>159</v>
      </c>
      <c r="B160" s="3">
        <f t="shared" si="7"/>
        <v>14</v>
      </c>
      <c r="C160" s="3">
        <f t="shared" si="8"/>
        <v>1</v>
      </c>
      <c r="D160" s="3">
        <f t="shared" si="6"/>
        <v>3</v>
      </c>
      <c r="E160" s="3" t="str">
        <f>IF(C160=1,VLOOKUP(B160,[5]数据导入!$B:$F,2,FALSE)&amp;","&amp;VLOOKUP(B160,[5]数据导入!$B:$F,3,FALSE)*$D160,VLOOKUP(B160,[5]数据导入!$I:$M,2,FALSE)&amp;","&amp;VLOOKUP(B160,[5]数据导入!$I:$M,3,FALSE)*$D160)</f>
        <v>30003,21</v>
      </c>
      <c r="F160" s="3">
        <f>IF(D160=1,VLOOKUP(C160,[5]数据导入!$B:$F,4,FALSE)*$D160,VLOOKUP(C160,[5]数据导入!$I:$M,4,FALSE)*$D160)</f>
        <v>210</v>
      </c>
      <c r="G160" s="3">
        <f>IF(E160=1,VLOOKUP(D160,[5]数据导入!$B:$F,5,FALSE)*$D160,VLOOKUP(D160,[5]数据导入!$I:$M,5,FALSE)*$D160)</f>
        <v>30</v>
      </c>
      <c r="H160" s="3">
        <f>VLOOKUP(B160,[5]菜品数据!$H:$I,2,FALSE)</f>
        <v>4</v>
      </c>
      <c r="I160" s="3" t="str">
        <f>VLOOKUP(D160,[5]数据导入!$P$3:$Q$9,2,FALSE)</f>
        <v>2,3</v>
      </c>
      <c r="J160" s="3" t="str">
        <f>VLOOKUP(B160,[5]菜品输入!A:V,3,FALSE)&amp;","&amp;VLOOKUP(B160,[5]菜品输入!A:V,8,FALSE)&amp;";"&amp;VLOOKUP(B160,[5]菜品输入!A:V,4,FALSE)&amp;","&amp;VLOOKUP(B160,[5]菜品输入!A:V,8,FALSE)&amp;";"&amp;VLOOKUP(B160,[5]菜品输入!A:V,5,FALSE)&amp;","&amp;VLOOKUP(B160,[5]菜品输入!A:V,8,FALSE)&amp;";"&amp;VLOOKUP(B160,[5]菜品输入!A:V,6,FALSE)&amp;","&amp;VLOOKUP(B160,[5]菜品输入!A:V,8,FALSE)&amp;";"&amp;VLOOKUP(B160,[5]菜品输入!A:V,7,FALSE)&amp;","&amp;VLOOKUP(B160,[5]菜品输入!A:V,8,FALSE)</f>
        <v>101010,5;102010,5;103010,5;104010,5;105010,5</v>
      </c>
    </row>
    <row r="161" spans="1:10">
      <c r="A161" s="3">
        <v>160</v>
      </c>
      <c r="B161" s="3">
        <f t="shared" si="7"/>
        <v>14</v>
      </c>
      <c r="C161" s="3">
        <f t="shared" si="8"/>
        <v>1</v>
      </c>
      <c r="D161" s="3">
        <f t="shared" si="6"/>
        <v>4</v>
      </c>
      <c r="E161" s="3" t="str">
        <f>IF(C161=1,VLOOKUP(B161,[5]数据导入!$B:$F,2,FALSE)&amp;","&amp;VLOOKUP(B161,[5]数据导入!$B:$F,3,FALSE)*$D161,VLOOKUP(B161,[5]数据导入!$I:$M,2,FALSE)&amp;","&amp;VLOOKUP(B161,[5]数据导入!$I:$M,3,FALSE)*$D161)</f>
        <v>30003,28</v>
      </c>
      <c r="F161" s="3">
        <f>IF(D161=1,VLOOKUP(C161,[5]数据导入!$B:$F,4,FALSE)*$D161,VLOOKUP(C161,[5]数据导入!$I:$M,4,FALSE)*$D161)</f>
        <v>280</v>
      </c>
      <c r="G161" s="3">
        <f>IF(E161=1,VLOOKUP(D161,[5]数据导入!$B:$F,5,FALSE)*$D161,VLOOKUP(D161,[5]数据导入!$I:$M,5,FALSE)*$D161)</f>
        <v>40</v>
      </c>
      <c r="H161" s="3">
        <f>VLOOKUP(B161,[5]菜品数据!$H:$I,2,FALSE)</f>
        <v>4</v>
      </c>
      <c r="I161" s="3" t="str">
        <f>VLOOKUP(D161,[5]数据导入!$P$3:$Q$9,2,FALSE)</f>
        <v>3,4</v>
      </c>
      <c r="J161" s="3" t="str">
        <f>VLOOKUP(B161,[5]菜品输入!A:V,3,FALSE)&amp;","&amp;VLOOKUP(B161,[5]菜品输入!A:V,8,FALSE)&amp;";"&amp;VLOOKUP(B161,[5]菜品输入!A:V,4,FALSE)&amp;","&amp;VLOOKUP(B161,[5]菜品输入!A:V,8,FALSE)&amp;";"&amp;VLOOKUP(B161,[5]菜品输入!A:V,5,FALSE)&amp;","&amp;VLOOKUP(B161,[5]菜品输入!A:V,8,FALSE)&amp;";"&amp;VLOOKUP(B161,[5]菜品输入!A:V,6,FALSE)&amp;","&amp;VLOOKUP(B161,[5]菜品输入!A:V,8,FALSE)&amp;";"&amp;VLOOKUP(B161,[5]菜品输入!A:V,7,FALSE)&amp;","&amp;VLOOKUP(B161,[5]菜品输入!A:V,8,FALSE)</f>
        <v>101010,5;102010,5;103010,5;104010,5;105010,5</v>
      </c>
    </row>
    <row r="162" spans="1:10">
      <c r="A162" s="3">
        <v>161</v>
      </c>
      <c r="B162" s="3">
        <f t="shared" si="7"/>
        <v>14</v>
      </c>
      <c r="C162" s="3">
        <f t="shared" si="8"/>
        <v>1</v>
      </c>
      <c r="D162" s="3">
        <f t="shared" si="6"/>
        <v>5</v>
      </c>
      <c r="E162" s="3" t="str">
        <f>IF(C162=1,VLOOKUP(B162,[5]数据导入!$B:$F,2,FALSE)&amp;","&amp;VLOOKUP(B162,[5]数据导入!$B:$F,3,FALSE)*$D162,VLOOKUP(B162,[5]数据导入!$I:$M,2,FALSE)&amp;","&amp;VLOOKUP(B162,[5]数据导入!$I:$M,3,FALSE)*$D162)</f>
        <v>30003,35</v>
      </c>
      <c r="F162" s="3">
        <f>IF(D162=1,VLOOKUP(C162,[5]数据导入!$B:$F,4,FALSE)*$D162,VLOOKUP(C162,[5]数据导入!$I:$M,4,FALSE)*$D162)</f>
        <v>350</v>
      </c>
      <c r="G162" s="3">
        <f>IF(E162=1,VLOOKUP(D162,[5]数据导入!$B:$F,5,FALSE)*$D162,VLOOKUP(D162,[5]数据导入!$I:$M,5,FALSE)*$D162)</f>
        <v>50</v>
      </c>
      <c r="H162" s="3">
        <f>VLOOKUP(B162,[5]菜品数据!$H:$I,2,FALSE)</f>
        <v>4</v>
      </c>
      <c r="I162" s="3" t="str">
        <f>VLOOKUP(D162,[5]数据导入!$P$3:$Q$9,2,FALSE)</f>
        <v>4,5</v>
      </c>
      <c r="J162" s="3" t="str">
        <f>VLOOKUP(B162,[5]菜品输入!A:V,3,FALSE)&amp;","&amp;VLOOKUP(B162,[5]菜品输入!A:V,8,FALSE)&amp;";"&amp;VLOOKUP(B162,[5]菜品输入!A:V,4,FALSE)&amp;","&amp;VLOOKUP(B162,[5]菜品输入!A:V,8,FALSE)&amp;";"&amp;VLOOKUP(B162,[5]菜品输入!A:V,5,FALSE)&amp;","&amp;VLOOKUP(B162,[5]菜品输入!A:V,8,FALSE)&amp;";"&amp;VLOOKUP(B162,[5]菜品输入!A:V,6,FALSE)&amp;","&amp;VLOOKUP(B162,[5]菜品输入!A:V,8,FALSE)&amp;";"&amp;VLOOKUP(B162,[5]菜品输入!A:V,7,FALSE)&amp;","&amp;VLOOKUP(B162,[5]菜品输入!A:V,8,FALSE)</f>
        <v>101010,5;102010,5;103010,5;104010,5;105010,5</v>
      </c>
    </row>
    <row r="163" spans="1:10">
      <c r="A163" s="3">
        <v>162</v>
      </c>
      <c r="B163" s="3">
        <f t="shared" si="7"/>
        <v>14</v>
      </c>
      <c r="C163" s="3">
        <f t="shared" si="8"/>
        <v>1</v>
      </c>
      <c r="D163" s="3">
        <f t="shared" si="6"/>
        <v>6</v>
      </c>
      <c r="E163" s="3" t="str">
        <f>IF(C163=1,VLOOKUP(B163,[5]数据导入!$B:$F,2,FALSE)&amp;","&amp;VLOOKUP(B163,[5]数据导入!$B:$F,3,FALSE)*$D163,VLOOKUP(B163,[5]数据导入!$I:$M,2,FALSE)&amp;","&amp;VLOOKUP(B163,[5]数据导入!$I:$M,3,FALSE)*$D163)</f>
        <v>30003,42</v>
      </c>
      <c r="F163" s="3">
        <f>IF(D163=1,VLOOKUP(C163,[5]数据导入!$B:$F,4,FALSE)*$D163,VLOOKUP(C163,[5]数据导入!$I:$M,4,FALSE)*$D163)</f>
        <v>420</v>
      </c>
      <c r="G163" s="3">
        <f>IF(E163=1,VLOOKUP(D163,[5]数据导入!$B:$F,5,FALSE)*$D163,VLOOKUP(D163,[5]数据导入!$I:$M,5,FALSE)*$D163)</f>
        <v>60</v>
      </c>
      <c r="H163" s="3">
        <f>VLOOKUP(B163,[5]菜品数据!$H:$I,2,FALSE)</f>
        <v>4</v>
      </c>
      <c r="I163" s="3" t="str">
        <f>VLOOKUP(D163,[5]数据导入!$P$3:$Q$9,2,FALSE)</f>
        <v>5,6</v>
      </c>
      <c r="J163" s="3" t="str">
        <f>VLOOKUP(B163,[5]菜品输入!A:V,3,FALSE)&amp;","&amp;VLOOKUP(B163,[5]菜品输入!A:V,8,FALSE)&amp;";"&amp;VLOOKUP(B163,[5]菜品输入!A:V,4,FALSE)&amp;","&amp;VLOOKUP(B163,[5]菜品输入!A:V,8,FALSE)&amp;";"&amp;VLOOKUP(B163,[5]菜品输入!A:V,5,FALSE)&amp;","&amp;VLOOKUP(B163,[5]菜品输入!A:V,8,FALSE)&amp;";"&amp;VLOOKUP(B163,[5]菜品输入!A:V,6,FALSE)&amp;","&amp;VLOOKUP(B163,[5]菜品输入!A:V,8,FALSE)&amp;";"&amp;VLOOKUP(B163,[5]菜品输入!A:V,7,FALSE)&amp;","&amp;VLOOKUP(B163,[5]菜品输入!A:V,8,FALSE)</f>
        <v>101010,5;102010,5;103010,5;104010,5;105010,5</v>
      </c>
    </row>
    <row r="164" spans="1:10">
      <c r="A164" s="3">
        <v>163</v>
      </c>
      <c r="B164" s="3">
        <f t="shared" si="7"/>
        <v>14</v>
      </c>
      <c r="C164" s="3">
        <f t="shared" si="8"/>
        <v>2</v>
      </c>
      <c r="D164" s="3">
        <f t="shared" si="6"/>
        <v>1</v>
      </c>
      <c r="E164" s="3" t="str">
        <f>IF(C164=1,VLOOKUP(B164,[5]数据导入!$B:$F,2,FALSE)&amp;","&amp;VLOOKUP(B164,[5]数据导入!$B:$F,3,FALSE)*$D164,VLOOKUP(B164,[5]数据导入!$I:$M,2,FALSE)&amp;","&amp;VLOOKUP(B164,[5]数据导入!$I:$M,3,FALSE)*$D164)</f>
        <v>31003,7</v>
      </c>
      <c r="F164" s="3">
        <f>IF(D164=1,VLOOKUP(C164,[5]数据导入!$B:$F,4,FALSE)*$D164,VLOOKUP(C164,[5]数据导入!$I:$M,4,FALSE)*$D164)</f>
        <v>160</v>
      </c>
      <c r="G164" s="3">
        <f>IF(E164=1,VLOOKUP(D164,[5]数据导入!$B:$F,5,FALSE)*$D164,VLOOKUP(D164,[5]数据导入!$I:$M,5,FALSE)*$D164)</f>
        <v>5</v>
      </c>
      <c r="H164" s="3">
        <f>VLOOKUP(B164,[5]菜品数据!$H:$I,2,FALSE)</f>
        <v>4</v>
      </c>
      <c r="I164" s="3">
        <f>VLOOKUP(D164,[5]数据导入!$P$3:$Q$9,2,FALSE)</f>
        <v>1</v>
      </c>
      <c r="J164" s="3" t="str">
        <f>VLOOKUP(B164,[5]菜品输入!A:V,3,FALSE)&amp;","&amp;VLOOKUP(B164,[5]菜品输入!A:V,8,FALSE)&amp;";"&amp;VLOOKUP(B164,[5]菜品输入!A:V,4,FALSE)&amp;","&amp;VLOOKUP(B164,[5]菜品输入!A:V,8,FALSE)&amp;";"&amp;VLOOKUP(B164,[5]菜品输入!A:V,5,FALSE)&amp;","&amp;VLOOKUP(B164,[5]菜品输入!A:V,8,FALSE)&amp;";"&amp;VLOOKUP(B164,[5]菜品输入!A:V,6,FALSE)&amp;","&amp;VLOOKUP(B164,[5]菜品输入!A:V,8,FALSE)&amp;";"&amp;VLOOKUP(B164,[5]菜品输入!A:V,7,FALSE)&amp;","&amp;VLOOKUP(B164,[5]菜品输入!A:V,8,FALSE)</f>
        <v>101010,5;102010,5;103010,5;104010,5;105010,5</v>
      </c>
    </row>
    <row r="165" spans="1:10">
      <c r="A165" s="3">
        <v>164</v>
      </c>
      <c r="B165" s="3">
        <f t="shared" si="7"/>
        <v>14</v>
      </c>
      <c r="C165" s="3">
        <f t="shared" si="8"/>
        <v>2</v>
      </c>
      <c r="D165" s="3">
        <f t="shared" si="6"/>
        <v>2</v>
      </c>
      <c r="E165" s="3" t="str">
        <f>IF(C165=1,VLOOKUP(B165,[5]数据导入!$B:$F,2,FALSE)&amp;","&amp;VLOOKUP(B165,[5]数据导入!$B:$F,3,FALSE)*$D165,VLOOKUP(B165,[5]数据导入!$I:$M,2,FALSE)&amp;","&amp;VLOOKUP(B165,[5]数据导入!$I:$M,3,FALSE)*$D165)</f>
        <v>31003,14</v>
      </c>
      <c r="F165" s="3">
        <f>IF(D165=1,VLOOKUP(C165,[5]数据导入!$B:$F,4,FALSE)*$D165,VLOOKUP(C165,[5]数据导入!$I:$M,4,FALSE)*$D165)</f>
        <v>320</v>
      </c>
      <c r="G165" s="3">
        <f>IF(E165=1,VLOOKUP(D165,[5]数据导入!$B:$F,5,FALSE)*$D165,VLOOKUP(D165,[5]数据导入!$I:$M,5,FALSE)*$D165)</f>
        <v>10</v>
      </c>
      <c r="H165" s="3">
        <f>VLOOKUP(B165,[5]菜品数据!$H:$I,2,FALSE)</f>
        <v>4</v>
      </c>
      <c r="I165" s="3" t="str">
        <f>VLOOKUP(D165,[5]数据导入!$P$3:$Q$9,2,FALSE)</f>
        <v>1,2</v>
      </c>
      <c r="J165" s="3" t="str">
        <f>VLOOKUP(B165,[5]菜品输入!A:V,3,FALSE)&amp;","&amp;VLOOKUP(B165,[5]菜品输入!A:V,8,FALSE)&amp;";"&amp;VLOOKUP(B165,[5]菜品输入!A:V,4,FALSE)&amp;","&amp;VLOOKUP(B165,[5]菜品输入!A:V,8,FALSE)&amp;";"&amp;VLOOKUP(B165,[5]菜品输入!A:V,5,FALSE)&amp;","&amp;VLOOKUP(B165,[5]菜品输入!A:V,8,FALSE)&amp;";"&amp;VLOOKUP(B165,[5]菜品输入!A:V,6,FALSE)&amp;","&amp;VLOOKUP(B165,[5]菜品输入!A:V,8,FALSE)&amp;";"&amp;VLOOKUP(B165,[5]菜品输入!A:V,7,FALSE)&amp;","&amp;VLOOKUP(B165,[5]菜品输入!A:V,8,FALSE)</f>
        <v>101010,5;102010,5;103010,5;104010,5;105010,5</v>
      </c>
    </row>
    <row r="166" spans="1:10">
      <c r="A166" s="3">
        <v>165</v>
      </c>
      <c r="B166" s="3">
        <f t="shared" si="7"/>
        <v>14</v>
      </c>
      <c r="C166" s="3">
        <f t="shared" si="8"/>
        <v>2</v>
      </c>
      <c r="D166" s="3">
        <f t="shared" si="6"/>
        <v>3</v>
      </c>
      <c r="E166" s="3" t="str">
        <f>IF(C166=1,VLOOKUP(B166,[5]数据导入!$B:$F,2,FALSE)&amp;","&amp;VLOOKUP(B166,[5]数据导入!$B:$F,3,FALSE)*$D166,VLOOKUP(B166,[5]数据导入!$I:$M,2,FALSE)&amp;","&amp;VLOOKUP(B166,[5]数据导入!$I:$M,3,FALSE)*$D166)</f>
        <v>31003,21</v>
      </c>
      <c r="F166" s="3">
        <f>IF(D166=1,VLOOKUP(C166,[5]数据导入!$B:$F,4,FALSE)*$D166,VLOOKUP(C166,[5]数据导入!$I:$M,4,FALSE)*$D166)</f>
        <v>480</v>
      </c>
      <c r="G166" s="3">
        <f>IF(E166=1,VLOOKUP(D166,[5]数据导入!$B:$F,5,FALSE)*$D166,VLOOKUP(D166,[5]数据导入!$I:$M,5,FALSE)*$D166)</f>
        <v>30</v>
      </c>
      <c r="H166" s="3">
        <f>VLOOKUP(B166,[5]菜品数据!$H:$I,2,FALSE)</f>
        <v>4</v>
      </c>
      <c r="I166" s="3" t="str">
        <f>VLOOKUP(D166,[5]数据导入!$P$3:$Q$9,2,FALSE)</f>
        <v>2,3</v>
      </c>
      <c r="J166" s="3" t="str">
        <f>VLOOKUP(B166,[5]菜品输入!A:V,3,FALSE)&amp;","&amp;VLOOKUP(B166,[5]菜品输入!A:V,8,FALSE)&amp;";"&amp;VLOOKUP(B166,[5]菜品输入!A:V,4,FALSE)&amp;","&amp;VLOOKUP(B166,[5]菜品输入!A:V,8,FALSE)&amp;";"&amp;VLOOKUP(B166,[5]菜品输入!A:V,5,FALSE)&amp;","&amp;VLOOKUP(B166,[5]菜品输入!A:V,8,FALSE)&amp;";"&amp;VLOOKUP(B166,[5]菜品输入!A:V,6,FALSE)&amp;","&amp;VLOOKUP(B166,[5]菜品输入!A:V,8,FALSE)&amp;";"&amp;VLOOKUP(B166,[5]菜品输入!A:V,7,FALSE)&amp;","&amp;VLOOKUP(B166,[5]菜品输入!A:V,8,FALSE)</f>
        <v>101010,5;102010,5;103010,5;104010,5;105010,5</v>
      </c>
    </row>
    <row r="167" spans="1:10">
      <c r="A167" s="3">
        <v>166</v>
      </c>
      <c r="B167" s="3">
        <f t="shared" si="7"/>
        <v>14</v>
      </c>
      <c r="C167" s="3">
        <f t="shared" si="8"/>
        <v>2</v>
      </c>
      <c r="D167" s="3">
        <f t="shared" si="6"/>
        <v>4</v>
      </c>
      <c r="E167" s="3" t="str">
        <f>IF(C167=1,VLOOKUP(B167,[5]数据导入!$B:$F,2,FALSE)&amp;","&amp;VLOOKUP(B167,[5]数据导入!$B:$F,3,FALSE)*$D167,VLOOKUP(B167,[5]数据导入!$I:$M,2,FALSE)&amp;","&amp;VLOOKUP(B167,[5]数据导入!$I:$M,3,FALSE)*$D167)</f>
        <v>31003,28</v>
      </c>
      <c r="F167" s="3">
        <f>IF(D167=1,VLOOKUP(C167,[5]数据导入!$B:$F,4,FALSE)*$D167,VLOOKUP(C167,[5]数据导入!$I:$M,4,FALSE)*$D167)</f>
        <v>640</v>
      </c>
      <c r="G167" s="3">
        <f>IF(E167=1,VLOOKUP(D167,[5]数据导入!$B:$F,5,FALSE)*$D167,VLOOKUP(D167,[5]数据导入!$I:$M,5,FALSE)*$D167)</f>
        <v>40</v>
      </c>
      <c r="H167" s="3">
        <f>VLOOKUP(B167,[5]菜品数据!$H:$I,2,FALSE)</f>
        <v>4</v>
      </c>
      <c r="I167" s="3" t="str">
        <f>VLOOKUP(D167,[5]数据导入!$P$3:$Q$9,2,FALSE)</f>
        <v>3,4</v>
      </c>
      <c r="J167" s="3" t="str">
        <f>VLOOKUP(B167,[5]菜品输入!A:V,3,FALSE)&amp;","&amp;VLOOKUP(B167,[5]菜品输入!A:V,8,FALSE)&amp;";"&amp;VLOOKUP(B167,[5]菜品输入!A:V,4,FALSE)&amp;","&amp;VLOOKUP(B167,[5]菜品输入!A:V,8,FALSE)&amp;";"&amp;VLOOKUP(B167,[5]菜品输入!A:V,5,FALSE)&amp;","&amp;VLOOKUP(B167,[5]菜品输入!A:V,8,FALSE)&amp;";"&amp;VLOOKUP(B167,[5]菜品输入!A:V,6,FALSE)&amp;","&amp;VLOOKUP(B167,[5]菜品输入!A:V,8,FALSE)&amp;";"&amp;VLOOKUP(B167,[5]菜品输入!A:V,7,FALSE)&amp;","&amp;VLOOKUP(B167,[5]菜品输入!A:V,8,FALSE)</f>
        <v>101010,5;102010,5;103010,5;104010,5;105010,5</v>
      </c>
    </row>
    <row r="168" spans="1:10">
      <c r="A168" s="3">
        <v>167</v>
      </c>
      <c r="B168" s="3">
        <f t="shared" si="7"/>
        <v>14</v>
      </c>
      <c r="C168" s="3">
        <f t="shared" si="8"/>
        <v>2</v>
      </c>
      <c r="D168" s="3">
        <f t="shared" si="6"/>
        <v>5</v>
      </c>
      <c r="E168" s="3" t="str">
        <f>IF(C168=1,VLOOKUP(B168,[5]数据导入!$B:$F,2,FALSE)&amp;","&amp;VLOOKUP(B168,[5]数据导入!$B:$F,3,FALSE)*$D168,VLOOKUP(B168,[5]数据导入!$I:$M,2,FALSE)&amp;","&amp;VLOOKUP(B168,[5]数据导入!$I:$M,3,FALSE)*$D168)</f>
        <v>31003,35</v>
      </c>
      <c r="F168" s="3">
        <f>IF(D168=1,VLOOKUP(C168,[5]数据导入!$B:$F,4,FALSE)*$D168,VLOOKUP(C168,[5]数据导入!$I:$M,4,FALSE)*$D168)</f>
        <v>800</v>
      </c>
      <c r="G168" s="3">
        <f>IF(E168=1,VLOOKUP(D168,[5]数据导入!$B:$F,5,FALSE)*$D168,VLOOKUP(D168,[5]数据导入!$I:$M,5,FALSE)*$D168)</f>
        <v>50</v>
      </c>
      <c r="H168" s="3">
        <f>VLOOKUP(B168,[5]菜品数据!$H:$I,2,FALSE)</f>
        <v>4</v>
      </c>
      <c r="I168" s="3" t="str">
        <f>VLOOKUP(D168,[5]数据导入!$P$3:$Q$9,2,FALSE)</f>
        <v>4,5</v>
      </c>
      <c r="J168" s="3" t="str">
        <f>VLOOKUP(B168,[5]菜品输入!A:V,3,FALSE)&amp;","&amp;VLOOKUP(B168,[5]菜品输入!A:V,8,FALSE)&amp;";"&amp;VLOOKUP(B168,[5]菜品输入!A:V,4,FALSE)&amp;","&amp;VLOOKUP(B168,[5]菜品输入!A:V,8,FALSE)&amp;";"&amp;VLOOKUP(B168,[5]菜品输入!A:V,5,FALSE)&amp;","&amp;VLOOKUP(B168,[5]菜品输入!A:V,8,FALSE)&amp;";"&amp;VLOOKUP(B168,[5]菜品输入!A:V,6,FALSE)&amp;","&amp;VLOOKUP(B168,[5]菜品输入!A:V,8,FALSE)&amp;";"&amp;VLOOKUP(B168,[5]菜品输入!A:V,7,FALSE)&amp;","&amp;VLOOKUP(B168,[5]菜品输入!A:V,8,FALSE)</f>
        <v>101010,5;102010,5;103010,5;104010,5;105010,5</v>
      </c>
    </row>
    <row r="169" spans="1:10">
      <c r="A169" s="3">
        <v>168</v>
      </c>
      <c r="B169" s="3">
        <f t="shared" si="7"/>
        <v>14</v>
      </c>
      <c r="C169" s="3">
        <f t="shared" si="8"/>
        <v>2</v>
      </c>
      <c r="D169" s="3">
        <f t="shared" si="6"/>
        <v>6</v>
      </c>
      <c r="E169" s="3" t="str">
        <f>IF(C169=1,VLOOKUP(B169,[5]数据导入!$B:$F,2,FALSE)&amp;","&amp;VLOOKUP(B169,[5]数据导入!$B:$F,3,FALSE)*$D169,VLOOKUP(B169,[5]数据导入!$I:$M,2,FALSE)&amp;","&amp;VLOOKUP(B169,[5]数据导入!$I:$M,3,FALSE)*$D169)</f>
        <v>31003,42</v>
      </c>
      <c r="F169" s="3">
        <f>IF(D169=1,VLOOKUP(C169,[5]数据导入!$B:$F,4,FALSE)*$D169,VLOOKUP(C169,[5]数据导入!$I:$M,4,FALSE)*$D169)</f>
        <v>960</v>
      </c>
      <c r="G169" s="3">
        <f>IF(E169=1,VLOOKUP(D169,[5]数据导入!$B:$F,5,FALSE)*$D169,VLOOKUP(D169,[5]数据导入!$I:$M,5,FALSE)*$D169)</f>
        <v>60</v>
      </c>
      <c r="H169" s="3">
        <f>VLOOKUP(B169,[5]菜品数据!$H:$I,2,FALSE)</f>
        <v>4</v>
      </c>
      <c r="I169" s="3" t="str">
        <f>VLOOKUP(D169,[5]数据导入!$P$3:$Q$9,2,FALSE)</f>
        <v>5,6</v>
      </c>
      <c r="J169" s="3" t="str">
        <f>VLOOKUP(B169,[5]菜品输入!A:V,3,FALSE)&amp;","&amp;VLOOKUP(B169,[5]菜品输入!A:V,8,FALSE)&amp;";"&amp;VLOOKUP(B169,[5]菜品输入!A:V,4,FALSE)&amp;","&amp;VLOOKUP(B169,[5]菜品输入!A:V,8,FALSE)&amp;";"&amp;VLOOKUP(B169,[5]菜品输入!A:V,5,FALSE)&amp;","&amp;VLOOKUP(B169,[5]菜品输入!A:V,8,FALSE)&amp;";"&amp;VLOOKUP(B169,[5]菜品输入!A:V,6,FALSE)&amp;","&amp;VLOOKUP(B169,[5]菜品输入!A:V,8,FALSE)&amp;";"&amp;VLOOKUP(B169,[5]菜品输入!A:V,7,FALSE)&amp;","&amp;VLOOKUP(B169,[5]菜品输入!A:V,8,FALSE)</f>
        <v>101010,5;102010,5;103010,5;104010,5;105010,5</v>
      </c>
    </row>
    <row r="170" spans="1:10">
      <c r="A170" s="3">
        <v>169</v>
      </c>
      <c r="B170" s="3">
        <f t="shared" si="7"/>
        <v>15</v>
      </c>
      <c r="C170" s="3">
        <f t="shared" si="8"/>
        <v>1</v>
      </c>
      <c r="D170" s="3">
        <f t="shared" si="6"/>
        <v>1</v>
      </c>
      <c r="E170" s="3" t="str">
        <f>IF(C170=1,VLOOKUP(B170,[5]数据导入!$B:$F,2,FALSE)&amp;","&amp;VLOOKUP(B170,[5]数据导入!$B:$F,3,FALSE)*$D170,VLOOKUP(B170,[5]数据导入!$I:$M,2,FALSE)&amp;","&amp;VLOOKUP(B170,[5]数据导入!$I:$M,3,FALSE)*$D170)</f>
        <v>30003,7</v>
      </c>
      <c r="F170" s="3">
        <f>IF(D170=1,VLOOKUP(C170,[5]数据导入!$B:$F,4,FALSE)*$D170,VLOOKUP(C170,[5]数据导入!$I:$M,4,FALSE)*$D170)</f>
        <v>70</v>
      </c>
      <c r="G170" s="3">
        <f>IF(E170=1,VLOOKUP(D170,[5]数据导入!$B:$F,5,FALSE)*$D170,VLOOKUP(D170,[5]数据导入!$I:$M,5,FALSE)*$D170)</f>
        <v>5</v>
      </c>
      <c r="H170" s="3">
        <f>VLOOKUP(B170,[5]菜品数据!$H:$I,2,FALSE)</f>
        <v>4</v>
      </c>
      <c r="I170" s="3">
        <f>VLOOKUP(D170,[5]数据导入!$P$3:$Q$9,2,FALSE)</f>
        <v>1</v>
      </c>
      <c r="J170" s="3" t="str">
        <f>VLOOKUP(B170,[5]菜品输入!A:V,3,FALSE)&amp;","&amp;VLOOKUP(B170,[5]菜品输入!A:V,8,FALSE)&amp;";"&amp;VLOOKUP(B170,[5]菜品输入!A:V,4,FALSE)&amp;","&amp;VLOOKUP(B170,[5]菜品输入!A:V,8,FALSE)&amp;";"&amp;VLOOKUP(B170,[5]菜品输入!A:V,5,FALSE)&amp;","&amp;VLOOKUP(B170,[5]菜品输入!A:V,8,FALSE)&amp;";"&amp;VLOOKUP(B170,[5]菜品输入!A:V,6,FALSE)&amp;","&amp;VLOOKUP(B170,[5]菜品输入!A:V,8,FALSE)&amp;";"&amp;VLOOKUP(B170,[5]菜品输入!A:V,7,FALSE)&amp;","&amp;VLOOKUP(B170,[5]菜品输入!A:V,8,FALSE)</f>
        <v>101010,5;102010,5;103010,5;104010,5;105010,5</v>
      </c>
    </row>
    <row r="171" spans="1:10">
      <c r="A171" s="3">
        <v>170</v>
      </c>
      <c r="B171" s="3">
        <f t="shared" si="7"/>
        <v>15</v>
      </c>
      <c r="C171" s="3">
        <f t="shared" si="8"/>
        <v>1</v>
      </c>
      <c r="D171" s="3">
        <f t="shared" si="6"/>
        <v>2</v>
      </c>
      <c r="E171" s="3" t="str">
        <f>IF(C171=1,VLOOKUP(B171,[5]数据导入!$B:$F,2,FALSE)&amp;","&amp;VLOOKUP(B171,[5]数据导入!$B:$F,3,FALSE)*$D171,VLOOKUP(B171,[5]数据导入!$I:$M,2,FALSE)&amp;","&amp;VLOOKUP(B171,[5]数据导入!$I:$M,3,FALSE)*$D171)</f>
        <v>30003,14</v>
      </c>
      <c r="F171" s="3">
        <f>IF(D171=1,VLOOKUP(C171,[5]数据导入!$B:$F,4,FALSE)*$D171,VLOOKUP(C171,[5]数据导入!$I:$M,4,FALSE)*$D171)</f>
        <v>140</v>
      </c>
      <c r="G171" s="3">
        <f>IF(E171=1,VLOOKUP(D171,[5]数据导入!$B:$F,5,FALSE)*$D171,VLOOKUP(D171,[5]数据导入!$I:$M,5,FALSE)*$D171)</f>
        <v>10</v>
      </c>
      <c r="H171" s="3">
        <f>VLOOKUP(B171,[5]菜品数据!$H:$I,2,FALSE)</f>
        <v>4</v>
      </c>
      <c r="I171" s="3" t="str">
        <f>VLOOKUP(D171,[5]数据导入!$P$3:$Q$9,2,FALSE)</f>
        <v>1,2</v>
      </c>
      <c r="J171" s="3" t="str">
        <f>VLOOKUP(B171,[5]菜品输入!A:V,3,FALSE)&amp;","&amp;VLOOKUP(B171,[5]菜品输入!A:V,8,FALSE)&amp;";"&amp;VLOOKUP(B171,[5]菜品输入!A:V,4,FALSE)&amp;","&amp;VLOOKUP(B171,[5]菜品输入!A:V,8,FALSE)&amp;";"&amp;VLOOKUP(B171,[5]菜品输入!A:V,5,FALSE)&amp;","&amp;VLOOKUP(B171,[5]菜品输入!A:V,8,FALSE)&amp;";"&amp;VLOOKUP(B171,[5]菜品输入!A:V,6,FALSE)&amp;","&amp;VLOOKUP(B171,[5]菜品输入!A:V,8,FALSE)&amp;";"&amp;VLOOKUP(B171,[5]菜品输入!A:V,7,FALSE)&amp;","&amp;VLOOKUP(B171,[5]菜品输入!A:V,8,FALSE)</f>
        <v>101010,5;102010,5;103010,5;104010,5;105010,5</v>
      </c>
    </row>
    <row r="172" spans="1:10">
      <c r="A172" s="3">
        <v>171</v>
      </c>
      <c r="B172" s="3">
        <f t="shared" si="7"/>
        <v>15</v>
      </c>
      <c r="C172" s="3">
        <f t="shared" si="8"/>
        <v>1</v>
      </c>
      <c r="D172" s="3">
        <f t="shared" si="6"/>
        <v>3</v>
      </c>
      <c r="E172" s="3" t="str">
        <f>IF(C172=1,VLOOKUP(B172,[5]数据导入!$B:$F,2,FALSE)&amp;","&amp;VLOOKUP(B172,[5]数据导入!$B:$F,3,FALSE)*$D172,VLOOKUP(B172,[5]数据导入!$I:$M,2,FALSE)&amp;","&amp;VLOOKUP(B172,[5]数据导入!$I:$M,3,FALSE)*$D172)</f>
        <v>30003,21</v>
      </c>
      <c r="F172" s="3">
        <f>IF(D172=1,VLOOKUP(C172,[5]数据导入!$B:$F,4,FALSE)*$D172,VLOOKUP(C172,[5]数据导入!$I:$M,4,FALSE)*$D172)</f>
        <v>210</v>
      </c>
      <c r="G172" s="3">
        <f>IF(E172=1,VLOOKUP(D172,[5]数据导入!$B:$F,5,FALSE)*$D172,VLOOKUP(D172,[5]数据导入!$I:$M,5,FALSE)*$D172)</f>
        <v>30</v>
      </c>
      <c r="H172" s="3">
        <f>VLOOKUP(B172,[5]菜品数据!$H:$I,2,FALSE)</f>
        <v>4</v>
      </c>
      <c r="I172" s="3" t="str">
        <f>VLOOKUP(D172,[5]数据导入!$P$3:$Q$9,2,FALSE)</f>
        <v>2,3</v>
      </c>
      <c r="J172" s="3" t="str">
        <f>VLOOKUP(B172,[5]菜品输入!A:V,3,FALSE)&amp;","&amp;VLOOKUP(B172,[5]菜品输入!A:V,8,FALSE)&amp;";"&amp;VLOOKUP(B172,[5]菜品输入!A:V,4,FALSE)&amp;","&amp;VLOOKUP(B172,[5]菜品输入!A:V,8,FALSE)&amp;";"&amp;VLOOKUP(B172,[5]菜品输入!A:V,5,FALSE)&amp;","&amp;VLOOKUP(B172,[5]菜品输入!A:V,8,FALSE)&amp;";"&amp;VLOOKUP(B172,[5]菜品输入!A:V,6,FALSE)&amp;","&amp;VLOOKUP(B172,[5]菜品输入!A:V,8,FALSE)&amp;";"&amp;VLOOKUP(B172,[5]菜品输入!A:V,7,FALSE)&amp;","&amp;VLOOKUP(B172,[5]菜品输入!A:V,8,FALSE)</f>
        <v>101010,5;102010,5;103010,5;104010,5;105010,5</v>
      </c>
    </row>
    <row r="173" spans="1:10">
      <c r="A173" s="3">
        <v>172</v>
      </c>
      <c r="B173" s="3">
        <f t="shared" si="7"/>
        <v>15</v>
      </c>
      <c r="C173" s="3">
        <f t="shared" si="8"/>
        <v>1</v>
      </c>
      <c r="D173" s="3">
        <f t="shared" si="6"/>
        <v>4</v>
      </c>
      <c r="E173" s="3" t="str">
        <f>IF(C173=1,VLOOKUP(B173,[5]数据导入!$B:$F,2,FALSE)&amp;","&amp;VLOOKUP(B173,[5]数据导入!$B:$F,3,FALSE)*$D173,VLOOKUP(B173,[5]数据导入!$I:$M,2,FALSE)&amp;","&amp;VLOOKUP(B173,[5]数据导入!$I:$M,3,FALSE)*$D173)</f>
        <v>30003,28</v>
      </c>
      <c r="F173" s="3">
        <f>IF(D173=1,VLOOKUP(C173,[5]数据导入!$B:$F,4,FALSE)*$D173,VLOOKUP(C173,[5]数据导入!$I:$M,4,FALSE)*$D173)</f>
        <v>280</v>
      </c>
      <c r="G173" s="3">
        <f>IF(E173=1,VLOOKUP(D173,[5]数据导入!$B:$F,5,FALSE)*$D173,VLOOKUP(D173,[5]数据导入!$I:$M,5,FALSE)*$D173)</f>
        <v>40</v>
      </c>
      <c r="H173" s="3">
        <f>VLOOKUP(B173,[5]菜品数据!$H:$I,2,FALSE)</f>
        <v>4</v>
      </c>
      <c r="I173" s="3" t="str">
        <f>VLOOKUP(D173,[5]数据导入!$P$3:$Q$9,2,FALSE)</f>
        <v>3,4</v>
      </c>
      <c r="J173" s="3" t="str">
        <f>VLOOKUP(B173,[5]菜品输入!A:V,3,FALSE)&amp;","&amp;VLOOKUP(B173,[5]菜品输入!A:V,8,FALSE)&amp;";"&amp;VLOOKUP(B173,[5]菜品输入!A:V,4,FALSE)&amp;","&amp;VLOOKUP(B173,[5]菜品输入!A:V,8,FALSE)&amp;";"&amp;VLOOKUP(B173,[5]菜品输入!A:V,5,FALSE)&amp;","&amp;VLOOKUP(B173,[5]菜品输入!A:V,8,FALSE)&amp;";"&amp;VLOOKUP(B173,[5]菜品输入!A:V,6,FALSE)&amp;","&amp;VLOOKUP(B173,[5]菜品输入!A:V,8,FALSE)&amp;";"&amp;VLOOKUP(B173,[5]菜品输入!A:V,7,FALSE)&amp;","&amp;VLOOKUP(B173,[5]菜品输入!A:V,8,FALSE)</f>
        <v>101010,5;102010,5;103010,5;104010,5;105010,5</v>
      </c>
    </row>
    <row r="174" spans="1:10">
      <c r="A174" s="3">
        <v>173</v>
      </c>
      <c r="B174" s="3">
        <f t="shared" si="7"/>
        <v>15</v>
      </c>
      <c r="C174" s="3">
        <f t="shared" si="8"/>
        <v>1</v>
      </c>
      <c r="D174" s="3">
        <f t="shared" si="6"/>
        <v>5</v>
      </c>
      <c r="E174" s="3" t="str">
        <f>IF(C174=1,VLOOKUP(B174,[5]数据导入!$B:$F,2,FALSE)&amp;","&amp;VLOOKUP(B174,[5]数据导入!$B:$F,3,FALSE)*$D174,VLOOKUP(B174,[5]数据导入!$I:$M,2,FALSE)&amp;","&amp;VLOOKUP(B174,[5]数据导入!$I:$M,3,FALSE)*$D174)</f>
        <v>30003,35</v>
      </c>
      <c r="F174" s="3">
        <f>IF(D174=1,VLOOKUP(C174,[5]数据导入!$B:$F,4,FALSE)*$D174,VLOOKUP(C174,[5]数据导入!$I:$M,4,FALSE)*$D174)</f>
        <v>350</v>
      </c>
      <c r="G174" s="3">
        <f>IF(E174=1,VLOOKUP(D174,[5]数据导入!$B:$F,5,FALSE)*$D174,VLOOKUP(D174,[5]数据导入!$I:$M,5,FALSE)*$D174)</f>
        <v>50</v>
      </c>
      <c r="H174" s="3">
        <f>VLOOKUP(B174,[5]菜品数据!$H:$I,2,FALSE)</f>
        <v>4</v>
      </c>
      <c r="I174" s="3" t="str">
        <f>VLOOKUP(D174,[5]数据导入!$P$3:$Q$9,2,FALSE)</f>
        <v>4,5</v>
      </c>
      <c r="J174" s="3" t="str">
        <f>VLOOKUP(B174,[5]菜品输入!A:V,3,FALSE)&amp;","&amp;VLOOKUP(B174,[5]菜品输入!A:V,8,FALSE)&amp;";"&amp;VLOOKUP(B174,[5]菜品输入!A:V,4,FALSE)&amp;","&amp;VLOOKUP(B174,[5]菜品输入!A:V,8,FALSE)&amp;";"&amp;VLOOKUP(B174,[5]菜品输入!A:V,5,FALSE)&amp;","&amp;VLOOKUP(B174,[5]菜品输入!A:V,8,FALSE)&amp;";"&amp;VLOOKUP(B174,[5]菜品输入!A:V,6,FALSE)&amp;","&amp;VLOOKUP(B174,[5]菜品输入!A:V,8,FALSE)&amp;";"&amp;VLOOKUP(B174,[5]菜品输入!A:V,7,FALSE)&amp;","&amp;VLOOKUP(B174,[5]菜品输入!A:V,8,FALSE)</f>
        <v>101010,5;102010,5;103010,5;104010,5;105010,5</v>
      </c>
    </row>
    <row r="175" spans="1:10">
      <c r="A175" s="3">
        <v>174</v>
      </c>
      <c r="B175" s="3">
        <f t="shared" si="7"/>
        <v>15</v>
      </c>
      <c r="C175" s="3">
        <f t="shared" si="8"/>
        <v>1</v>
      </c>
      <c r="D175" s="3">
        <f t="shared" si="6"/>
        <v>6</v>
      </c>
      <c r="E175" s="3" t="str">
        <f>IF(C175=1,VLOOKUP(B175,[5]数据导入!$B:$F,2,FALSE)&amp;","&amp;VLOOKUP(B175,[5]数据导入!$B:$F,3,FALSE)*$D175,VLOOKUP(B175,[5]数据导入!$I:$M,2,FALSE)&amp;","&amp;VLOOKUP(B175,[5]数据导入!$I:$M,3,FALSE)*$D175)</f>
        <v>30003,42</v>
      </c>
      <c r="F175" s="3">
        <f>IF(D175=1,VLOOKUP(C175,[5]数据导入!$B:$F,4,FALSE)*$D175,VLOOKUP(C175,[5]数据导入!$I:$M,4,FALSE)*$D175)</f>
        <v>420</v>
      </c>
      <c r="G175" s="3">
        <f>IF(E175=1,VLOOKUP(D175,[5]数据导入!$B:$F,5,FALSE)*$D175,VLOOKUP(D175,[5]数据导入!$I:$M,5,FALSE)*$D175)</f>
        <v>60</v>
      </c>
      <c r="H175" s="3">
        <f>VLOOKUP(B175,[5]菜品数据!$H:$I,2,FALSE)</f>
        <v>4</v>
      </c>
      <c r="I175" s="3" t="str">
        <f>VLOOKUP(D175,[5]数据导入!$P$3:$Q$9,2,FALSE)</f>
        <v>5,6</v>
      </c>
      <c r="J175" s="3" t="str">
        <f>VLOOKUP(B175,[5]菜品输入!A:V,3,FALSE)&amp;","&amp;VLOOKUP(B175,[5]菜品输入!A:V,8,FALSE)&amp;";"&amp;VLOOKUP(B175,[5]菜品输入!A:V,4,FALSE)&amp;","&amp;VLOOKUP(B175,[5]菜品输入!A:V,8,FALSE)&amp;";"&amp;VLOOKUP(B175,[5]菜品输入!A:V,5,FALSE)&amp;","&amp;VLOOKUP(B175,[5]菜品输入!A:V,8,FALSE)&amp;";"&amp;VLOOKUP(B175,[5]菜品输入!A:V,6,FALSE)&amp;","&amp;VLOOKUP(B175,[5]菜品输入!A:V,8,FALSE)&amp;";"&amp;VLOOKUP(B175,[5]菜品输入!A:V,7,FALSE)&amp;","&amp;VLOOKUP(B175,[5]菜品输入!A:V,8,FALSE)</f>
        <v>101010,5;102010,5;103010,5;104010,5;105010,5</v>
      </c>
    </row>
    <row r="176" spans="1:10">
      <c r="A176" s="3">
        <v>175</v>
      </c>
      <c r="B176" s="3">
        <f t="shared" si="7"/>
        <v>15</v>
      </c>
      <c r="C176" s="3">
        <f t="shared" si="8"/>
        <v>2</v>
      </c>
      <c r="D176" s="3">
        <f t="shared" si="6"/>
        <v>1</v>
      </c>
      <c r="E176" s="3" t="str">
        <f>IF(C176=1,VLOOKUP(B176,[5]数据导入!$B:$F,2,FALSE)&amp;","&amp;VLOOKUP(B176,[5]数据导入!$B:$F,3,FALSE)*$D176,VLOOKUP(B176,[5]数据导入!$I:$M,2,FALSE)&amp;","&amp;VLOOKUP(B176,[5]数据导入!$I:$M,3,FALSE)*$D176)</f>
        <v>31003,7</v>
      </c>
      <c r="F176" s="3">
        <f>IF(D176=1,VLOOKUP(C176,[5]数据导入!$B:$F,4,FALSE)*$D176,VLOOKUP(C176,[5]数据导入!$I:$M,4,FALSE)*$D176)</f>
        <v>160</v>
      </c>
      <c r="G176" s="3">
        <f>IF(E176=1,VLOOKUP(D176,[5]数据导入!$B:$F,5,FALSE)*$D176,VLOOKUP(D176,[5]数据导入!$I:$M,5,FALSE)*$D176)</f>
        <v>5</v>
      </c>
      <c r="H176" s="3">
        <f>VLOOKUP(B176,[5]菜品数据!$H:$I,2,FALSE)</f>
        <v>4</v>
      </c>
      <c r="I176" s="3">
        <f>VLOOKUP(D176,[5]数据导入!$P$3:$Q$9,2,FALSE)</f>
        <v>1</v>
      </c>
      <c r="J176" s="3" t="str">
        <f>VLOOKUP(B176,[5]菜品输入!A:V,3,FALSE)&amp;","&amp;VLOOKUP(B176,[5]菜品输入!A:V,8,FALSE)&amp;";"&amp;VLOOKUP(B176,[5]菜品输入!A:V,4,FALSE)&amp;","&amp;VLOOKUP(B176,[5]菜品输入!A:V,8,FALSE)&amp;";"&amp;VLOOKUP(B176,[5]菜品输入!A:V,5,FALSE)&amp;","&amp;VLOOKUP(B176,[5]菜品输入!A:V,8,FALSE)&amp;";"&amp;VLOOKUP(B176,[5]菜品输入!A:V,6,FALSE)&amp;","&amp;VLOOKUP(B176,[5]菜品输入!A:V,8,FALSE)&amp;";"&amp;VLOOKUP(B176,[5]菜品输入!A:V,7,FALSE)&amp;","&amp;VLOOKUP(B176,[5]菜品输入!A:V,8,FALSE)</f>
        <v>101010,5;102010,5;103010,5;104010,5;105010,5</v>
      </c>
    </row>
    <row r="177" spans="1:10">
      <c r="A177" s="3">
        <v>176</v>
      </c>
      <c r="B177" s="3">
        <f t="shared" si="7"/>
        <v>15</v>
      </c>
      <c r="C177" s="3">
        <f t="shared" si="8"/>
        <v>2</v>
      </c>
      <c r="D177" s="3">
        <f t="shared" si="6"/>
        <v>2</v>
      </c>
      <c r="E177" s="3" t="str">
        <f>IF(C177=1,VLOOKUP(B177,[5]数据导入!$B:$F,2,FALSE)&amp;","&amp;VLOOKUP(B177,[5]数据导入!$B:$F,3,FALSE)*$D177,VLOOKUP(B177,[5]数据导入!$I:$M,2,FALSE)&amp;","&amp;VLOOKUP(B177,[5]数据导入!$I:$M,3,FALSE)*$D177)</f>
        <v>31003,14</v>
      </c>
      <c r="F177" s="3">
        <f>IF(D177=1,VLOOKUP(C177,[5]数据导入!$B:$F,4,FALSE)*$D177,VLOOKUP(C177,[5]数据导入!$I:$M,4,FALSE)*$D177)</f>
        <v>320</v>
      </c>
      <c r="G177" s="3">
        <f>IF(E177=1,VLOOKUP(D177,[5]数据导入!$B:$F,5,FALSE)*$D177,VLOOKUP(D177,[5]数据导入!$I:$M,5,FALSE)*$D177)</f>
        <v>10</v>
      </c>
      <c r="H177" s="3">
        <f>VLOOKUP(B177,[5]菜品数据!$H:$I,2,FALSE)</f>
        <v>4</v>
      </c>
      <c r="I177" s="3" t="str">
        <f>VLOOKUP(D177,[5]数据导入!$P$3:$Q$9,2,FALSE)</f>
        <v>1,2</v>
      </c>
      <c r="J177" s="3" t="str">
        <f>VLOOKUP(B177,[5]菜品输入!A:V,3,FALSE)&amp;","&amp;VLOOKUP(B177,[5]菜品输入!A:V,8,FALSE)&amp;";"&amp;VLOOKUP(B177,[5]菜品输入!A:V,4,FALSE)&amp;","&amp;VLOOKUP(B177,[5]菜品输入!A:V,8,FALSE)&amp;";"&amp;VLOOKUP(B177,[5]菜品输入!A:V,5,FALSE)&amp;","&amp;VLOOKUP(B177,[5]菜品输入!A:V,8,FALSE)&amp;";"&amp;VLOOKUP(B177,[5]菜品输入!A:V,6,FALSE)&amp;","&amp;VLOOKUP(B177,[5]菜品输入!A:V,8,FALSE)&amp;";"&amp;VLOOKUP(B177,[5]菜品输入!A:V,7,FALSE)&amp;","&amp;VLOOKUP(B177,[5]菜品输入!A:V,8,FALSE)</f>
        <v>101010,5;102010,5;103010,5;104010,5;105010,5</v>
      </c>
    </row>
    <row r="178" spans="1:10">
      <c r="A178" s="3">
        <v>177</v>
      </c>
      <c r="B178" s="3">
        <f t="shared" si="7"/>
        <v>15</v>
      </c>
      <c r="C178" s="3">
        <f t="shared" si="8"/>
        <v>2</v>
      </c>
      <c r="D178" s="3">
        <f t="shared" si="6"/>
        <v>3</v>
      </c>
      <c r="E178" s="3" t="str">
        <f>IF(C178=1,VLOOKUP(B178,[5]数据导入!$B:$F,2,FALSE)&amp;","&amp;VLOOKUP(B178,[5]数据导入!$B:$F,3,FALSE)*$D178,VLOOKUP(B178,[5]数据导入!$I:$M,2,FALSE)&amp;","&amp;VLOOKUP(B178,[5]数据导入!$I:$M,3,FALSE)*$D178)</f>
        <v>31003,21</v>
      </c>
      <c r="F178" s="3">
        <f>IF(D178=1,VLOOKUP(C178,[5]数据导入!$B:$F,4,FALSE)*$D178,VLOOKUP(C178,[5]数据导入!$I:$M,4,FALSE)*$D178)</f>
        <v>480</v>
      </c>
      <c r="G178" s="3">
        <f>IF(E178=1,VLOOKUP(D178,[5]数据导入!$B:$F,5,FALSE)*$D178,VLOOKUP(D178,[5]数据导入!$I:$M,5,FALSE)*$D178)</f>
        <v>30</v>
      </c>
      <c r="H178" s="3">
        <f>VLOOKUP(B178,[5]菜品数据!$H:$I,2,FALSE)</f>
        <v>4</v>
      </c>
      <c r="I178" s="3" t="str">
        <f>VLOOKUP(D178,[5]数据导入!$P$3:$Q$9,2,FALSE)</f>
        <v>2,3</v>
      </c>
      <c r="J178" s="3" t="str">
        <f>VLOOKUP(B178,[5]菜品输入!A:V,3,FALSE)&amp;","&amp;VLOOKUP(B178,[5]菜品输入!A:V,8,FALSE)&amp;";"&amp;VLOOKUP(B178,[5]菜品输入!A:V,4,FALSE)&amp;","&amp;VLOOKUP(B178,[5]菜品输入!A:V,8,FALSE)&amp;";"&amp;VLOOKUP(B178,[5]菜品输入!A:V,5,FALSE)&amp;","&amp;VLOOKUP(B178,[5]菜品输入!A:V,8,FALSE)&amp;";"&amp;VLOOKUP(B178,[5]菜品输入!A:V,6,FALSE)&amp;","&amp;VLOOKUP(B178,[5]菜品输入!A:V,8,FALSE)&amp;";"&amp;VLOOKUP(B178,[5]菜品输入!A:V,7,FALSE)&amp;","&amp;VLOOKUP(B178,[5]菜品输入!A:V,8,FALSE)</f>
        <v>101010,5;102010,5;103010,5;104010,5;105010,5</v>
      </c>
    </row>
    <row r="179" spans="1:10">
      <c r="A179" s="3">
        <v>178</v>
      </c>
      <c r="B179" s="3">
        <f t="shared" si="7"/>
        <v>15</v>
      </c>
      <c r="C179" s="3">
        <f t="shared" si="8"/>
        <v>2</v>
      </c>
      <c r="D179" s="3">
        <f t="shared" si="6"/>
        <v>4</v>
      </c>
      <c r="E179" s="3" t="str">
        <f>IF(C179=1,VLOOKUP(B179,[5]数据导入!$B:$F,2,FALSE)&amp;","&amp;VLOOKUP(B179,[5]数据导入!$B:$F,3,FALSE)*$D179,VLOOKUP(B179,[5]数据导入!$I:$M,2,FALSE)&amp;","&amp;VLOOKUP(B179,[5]数据导入!$I:$M,3,FALSE)*$D179)</f>
        <v>31003,28</v>
      </c>
      <c r="F179" s="3">
        <f>IF(D179=1,VLOOKUP(C179,[5]数据导入!$B:$F,4,FALSE)*$D179,VLOOKUP(C179,[5]数据导入!$I:$M,4,FALSE)*$D179)</f>
        <v>640</v>
      </c>
      <c r="G179" s="3">
        <f>IF(E179=1,VLOOKUP(D179,[5]数据导入!$B:$F,5,FALSE)*$D179,VLOOKUP(D179,[5]数据导入!$I:$M,5,FALSE)*$D179)</f>
        <v>40</v>
      </c>
      <c r="H179" s="3">
        <f>VLOOKUP(B179,[5]菜品数据!$H:$I,2,FALSE)</f>
        <v>4</v>
      </c>
      <c r="I179" s="3" t="str">
        <f>VLOOKUP(D179,[5]数据导入!$P$3:$Q$9,2,FALSE)</f>
        <v>3,4</v>
      </c>
      <c r="J179" s="3" t="str">
        <f>VLOOKUP(B179,[5]菜品输入!A:V,3,FALSE)&amp;","&amp;VLOOKUP(B179,[5]菜品输入!A:V,8,FALSE)&amp;";"&amp;VLOOKUP(B179,[5]菜品输入!A:V,4,FALSE)&amp;","&amp;VLOOKUP(B179,[5]菜品输入!A:V,8,FALSE)&amp;";"&amp;VLOOKUP(B179,[5]菜品输入!A:V,5,FALSE)&amp;","&amp;VLOOKUP(B179,[5]菜品输入!A:V,8,FALSE)&amp;";"&amp;VLOOKUP(B179,[5]菜品输入!A:V,6,FALSE)&amp;","&amp;VLOOKUP(B179,[5]菜品输入!A:V,8,FALSE)&amp;";"&amp;VLOOKUP(B179,[5]菜品输入!A:V,7,FALSE)&amp;","&amp;VLOOKUP(B179,[5]菜品输入!A:V,8,FALSE)</f>
        <v>101010,5;102010,5;103010,5;104010,5;105010,5</v>
      </c>
    </row>
    <row r="180" spans="1:10">
      <c r="A180" s="3">
        <v>179</v>
      </c>
      <c r="B180" s="3">
        <f t="shared" si="7"/>
        <v>15</v>
      </c>
      <c r="C180" s="3">
        <f t="shared" si="8"/>
        <v>2</v>
      </c>
      <c r="D180" s="3">
        <f t="shared" si="6"/>
        <v>5</v>
      </c>
      <c r="E180" s="3" t="str">
        <f>IF(C180=1,VLOOKUP(B180,[5]数据导入!$B:$F,2,FALSE)&amp;","&amp;VLOOKUP(B180,[5]数据导入!$B:$F,3,FALSE)*$D180,VLOOKUP(B180,[5]数据导入!$I:$M,2,FALSE)&amp;","&amp;VLOOKUP(B180,[5]数据导入!$I:$M,3,FALSE)*$D180)</f>
        <v>31003,35</v>
      </c>
      <c r="F180" s="3">
        <f>IF(D180=1,VLOOKUP(C180,[5]数据导入!$B:$F,4,FALSE)*$D180,VLOOKUP(C180,[5]数据导入!$I:$M,4,FALSE)*$D180)</f>
        <v>800</v>
      </c>
      <c r="G180" s="3">
        <f>IF(E180=1,VLOOKUP(D180,[5]数据导入!$B:$F,5,FALSE)*$D180,VLOOKUP(D180,[5]数据导入!$I:$M,5,FALSE)*$D180)</f>
        <v>50</v>
      </c>
      <c r="H180" s="3">
        <f>VLOOKUP(B180,[5]菜品数据!$H:$I,2,FALSE)</f>
        <v>4</v>
      </c>
      <c r="I180" s="3" t="str">
        <f>VLOOKUP(D180,[5]数据导入!$P$3:$Q$9,2,FALSE)</f>
        <v>4,5</v>
      </c>
      <c r="J180" s="3" t="str">
        <f>VLOOKUP(B180,[5]菜品输入!A:V,3,FALSE)&amp;","&amp;VLOOKUP(B180,[5]菜品输入!A:V,8,FALSE)&amp;";"&amp;VLOOKUP(B180,[5]菜品输入!A:V,4,FALSE)&amp;","&amp;VLOOKUP(B180,[5]菜品输入!A:V,8,FALSE)&amp;";"&amp;VLOOKUP(B180,[5]菜品输入!A:V,5,FALSE)&amp;","&amp;VLOOKUP(B180,[5]菜品输入!A:V,8,FALSE)&amp;";"&amp;VLOOKUP(B180,[5]菜品输入!A:V,6,FALSE)&amp;","&amp;VLOOKUP(B180,[5]菜品输入!A:V,8,FALSE)&amp;";"&amp;VLOOKUP(B180,[5]菜品输入!A:V,7,FALSE)&amp;","&amp;VLOOKUP(B180,[5]菜品输入!A:V,8,FALSE)</f>
        <v>101010,5;102010,5;103010,5;104010,5;105010,5</v>
      </c>
    </row>
    <row r="181" spans="1:10">
      <c r="A181" s="3">
        <v>180</v>
      </c>
      <c r="B181" s="3">
        <f t="shared" si="7"/>
        <v>15</v>
      </c>
      <c r="C181" s="3">
        <f t="shared" si="8"/>
        <v>2</v>
      </c>
      <c r="D181" s="3">
        <f t="shared" si="6"/>
        <v>6</v>
      </c>
      <c r="E181" s="3" t="str">
        <f>IF(C181=1,VLOOKUP(B181,[5]数据导入!$B:$F,2,FALSE)&amp;","&amp;VLOOKUP(B181,[5]数据导入!$B:$F,3,FALSE)*$D181,VLOOKUP(B181,[5]数据导入!$I:$M,2,FALSE)&amp;","&amp;VLOOKUP(B181,[5]数据导入!$I:$M,3,FALSE)*$D181)</f>
        <v>31003,42</v>
      </c>
      <c r="F181" s="3">
        <f>IF(D181=1,VLOOKUP(C181,[5]数据导入!$B:$F,4,FALSE)*$D181,VLOOKUP(C181,[5]数据导入!$I:$M,4,FALSE)*$D181)</f>
        <v>960</v>
      </c>
      <c r="G181" s="3">
        <f>IF(E181=1,VLOOKUP(D181,[5]数据导入!$B:$F,5,FALSE)*$D181,VLOOKUP(D181,[5]数据导入!$I:$M,5,FALSE)*$D181)</f>
        <v>60</v>
      </c>
      <c r="H181" s="3">
        <f>VLOOKUP(B181,[5]菜品数据!$H:$I,2,FALSE)</f>
        <v>4</v>
      </c>
      <c r="I181" s="3" t="str">
        <f>VLOOKUP(D181,[5]数据导入!$P$3:$Q$9,2,FALSE)</f>
        <v>5,6</v>
      </c>
      <c r="J181" s="3" t="str">
        <f>VLOOKUP(B181,[5]菜品输入!A:V,3,FALSE)&amp;","&amp;VLOOKUP(B181,[5]菜品输入!A:V,8,FALSE)&amp;";"&amp;VLOOKUP(B181,[5]菜品输入!A:V,4,FALSE)&amp;","&amp;VLOOKUP(B181,[5]菜品输入!A:V,8,FALSE)&amp;";"&amp;VLOOKUP(B181,[5]菜品输入!A:V,5,FALSE)&amp;","&amp;VLOOKUP(B181,[5]菜品输入!A:V,8,FALSE)&amp;";"&amp;VLOOKUP(B181,[5]菜品输入!A:V,6,FALSE)&amp;","&amp;VLOOKUP(B181,[5]菜品输入!A:V,8,FALSE)&amp;";"&amp;VLOOKUP(B181,[5]菜品输入!A:V,7,FALSE)&amp;","&amp;VLOOKUP(B181,[5]菜品输入!A:V,8,FALSE)</f>
        <v>101010,5;102010,5;103010,5;104010,5;105010,5</v>
      </c>
    </row>
    <row r="182" spans="1:10">
      <c r="A182" s="3">
        <v>181</v>
      </c>
      <c r="B182" s="3">
        <f t="shared" si="7"/>
        <v>16</v>
      </c>
      <c r="C182" s="3">
        <f t="shared" si="8"/>
        <v>1</v>
      </c>
      <c r="D182" s="3">
        <f t="shared" si="6"/>
        <v>1</v>
      </c>
      <c r="E182" s="3" t="str">
        <f>IF(C182=1,VLOOKUP(B182,[5]数据导入!$B:$F,2,FALSE)&amp;","&amp;VLOOKUP(B182,[5]数据导入!$B:$F,3,FALSE)*$D182,VLOOKUP(B182,[5]数据导入!$I:$M,2,FALSE)&amp;","&amp;VLOOKUP(B182,[5]数据导入!$I:$M,3,FALSE)*$D182)</f>
        <v>30004,5</v>
      </c>
      <c r="F182" s="3">
        <f>IF(D182=1,VLOOKUP(C182,[5]数据导入!$B:$F,4,FALSE)*$D182,VLOOKUP(C182,[5]数据导入!$I:$M,4,FALSE)*$D182)</f>
        <v>70</v>
      </c>
      <c r="G182" s="3">
        <f>IF(E182=1,VLOOKUP(D182,[5]数据导入!$B:$F,5,FALSE)*$D182,VLOOKUP(D182,[5]数据导入!$I:$M,5,FALSE)*$D182)</f>
        <v>5</v>
      </c>
      <c r="H182" s="3">
        <f>VLOOKUP(B182,[5]菜品数据!$H:$I,2,FALSE)</f>
        <v>4</v>
      </c>
      <c r="I182" s="3">
        <f>VLOOKUP(D182,[5]数据导入!$P$3:$Q$9,2,FALSE)</f>
        <v>1</v>
      </c>
      <c r="J182" s="3" t="str">
        <f>VLOOKUP(B182,[5]菜品输入!A:V,3,FALSE)&amp;","&amp;VLOOKUP(B182,[5]菜品输入!A:V,8,FALSE)&amp;";"&amp;VLOOKUP(B182,[5]菜品输入!A:V,4,FALSE)&amp;","&amp;VLOOKUP(B182,[5]菜品输入!A:V,8,FALSE)&amp;";"&amp;VLOOKUP(B182,[5]菜品输入!A:V,5,FALSE)&amp;","&amp;VLOOKUP(B182,[5]菜品输入!A:V,8,FALSE)&amp;";"&amp;VLOOKUP(B182,[5]菜品输入!A:V,6,FALSE)&amp;","&amp;VLOOKUP(B182,[5]菜品输入!A:V,8,FALSE)&amp;";"&amp;VLOOKUP(B182,[5]菜品输入!A:V,7,FALSE)&amp;","&amp;VLOOKUP(B182,[5]菜品输入!A:V,8,FALSE)</f>
        <v>101010,5;102010,5;103010,5;104010,5;105010,5</v>
      </c>
    </row>
    <row r="183" spans="1:10">
      <c r="A183" s="3">
        <v>182</v>
      </c>
      <c r="B183" s="3">
        <f t="shared" si="7"/>
        <v>16</v>
      </c>
      <c r="C183" s="3">
        <f t="shared" si="8"/>
        <v>1</v>
      </c>
      <c r="D183" s="3">
        <f t="shared" si="6"/>
        <v>2</v>
      </c>
      <c r="E183" s="3" t="str">
        <f>IF(C183=1,VLOOKUP(B183,[5]数据导入!$B:$F,2,FALSE)&amp;","&amp;VLOOKUP(B183,[5]数据导入!$B:$F,3,FALSE)*$D183,VLOOKUP(B183,[5]数据导入!$I:$M,2,FALSE)&amp;","&amp;VLOOKUP(B183,[5]数据导入!$I:$M,3,FALSE)*$D183)</f>
        <v>30004,10</v>
      </c>
      <c r="F183" s="3">
        <f>IF(D183=1,VLOOKUP(C183,[5]数据导入!$B:$F,4,FALSE)*$D183,VLOOKUP(C183,[5]数据导入!$I:$M,4,FALSE)*$D183)</f>
        <v>140</v>
      </c>
      <c r="G183" s="3">
        <f>IF(E183=1,VLOOKUP(D183,[5]数据导入!$B:$F,5,FALSE)*$D183,VLOOKUP(D183,[5]数据导入!$I:$M,5,FALSE)*$D183)</f>
        <v>10</v>
      </c>
      <c r="H183" s="3">
        <f>VLOOKUP(B183,[5]菜品数据!$H:$I,2,FALSE)</f>
        <v>4</v>
      </c>
      <c r="I183" s="3" t="str">
        <f>VLOOKUP(D183,[5]数据导入!$P$3:$Q$9,2,FALSE)</f>
        <v>1,2</v>
      </c>
      <c r="J183" s="3" t="str">
        <f>VLOOKUP(B183,[5]菜品输入!A:V,3,FALSE)&amp;","&amp;VLOOKUP(B183,[5]菜品输入!A:V,8,FALSE)&amp;";"&amp;VLOOKUP(B183,[5]菜品输入!A:V,4,FALSE)&amp;","&amp;VLOOKUP(B183,[5]菜品输入!A:V,8,FALSE)&amp;";"&amp;VLOOKUP(B183,[5]菜品输入!A:V,5,FALSE)&amp;","&amp;VLOOKUP(B183,[5]菜品输入!A:V,8,FALSE)&amp;";"&amp;VLOOKUP(B183,[5]菜品输入!A:V,6,FALSE)&amp;","&amp;VLOOKUP(B183,[5]菜品输入!A:V,8,FALSE)&amp;";"&amp;VLOOKUP(B183,[5]菜品输入!A:V,7,FALSE)&amp;","&amp;VLOOKUP(B183,[5]菜品输入!A:V,8,FALSE)</f>
        <v>101010,5;102010,5;103010,5;104010,5;105010,5</v>
      </c>
    </row>
    <row r="184" spans="1:10">
      <c r="A184" s="3">
        <v>183</v>
      </c>
      <c r="B184" s="3">
        <f t="shared" si="7"/>
        <v>16</v>
      </c>
      <c r="C184" s="3">
        <f t="shared" si="8"/>
        <v>1</v>
      </c>
      <c r="D184" s="3">
        <f t="shared" si="6"/>
        <v>3</v>
      </c>
      <c r="E184" s="3" t="str">
        <f>IF(C184=1,VLOOKUP(B184,[5]数据导入!$B:$F,2,FALSE)&amp;","&amp;VLOOKUP(B184,[5]数据导入!$B:$F,3,FALSE)*$D184,VLOOKUP(B184,[5]数据导入!$I:$M,2,FALSE)&amp;","&amp;VLOOKUP(B184,[5]数据导入!$I:$M,3,FALSE)*$D184)</f>
        <v>30004,15</v>
      </c>
      <c r="F184" s="3">
        <f>IF(D184=1,VLOOKUP(C184,[5]数据导入!$B:$F,4,FALSE)*$D184,VLOOKUP(C184,[5]数据导入!$I:$M,4,FALSE)*$D184)</f>
        <v>210</v>
      </c>
      <c r="G184" s="3">
        <f>IF(E184=1,VLOOKUP(D184,[5]数据导入!$B:$F,5,FALSE)*$D184,VLOOKUP(D184,[5]数据导入!$I:$M,5,FALSE)*$D184)</f>
        <v>30</v>
      </c>
      <c r="H184" s="3">
        <f>VLOOKUP(B184,[5]菜品数据!$H:$I,2,FALSE)</f>
        <v>4</v>
      </c>
      <c r="I184" s="3" t="str">
        <f>VLOOKUP(D184,[5]数据导入!$P$3:$Q$9,2,FALSE)</f>
        <v>2,3</v>
      </c>
      <c r="J184" s="3" t="str">
        <f>VLOOKUP(B184,[5]菜品输入!A:V,3,FALSE)&amp;","&amp;VLOOKUP(B184,[5]菜品输入!A:V,8,FALSE)&amp;";"&amp;VLOOKUP(B184,[5]菜品输入!A:V,4,FALSE)&amp;","&amp;VLOOKUP(B184,[5]菜品输入!A:V,8,FALSE)&amp;";"&amp;VLOOKUP(B184,[5]菜品输入!A:V,5,FALSE)&amp;","&amp;VLOOKUP(B184,[5]菜品输入!A:V,8,FALSE)&amp;";"&amp;VLOOKUP(B184,[5]菜品输入!A:V,6,FALSE)&amp;","&amp;VLOOKUP(B184,[5]菜品输入!A:V,8,FALSE)&amp;";"&amp;VLOOKUP(B184,[5]菜品输入!A:V,7,FALSE)&amp;","&amp;VLOOKUP(B184,[5]菜品输入!A:V,8,FALSE)</f>
        <v>101010,5;102010,5;103010,5;104010,5;105010,5</v>
      </c>
    </row>
    <row r="185" spans="1:10">
      <c r="A185" s="3">
        <v>184</v>
      </c>
      <c r="B185" s="3">
        <f t="shared" si="7"/>
        <v>16</v>
      </c>
      <c r="C185" s="3">
        <f t="shared" si="8"/>
        <v>1</v>
      </c>
      <c r="D185" s="3">
        <f t="shared" si="6"/>
        <v>4</v>
      </c>
      <c r="E185" s="3" t="str">
        <f>IF(C185=1,VLOOKUP(B185,[5]数据导入!$B:$F,2,FALSE)&amp;","&amp;VLOOKUP(B185,[5]数据导入!$B:$F,3,FALSE)*$D185,VLOOKUP(B185,[5]数据导入!$I:$M,2,FALSE)&amp;","&amp;VLOOKUP(B185,[5]数据导入!$I:$M,3,FALSE)*$D185)</f>
        <v>30004,20</v>
      </c>
      <c r="F185" s="3">
        <f>IF(D185=1,VLOOKUP(C185,[5]数据导入!$B:$F,4,FALSE)*$D185,VLOOKUP(C185,[5]数据导入!$I:$M,4,FALSE)*$D185)</f>
        <v>280</v>
      </c>
      <c r="G185" s="3">
        <f>IF(E185=1,VLOOKUP(D185,[5]数据导入!$B:$F,5,FALSE)*$D185,VLOOKUP(D185,[5]数据导入!$I:$M,5,FALSE)*$D185)</f>
        <v>40</v>
      </c>
      <c r="H185" s="3">
        <f>VLOOKUP(B185,[5]菜品数据!$H:$I,2,FALSE)</f>
        <v>4</v>
      </c>
      <c r="I185" s="3" t="str">
        <f>VLOOKUP(D185,[5]数据导入!$P$3:$Q$9,2,FALSE)</f>
        <v>3,4</v>
      </c>
      <c r="J185" s="3" t="str">
        <f>VLOOKUP(B185,[5]菜品输入!A:V,3,FALSE)&amp;","&amp;VLOOKUP(B185,[5]菜品输入!A:V,8,FALSE)&amp;";"&amp;VLOOKUP(B185,[5]菜品输入!A:V,4,FALSE)&amp;","&amp;VLOOKUP(B185,[5]菜品输入!A:V,8,FALSE)&amp;";"&amp;VLOOKUP(B185,[5]菜品输入!A:V,5,FALSE)&amp;","&amp;VLOOKUP(B185,[5]菜品输入!A:V,8,FALSE)&amp;";"&amp;VLOOKUP(B185,[5]菜品输入!A:V,6,FALSE)&amp;","&amp;VLOOKUP(B185,[5]菜品输入!A:V,8,FALSE)&amp;";"&amp;VLOOKUP(B185,[5]菜品输入!A:V,7,FALSE)&amp;","&amp;VLOOKUP(B185,[5]菜品输入!A:V,8,FALSE)</f>
        <v>101010,5;102010,5;103010,5;104010,5;105010,5</v>
      </c>
    </row>
    <row r="186" spans="1:10">
      <c r="A186" s="3">
        <v>185</v>
      </c>
      <c r="B186" s="3">
        <f t="shared" si="7"/>
        <v>16</v>
      </c>
      <c r="C186" s="3">
        <f t="shared" si="8"/>
        <v>1</v>
      </c>
      <c r="D186" s="3">
        <f t="shared" si="6"/>
        <v>5</v>
      </c>
      <c r="E186" s="3" t="str">
        <f>IF(C186=1,VLOOKUP(B186,[5]数据导入!$B:$F,2,FALSE)&amp;","&amp;VLOOKUP(B186,[5]数据导入!$B:$F,3,FALSE)*$D186,VLOOKUP(B186,[5]数据导入!$I:$M,2,FALSE)&amp;","&amp;VLOOKUP(B186,[5]数据导入!$I:$M,3,FALSE)*$D186)</f>
        <v>30004,25</v>
      </c>
      <c r="F186" s="3">
        <f>IF(D186=1,VLOOKUP(C186,[5]数据导入!$B:$F,4,FALSE)*$D186,VLOOKUP(C186,[5]数据导入!$I:$M,4,FALSE)*$D186)</f>
        <v>350</v>
      </c>
      <c r="G186" s="3">
        <f>IF(E186=1,VLOOKUP(D186,[5]数据导入!$B:$F,5,FALSE)*$D186,VLOOKUP(D186,[5]数据导入!$I:$M,5,FALSE)*$D186)</f>
        <v>50</v>
      </c>
      <c r="H186" s="3">
        <f>VLOOKUP(B186,[5]菜品数据!$H:$I,2,FALSE)</f>
        <v>4</v>
      </c>
      <c r="I186" s="3" t="str">
        <f>VLOOKUP(D186,[5]数据导入!$P$3:$Q$9,2,FALSE)</f>
        <v>4,5</v>
      </c>
      <c r="J186" s="3" t="str">
        <f>VLOOKUP(B186,[5]菜品输入!A:V,3,FALSE)&amp;","&amp;VLOOKUP(B186,[5]菜品输入!A:V,8,FALSE)&amp;";"&amp;VLOOKUP(B186,[5]菜品输入!A:V,4,FALSE)&amp;","&amp;VLOOKUP(B186,[5]菜品输入!A:V,8,FALSE)&amp;";"&amp;VLOOKUP(B186,[5]菜品输入!A:V,5,FALSE)&amp;","&amp;VLOOKUP(B186,[5]菜品输入!A:V,8,FALSE)&amp;";"&amp;VLOOKUP(B186,[5]菜品输入!A:V,6,FALSE)&amp;","&amp;VLOOKUP(B186,[5]菜品输入!A:V,8,FALSE)&amp;";"&amp;VLOOKUP(B186,[5]菜品输入!A:V,7,FALSE)&amp;","&amp;VLOOKUP(B186,[5]菜品输入!A:V,8,FALSE)</f>
        <v>101010,5;102010,5;103010,5;104010,5;105010,5</v>
      </c>
    </row>
    <row r="187" spans="1:10">
      <c r="A187" s="3">
        <v>186</v>
      </c>
      <c r="B187" s="3">
        <f t="shared" si="7"/>
        <v>16</v>
      </c>
      <c r="C187" s="3">
        <f t="shared" si="8"/>
        <v>1</v>
      </c>
      <c r="D187" s="3">
        <f t="shared" si="6"/>
        <v>6</v>
      </c>
      <c r="E187" s="3" t="str">
        <f>IF(C187=1,VLOOKUP(B187,[5]数据导入!$B:$F,2,FALSE)&amp;","&amp;VLOOKUP(B187,[5]数据导入!$B:$F,3,FALSE)*$D187,VLOOKUP(B187,[5]数据导入!$I:$M,2,FALSE)&amp;","&amp;VLOOKUP(B187,[5]数据导入!$I:$M,3,FALSE)*$D187)</f>
        <v>30004,30</v>
      </c>
      <c r="F187" s="3">
        <f>IF(D187=1,VLOOKUP(C187,[5]数据导入!$B:$F,4,FALSE)*$D187,VLOOKUP(C187,[5]数据导入!$I:$M,4,FALSE)*$D187)</f>
        <v>420</v>
      </c>
      <c r="G187" s="3">
        <f>IF(E187=1,VLOOKUP(D187,[5]数据导入!$B:$F,5,FALSE)*$D187,VLOOKUP(D187,[5]数据导入!$I:$M,5,FALSE)*$D187)</f>
        <v>60</v>
      </c>
      <c r="H187" s="3">
        <f>VLOOKUP(B187,[5]菜品数据!$H:$I,2,FALSE)</f>
        <v>4</v>
      </c>
      <c r="I187" s="3" t="str">
        <f>VLOOKUP(D187,[5]数据导入!$P$3:$Q$9,2,FALSE)</f>
        <v>5,6</v>
      </c>
      <c r="J187" s="3" t="str">
        <f>VLOOKUP(B187,[5]菜品输入!A:V,3,FALSE)&amp;","&amp;VLOOKUP(B187,[5]菜品输入!A:V,8,FALSE)&amp;";"&amp;VLOOKUP(B187,[5]菜品输入!A:V,4,FALSE)&amp;","&amp;VLOOKUP(B187,[5]菜品输入!A:V,8,FALSE)&amp;";"&amp;VLOOKUP(B187,[5]菜品输入!A:V,5,FALSE)&amp;","&amp;VLOOKUP(B187,[5]菜品输入!A:V,8,FALSE)&amp;";"&amp;VLOOKUP(B187,[5]菜品输入!A:V,6,FALSE)&amp;","&amp;VLOOKUP(B187,[5]菜品输入!A:V,8,FALSE)&amp;";"&amp;VLOOKUP(B187,[5]菜品输入!A:V,7,FALSE)&amp;","&amp;VLOOKUP(B187,[5]菜品输入!A:V,8,FALSE)</f>
        <v>101010,5;102010,5;103010,5;104010,5;105010,5</v>
      </c>
    </row>
    <row r="188" spans="1:10">
      <c r="A188" s="3">
        <v>187</v>
      </c>
      <c r="B188" s="3">
        <f t="shared" si="7"/>
        <v>16</v>
      </c>
      <c r="C188" s="3">
        <f t="shared" si="8"/>
        <v>2</v>
      </c>
      <c r="D188" s="3">
        <f t="shared" si="6"/>
        <v>1</v>
      </c>
      <c r="E188" s="3" t="str">
        <f>IF(C188=1,VLOOKUP(B188,[5]数据导入!$B:$F,2,FALSE)&amp;","&amp;VLOOKUP(B188,[5]数据导入!$B:$F,3,FALSE)*$D188,VLOOKUP(B188,[5]数据导入!$I:$M,2,FALSE)&amp;","&amp;VLOOKUP(B188,[5]数据导入!$I:$M,3,FALSE)*$D188)</f>
        <v>31004,5</v>
      </c>
      <c r="F188" s="3">
        <f>IF(D188=1,VLOOKUP(C188,[5]数据导入!$B:$F,4,FALSE)*$D188,VLOOKUP(C188,[5]数据导入!$I:$M,4,FALSE)*$D188)</f>
        <v>160</v>
      </c>
      <c r="G188" s="3">
        <f>IF(E188=1,VLOOKUP(D188,[5]数据导入!$B:$F,5,FALSE)*$D188,VLOOKUP(D188,[5]数据导入!$I:$M,5,FALSE)*$D188)</f>
        <v>5</v>
      </c>
      <c r="H188" s="3">
        <f>VLOOKUP(B188,[5]菜品数据!$H:$I,2,FALSE)</f>
        <v>4</v>
      </c>
      <c r="I188" s="3">
        <f>VLOOKUP(D188,[5]数据导入!$P$3:$Q$9,2,FALSE)</f>
        <v>1</v>
      </c>
      <c r="J188" s="3" t="str">
        <f>VLOOKUP(B188,[5]菜品输入!A:V,3,FALSE)&amp;","&amp;VLOOKUP(B188,[5]菜品输入!A:V,8,FALSE)&amp;";"&amp;VLOOKUP(B188,[5]菜品输入!A:V,4,FALSE)&amp;","&amp;VLOOKUP(B188,[5]菜品输入!A:V,8,FALSE)&amp;";"&amp;VLOOKUP(B188,[5]菜品输入!A:V,5,FALSE)&amp;","&amp;VLOOKUP(B188,[5]菜品输入!A:V,8,FALSE)&amp;";"&amp;VLOOKUP(B188,[5]菜品输入!A:V,6,FALSE)&amp;","&amp;VLOOKUP(B188,[5]菜品输入!A:V,8,FALSE)&amp;";"&amp;VLOOKUP(B188,[5]菜品输入!A:V,7,FALSE)&amp;","&amp;VLOOKUP(B188,[5]菜品输入!A:V,8,FALSE)</f>
        <v>101010,5;102010,5;103010,5;104010,5;105010,5</v>
      </c>
    </row>
    <row r="189" spans="1:10">
      <c r="A189" s="3">
        <v>188</v>
      </c>
      <c r="B189" s="3">
        <f t="shared" si="7"/>
        <v>16</v>
      </c>
      <c r="C189" s="3">
        <f t="shared" si="8"/>
        <v>2</v>
      </c>
      <c r="D189" s="3">
        <f t="shared" si="6"/>
        <v>2</v>
      </c>
      <c r="E189" s="3" t="str">
        <f>IF(C189=1,VLOOKUP(B189,[5]数据导入!$B:$F,2,FALSE)&amp;","&amp;VLOOKUP(B189,[5]数据导入!$B:$F,3,FALSE)*$D189,VLOOKUP(B189,[5]数据导入!$I:$M,2,FALSE)&amp;","&amp;VLOOKUP(B189,[5]数据导入!$I:$M,3,FALSE)*$D189)</f>
        <v>31004,10</v>
      </c>
      <c r="F189" s="3">
        <f>IF(D189=1,VLOOKUP(C189,[5]数据导入!$B:$F,4,FALSE)*$D189,VLOOKUP(C189,[5]数据导入!$I:$M,4,FALSE)*$D189)</f>
        <v>320</v>
      </c>
      <c r="G189" s="3">
        <f>IF(E189=1,VLOOKUP(D189,[5]数据导入!$B:$F,5,FALSE)*$D189,VLOOKUP(D189,[5]数据导入!$I:$M,5,FALSE)*$D189)</f>
        <v>10</v>
      </c>
      <c r="H189" s="3">
        <f>VLOOKUP(B189,[5]菜品数据!$H:$I,2,FALSE)</f>
        <v>4</v>
      </c>
      <c r="I189" s="3" t="str">
        <f>VLOOKUP(D189,[5]数据导入!$P$3:$Q$9,2,FALSE)</f>
        <v>1,2</v>
      </c>
      <c r="J189" s="3" t="str">
        <f>VLOOKUP(B189,[5]菜品输入!A:V,3,FALSE)&amp;","&amp;VLOOKUP(B189,[5]菜品输入!A:V,8,FALSE)&amp;";"&amp;VLOOKUP(B189,[5]菜品输入!A:V,4,FALSE)&amp;","&amp;VLOOKUP(B189,[5]菜品输入!A:V,8,FALSE)&amp;";"&amp;VLOOKUP(B189,[5]菜品输入!A:V,5,FALSE)&amp;","&amp;VLOOKUP(B189,[5]菜品输入!A:V,8,FALSE)&amp;";"&amp;VLOOKUP(B189,[5]菜品输入!A:V,6,FALSE)&amp;","&amp;VLOOKUP(B189,[5]菜品输入!A:V,8,FALSE)&amp;";"&amp;VLOOKUP(B189,[5]菜品输入!A:V,7,FALSE)&amp;","&amp;VLOOKUP(B189,[5]菜品输入!A:V,8,FALSE)</f>
        <v>101010,5;102010,5;103010,5;104010,5;105010,5</v>
      </c>
    </row>
    <row r="190" spans="1:10">
      <c r="A190" s="3">
        <v>189</v>
      </c>
      <c r="B190" s="3">
        <f t="shared" si="7"/>
        <v>16</v>
      </c>
      <c r="C190" s="3">
        <f t="shared" si="8"/>
        <v>2</v>
      </c>
      <c r="D190" s="3">
        <f t="shared" si="6"/>
        <v>3</v>
      </c>
      <c r="E190" s="3" t="str">
        <f>IF(C190=1,VLOOKUP(B190,[5]数据导入!$B:$F,2,FALSE)&amp;","&amp;VLOOKUP(B190,[5]数据导入!$B:$F,3,FALSE)*$D190,VLOOKUP(B190,[5]数据导入!$I:$M,2,FALSE)&amp;","&amp;VLOOKUP(B190,[5]数据导入!$I:$M,3,FALSE)*$D190)</f>
        <v>31004,15</v>
      </c>
      <c r="F190" s="3">
        <f>IF(D190=1,VLOOKUP(C190,[5]数据导入!$B:$F,4,FALSE)*$D190,VLOOKUP(C190,[5]数据导入!$I:$M,4,FALSE)*$D190)</f>
        <v>480</v>
      </c>
      <c r="G190" s="3">
        <f>IF(E190=1,VLOOKUP(D190,[5]数据导入!$B:$F,5,FALSE)*$D190,VLOOKUP(D190,[5]数据导入!$I:$M,5,FALSE)*$D190)</f>
        <v>30</v>
      </c>
      <c r="H190" s="3">
        <f>VLOOKUP(B190,[5]菜品数据!$H:$I,2,FALSE)</f>
        <v>4</v>
      </c>
      <c r="I190" s="3" t="str">
        <f>VLOOKUP(D190,[5]数据导入!$P$3:$Q$9,2,FALSE)</f>
        <v>2,3</v>
      </c>
      <c r="J190" s="3" t="str">
        <f>VLOOKUP(B190,[5]菜品输入!A:V,3,FALSE)&amp;","&amp;VLOOKUP(B190,[5]菜品输入!A:V,8,FALSE)&amp;";"&amp;VLOOKUP(B190,[5]菜品输入!A:V,4,FALSE)&amp;","&amp;VLOOKUP(B190,[5]菜品输入!A:V,8,FALSE)&amp;";"&amp;VLOOKUP(B190,[5]菜品输入!A:V,5,FALSE)&amp;","&amp;VLOOKUP(B190,[5]菜品输入!A:V,8,FALSE)&amp;";"&amp;VLOOKUP(B190,[5]菜品输入!A:V,6,FALSE)&amp;","&amp;VLOOKUP(B190,[5]菜品输入!A:V,8,FALSE)&amp;";"&amp;VLOOKUP(B190,[5]菜品输入!A:V,7,FALSE)&amp;","&amp;VLOOKUP(B190,[5]菜品输入!A:V,8,FALSE)</f>
        <v>101010,5;102010,5;103010,5;104010,5;105010,5</v>
      </c>
    </row>
    <row r="191" spans="1:10">
      <c r="A191" s="3">
        <v>190</v>
      </c>
      <c r="B191" s="3">
        <f t="shared" si="7"/>
        <v>16</v>
      </c>
      <c r="C191" s="3">
        <f t="shared" si="8"/>
        <v>2</v>
      </c>
      <c r="D191" s="3">
        <f t="shared" si="6"/>
        <v>4</v>
      </c>
      <c r="E191" s="3" t="str">
        <f>IF(C191=1,VLOOKUP(B191,[5]数据导入!$B:$F,2,FALSE)&amp;","&amp;VLOOKUP(B191,[5]数据导入!$B:$F,3,FALSE)*$D191,VLOOKUP(B191,[5]数据导入!$I:$M,2,FALSE)&amp;","&amp;VLOOKUP(B191,[5]数据导入!$I:$M,3,FALSE)*$D191)</f>
        <v>31004,20</v>
      </c>
      <c r="F191" s="3">
        <f>IF(D191=1,VLOOKUP(C191,[5]数据导入!$B:$F,4,FALSE)*$D191,VLOOKUP(C191,[5]数据导入!$I:$M,4,FALSE)*$D191)</f>
        <v>640</v>
      </c>
      <c r="G191" s="3">
        <f>IF(E191=1,VLOOKUP(D191,[5]数据导入!$B:$F,5,FALSE)*$D191,VLOOKUP(D191,[5]数据导入!$I:$M,5,FALSE)*$D191)</f>
        <v>40</v>
      </c>
      <c r="H191" s="3">
        <f>VLOOKUP(B191,[5]菜品数据!$H:$I,2,FALSE)</f>
        <v>4</v>
      </c>
      <c r="I191" s="3" t="str">
        <f>VLOOKUP(D191,[5]数据导入!$P$3:$Q$9,2,FALSE)</f>
        <v>3,4</v>
      </c>
      <c r="J191" s="3" t="str">
        <f>VLOOKUP(B191,[5]菜品输入!A:V,3,FALSE)&amp;","&amp;VLOOKUP(B191,[5]菜品输入!A:V,8,FALSE)&amp;";"&amp;VLOOKUP(B191,[5]菜品输入!A:V,4,FALSE)&amp;","&amp;VLOOKUP(B191,[5]菜品输入!A:V,8,FALSE)&amp;";"&amp;VLOOKUP(B191,[5]菜品输入!A:V,5,FALSE)&amp;","&amp;VLOOKUP(B191,[5]菜品输入!A:V,8,FALSE)&amp;";"&amp;VLOOKUP(B191,[5]菜品输入!A:V,6,FALSE)&amp;","&amp;VLOOKUP(B191,[5]菜品输入!A:V,8,FALSE)&amp;";"&amp;VLOOKUP(B191,[5]菜品输入!A:V,7,FALSE)&amp;","&amp;VLOOKUP(B191,[5]菜品输入!A:V,8,FALSE)</f>
        <v>101010,5;102010,5;103010,5;104010,5;105010,5</v>
      </c>
    </row>
    <row r="192" spans="1:10">
      <c r="A192" s="3">
        <v>191</v>
      </c>
      <c r="B192" s="3">
        <f t="shared" si="7"/>
        <v>16</v>
      </c>
      <c r="C192" s="3">
        <f t="shared" si="8"/>
        <v>2</v>
      </c>
      <c r="D192" s="3">
        <f t="shared" si="6"/>
        <v>5</v>
      </c>
      <c r="E192" s="3" t="str">
        <f>IF(C192=1,VLOOKUP(B192,[5]数据导入!$B:$F,2,FALSE)&amp;","&amp;VLOOKUP(B192,[5]数据导入!$B:$F,3,FALSE)*$D192,VLOOKUP(B192,[5]数据导入!$I:$M,2,FALSE)&amp;","&amp;VLOOKUP(B192,[5]数据导入!$I:$M,3,FALSE)*$D192)</f>
        <v>31004,25</v>
      </c>
      <c r="F192" s="3">
        <f>IF(D192=1,VLOOKUP(C192,[5]数据导入!$B:$F,4,FALSE)*$D192,VLOOKUP(C192,[5]数据导入!$I:$M,4,FALSE)*$D192)</f>
        <v>800</v>
      </c>
      <c r="G192" s="3">
        <f>IF(E192=1,VLOOKUP(D192,[5]数据导入!$B:$F,5,FALSE)*$D192,VLOOKUP(D192,[5]数据导入!$I:$M,5,FALSE)*$D192)</f>
        <v>50</v>
      </c>
      <c r="H192" s="3">
        <f>VLOOKUP(B192,[5]菜品数据!$H:$I,2,FALSE)</f>
        <v>4</v>
      </c>
      <c r="I192" s="3" t="str">
        <f>VLOOKUP(D192,[5]数据导入!$P$3:$Q$9,2,FALSE)</f>
        <v>4,5</v>
      </c>
      <c r="J192" s="3" t="str">
        <f>VLOOKUP(B192,[5]菜品输入!A:V,3,FALSE)&amp;","&amp;VLOOKUP(B192,[5]菜品输入!A:V,8,FALSE)&amp;";"&amp;VLOOKUP(B192,[5]菜品输入!A:V,4,FALSE)&amp;","&amp;VLOOKUP(B192,[5]菜品输入!A:V,8,FALSE)&amp;";"&amp;VLOOKUP(B192,[5]菜品输入!A:V,5,FALSE)&amp;","&amp;VLOOKUP(B192,[5]菜品输入!A:V,8,FALSE)&amp;";"&amp;VLOOKUP(B192,[5]菜品输入!A:V,6,FALSE)&amp;","&amp;VLOOKUP(B192,[5]菜品输入!A:V,8,FALSE)&amp;";"&amp;VLOOKUP(B192,[5]菜品输入!A:V,7,FALSE)&amp;","&amp;VLOOKUP(B192,[5]菜品输入!A:V,8,FALSE)</f>
        <v>101010,5;102010,5;103010,5;104010,5;105010,5</v>
      </c>
    </row>
    <row r="193" spans="1:10">
      <c r="A193" s="3">
        <v>192</v>
      </c>
      <c r="B193" s="3">
        <f t="shared" si="7"/>
        <v>16</v>
      </c>
      <c r="C193" s="3">
        <f t="shared" si="8"/>
        <v>2</v>
      </c>
      <c r="D193" s="3">
        <f t="shared" si="6"/>
        <v>6</v>
      </c>
      <c r="E193" s="3" t="str">
        <f>IF(C193=1,VLOOKUP(B193,[5]数据导入!$B:$F,2,FALSE)&amp;","&amp;VLOOKUP(B193,[5]数据导入!$B:$F,3,FALSE)*$D193,VLOOKUP(B193,[5]数据导入!$I:$M,2,FALSE)&amp;","&amp;VLOOKUP(B193,[5]数据导入!$I:$M,3,FALSE)*$D193)</f>
        <v>31004,30</v>
      </c>
      <c r="F193" s="3">
        <f>IF(D193=1,VLOOKUP(C193,[5]数据导入!$B:$F,4,FALSE)*$D193,VLOOKUP(C193,[5]数据导入!$I:$M,4,FALSE)*$D193)</f>
        <v>960</v>
      </c>
      <c r="G193" s="3">
        <f>IF(E193=1,VLOOKUP(D193,[5]数据导入!$B:$F,5,FALSE)*$D193,VLOOKUP(D193,[5]数据导入!$I:$M,5,FALSE)*$D193)</f>
        <v>60</v>
      </c>
      <c r="H193" s="3">
        <f>VLOOKUP(B193,[5]菜品数据!$H:$I,2,FALSE)</f>
        <v>4</v>
      </c>
      <c r="I193" s="3" t="str">
        <f>VLOOKUP(D193,[5]数据导入!$P$3:$Q$9,2,FALSE)</f>
        <v>5,6</v>
      </c>
      <c r="J193" s="3" t="str">
        <f>VLOOKUP(B193,[5]菜品输入!A:V,3,FALSE)&amp;","&amp;VLOOKUP(B193,[5]菜品输入!A:V,8,FALSE)&amp;";"&amp;VLOOKUP(B193,[5]菜品输入!A:V,4,FALSE)&amp;","&amp;VLOOKUP(B193,[5]菜品输入!A:V,8,FALSE)&amp;";"&amp;VLOOKUP(B193,[5]菜品输入!A:V,5,FALSE)&amp;","&amp;VLOOKUP(B193,[5]菜品输入!A:V,8,FALSE)&amp;";"&amp;VLOOKUP(B193,[5]菜品输入!A:V,6,FALSE)&amp;","&amp;VLOOKUP(B193,[5]菜品输入!A:V,8,FALSE)&amp;";"&amp;VLOOKUP(B193,[5]菜品输入!A:V,7,FALSE)&amp;","&amp;VLOOKUP(B193,[5]菜品输入!A:V,8,FALSE)</f>
        <v>101010,5;102010,5;103010,5;104010,5;105010,5</v>
      </c>
    </row>
    <row r="194" spans="1:10">
      <c r="A194" s="3">
        <v>193</v>
      </c>
      <c r="B194" s="3">
        <f t="shared" si="7"/>
        <v>17</v>
      </c>
      <c r="C194" s="3">
        <f t="shared" si="8"/>
        <v>1</v>
      </c>
      <c r="D194" s="3">
        <f t="shared" si="6"/>
        <v>1</v>
      </c>
      <c r="E194" s="3" t="str">
        <f>IF(C194=1,VLOOKUP(B194,[5]数据导入!$B:$F,2,FALSE)&amp;","&amp;VLOOKUP(B194,[5]数据导入!$B:$F,3,FALSE)*$D194,VLOOKUP(B194,[5]数据导入!$I:$M,2,FALSE)&amp;","&amp;VLOOKUP(B194,[5]数据导入!$I:$M,3,FALSE)*$D194)</f>
        <v>30004,6</v>
      </c>
      <c r="F194" s="3">
        <f>IF(D194=1,VLOOKUP(C194,[5]数据导入!$B:$F,4,FALSE)*$D194,VLOOKUP(C194,[5]数据导入!$I:$M,4,FALSE)*$D194)</f>
        <v>70</v>
      </c>
      <c r="G194" s="3">
        <f>IF(E194=1,VLOOKUP(D194,[5]数据导入!$B:$F,5,FALSE)*$D194,VLOOKUP(D194,[5]数据导入!$I:$M,5,FALSE)*$D194)</f>
        <v>5</v>
      </c>
      <c r="H194" s="3">
        <f>VLOOKUP(B194,[5]菜品数据!$H:$I,2,FALSE)</f>
        <v>4</v>
      </c>
      <c r="I194" s="3">
        <f>VLOOKUP(D194,[5]数据导入!$P$3:$Q$9,2,FALSE)</f>
        <v>1</v>
      </c>
      <c r="J194" s="3" t="str">
        <f>VLOOKUP(B194,[5]菜品输入!A:V,3,FALSE)&amp;","&amp;VLOOKUP(B194,[5]菜品输入!A:V,8,FALSE)&amp;";"&amp;VLOOKUP(B194,[5]菜品输入!A:V,4,FALSE)&amp;","&amp;VLOOKUP(B194,[5]菜品输入!A:V,8,FALSE)&amp;";"&amp;VLOOKUP(B194,[5]菜品输入!A:V,5,FALSE)&amp;","&amp;VLOOKUP(B194,[5]菜品输入!A:V,8,FALSE)&amp;";"&amp;VLOOKUP(B194,[5]菜品输入!A:V,6,FALSE)&amp;","&amp;VLOOKUP(B194,[5]菜品输入!A:V,8,FALSE)&amp;";"&amp;VLOOKUP(B194,[5]菜品输入!A:V,7,FALSE)&amp;","&amp;VLOOKUP(B194,[5]菜品输入!A:V,8,FALSE)</f>
        <v>101010,5;102010,5;103010,5;104010,5;105010,5</v>
      </c>
    </row>
    <row r="195" spans="1:10">
      <c r="A195" s="3">
        <v>194</v>
      </c>
      <c r="B195" s="3">
        <f t="shared" si="7"/>
        <v>17</v>
      </c>
      <c r="C195" s="3">
        <f t="shared" si="8"/>
        <v>1</v>
      </c>
      <c r="D195" s="3">
        <f t="shared" si="6"/>
        <v>2</v>
      </c>
      <c r="E195" s="3" t="str">
        <f>IF(C195=1,VLOOKUP(B195,[5]数据导入!$B:$F,2,FALSE)&amp;","&amp;VLOOKUP(B195,[5]数据导入!$B:$F,3,FALSE)*$D195,VLOOKUP(B195,[5]数据导入!$I:$M,2,FALSE)&amp;","&amp;VLOOKUP(B195,[5]数据导入!$I:$M,3,FALSE)*$D195)</f>
        <v>30004,12</v>
      </c>
      <c r="F195" s="3">
        <f>IF(D195=1,VLOOKUP(C195,[5]数据导入!$B:$F,4,FALSE)*$D195,VLOOKUP(C195,[5]数据导入!$I:$M,4,FALSE)*$D195)</f>
        <v>140</v>
      </c>
      <c r="G195" s="3">
        <f>IF(E195=1,VLOOKUP(D195,[5]数据导入!$B:$F,5,FALSE)*$D195,VLOOKUP(D195,[5]数据导入!$I:$M,5,FALSE)*$D195)</f>
        <v>10</v>
      </c>
      <c r="H195" s="3">
        <f>VLOOKUP(B195,[5]菜品数据!$H:$I,2,FALSE)</f>
        <v>4</v>
      </c>
      <c r="I195" s="3" t="str">
        <f>VLOOKUP(D195,[5]数据导入!$P$3:$Q$9,2,FALSE)</f>
        <v>1,2</v>
      </c>
      <c r="J195" s="3" t="str">
        <f>VLOOKUP(B195,[5]菜品输入!A:V,3,FALSE)&amp;","&amp;VLOOKUP(B195,[5]菜品输入!A:V,8,FALSE)&amp;";"&amp;VLOOKUP(B195,[5]菜品输入!A:V,4,FALSE)&amp;","&amp;VLOOKUP(B195,[5]菜品输入!A:V,8,FALSE)&amp;";"&amp;VLOOKUP(B195,[5]菜品输入!A:V,5,FALSE)&amp;","&amp;VLOOKUP(B195,[5]菜品输入!A:V,8,FALSE)&amp;";"&amp;VLOOKUP(B195,[5]菜品输入!A:V,6,FALSE)&amp;","&amp;VLOOKUP(B195,[5]菜品输入!A:V,8,FALSE)&amp;";"&amp;VLOOKUP(B195,[5]菜品输入!A:V,7,FALSE)&amp;","&amp;VLOOKUP(B195,[5]菜品输入!A:V,8,FALSE)</f>
        <v>101010,5;102010,5;103010,5;104010,5;105010,5</v>
      </c>
    </row>
    <row r="196" spans="1:10">
      <c r="A196" s="3">
        <v>195</v>
      </c>
      <c r="B196" s="3">
        <f t="shared" si="7"/>
        <v>17</v>
      </c>
      <c r="C196" s="3">
        <f t="shared" si="8"/>
        <v>1</v>
      </c>
      <c r="D196" s="3">
        <f t="shared" si="6"/>
        <v>3</v>
      </c>
      <c r="E196" s="3" t="str">
        <f>IF(C196=1,VLOOKUP(B196,[5]数据导入!$B:$F,2,FALSE)&amp;","&amp;VLOOKUP(B196,[5]数据导入!$B:$F,3,FALSE)*$D196,VLOOKUP(B196,[5]数据导入!$I:$M,2,FALSE)&amp;","&amp;VLOOKUP(B196,[5]数据导入!$I:$M,3,FALSE)*$D196)</f>
        <v>30004,18</v>
      </c>
      <c r="F196" s="3">
        <f>IF(D196=1,VLOOKUP(C196,[5]数据导入!$B:$F,4,FALSE)*$D196,VLOOKUP(C196,[5]数据导入!$I:$M,4,FALSE)*$D196)</f>
        <v>210</v>
      </c>
      <c r="G196" s="3">
        <f>IF(E196=1,VLOOKUP(D196,[5]数据导入!$B:$F,5,FALSE)*$D196,VLOOKUP(D196,[5]数据导入!$I:$M,5,FALSE)*$D196)</f>
        <v>30</v>
      </c>
      <c r="H196" s="3">
        <f>VLOOKUP(B196,[5]菜品数据!$H:$I,2,FALSE)</f>
        <v>4</v>
      </c>
      <c r="I196" s="3" t="str">
        <f>VLOOKUP(D196,[5]数据导入!$P$3:$Q$9,2,FALSE)</f>
        <v>2,3</v>
      </c>
      <c r="J196" s="3" t="str">
        <f>VLOOKUP(B196,[5]菜品输入!A:V,3,FALSE)&amp;","&amp;VLOOKUP(B196,[5]菜品输入!A:V,8,FALSE)&amp;";"&amp;VLOOKUP(B196,[5]菜品输入!A:V,4,FALSE)&amp;","&amp;VLOOKUP(B196,[5]菜品输入!A:V,8,FALSE)&amp;";"&amp;VLOOKUP(B196,[5]菜品输入!A:V,5,FALSE)&amp;","&amp;VLOOKUP(B196,[5]菜品输入!A:V,8,FALSE)&amp;";"&amp;VLOOKUP(B196,[5]菜品输入!A:V,6,FALSE)&amp;","&amp;VLOOKUP(B196,[5]菜品输入!A:V,8,FALSE)&amp;";"&amp;VLOOKUP(B196,[5]菜品输入!A:V,7,FALSE)&amp;","&amp;VLOOKUP(B196,[5]菜品输入!A:V,8,FALSE)</f>
        <v>101010,5;102010,5;103010,5;104010,5;105010,5</v>
      </c>
    </row>
    <row r="197" spans="1:10">
      <c r="A197" s="3">
        <v>196</v>
      </c>
      <c r="B197" s="3">
        <f t="shared" si="7"/>
        <v>17</v>
      </c>
      <c r="C197" s="3">
        <f t="shared" si="8"/>
        <v>1</v>
      </c>
      <c r="D197" s="3">
        <f t="shared" si="6"/>
        <v>4</v>
      </c>
      <c r="E197" s="3" t="str">
        <f>IF(C197=1,VLOOKUP(B197,[5]数据导入!$B:$F,2,FALSE)&amp;","&amp;VLOOKUP(B197,[5]数据导入!$B:$F,3,FALSE)*$D197,VLOOKUP(B197,[5]数据导入!$I:$M,2,FALSE)&amp;","&amp;VLOOKUP(B197,[5]数据导入!$I:$M,3,FALSE)*$D197)</f>
        <v>30004,24</v>
      </c>
      <c r="F197" s="3">
        <f>IF(D197=1,VLOOKUP(C197,[5]数据导入!$B:$F,4,FALSE)*$D197,VLOOKUP(C197,[5]数据导入!$I:$M,4,FALSE)*$D197)</f>
        <v>280</v>
      </c>
      <c r="G197" s="3">
        <f>IF(E197=1,VLOOKUP(D197,[5]数据导入!$B:$F,5,FALSE)*$D197,VLOOKUP(D197,[5]数据导入!$I:$M,5,FALSE)*$D197)</f>
        <v>40</v>
      </c>
      <c r="H197" s="3">
        <f>VLOOKUP(B197,[5]菜品数据!$H:$I,2,FALSE)</f>
        <v>4</v>
      </c>
      <c r="I197" s="3" t="str">
        <f>VLOOKUP(D197,[5]数据导入!$P$3:$Q$9,2,FALSE)</f>
        <v>3,4</v>
      </c>
      <c r="J197" s="3" t="str">
        <f>VLOOKUP(B197,[5]菜品输入!A:V,3,FALSE)&amp;","&amp;VLOOKUP(B197,[5]菜品输入!A:V,8,FALSE)&amp;";"&amp;VLOOKUP(B197,[5]菜品输入!A:V,4,FALSE)&amp;","&amp;VLOOKUP(B197,[5]菜品输入!A:V,8,FALSE)&amp;";"&amp;VLOOKUP(B197,[5]菜品输入!A:V,5,FALSE)&amp;","&amp;VLOOKUP(B197,[5]菜品输入!A:V,8,FALSE)&amp;";"&amp;VLOOKUP(B197,[5]菜品输入!A:V,6,FALSE)&amp;","&amp;VLOOKUP(B197,[5]菜品输入!A:V,8,FALSE)&amp;";"&amp;VLOOKUP(B197,[5]菜品输入!A:V,7,FALSE)&amp;","&amp;VLOOKUP(B197,[5]菜品输入!A:V,8,FALSE)</f>
        <v>101010,5;102010,5;103010,5;104010,5;105010,5</v>
      </c>
    </row>
    <row r="198" spans="1:10">
      <c r="A198" s="3">
        <v>197</v>
      </c>
      <c r="B198" s="3">
        <f t="shared" si="7"/>
        <v>17</v>
      </c>
      <c r="C198" s="3">
        <f t="shared" si="8"/>
        <v>1</v>
      </c>
      <c r="D198" s="3">
        <f t="shared" si="6"/>
        <v>5</v>
      </c>
      <c r="E198" s="3" t="str">
        <f>IF(C198=1,VLOOKUP(B198,[5]数据导入!$B:$F,2,FALSE)&amp;","&amp;VLOOKUP(B198,[5]数据导入!$B:$F,3,FALSE)*$D198,VLOOKUP(B198,[5]数据导入!$I:$M,2,FALSE)&amp;","&amp;VLOOKUP(B198,[5]数据导入!$I:$M,3,FALSE)*$D198)</f>
        <v>30004,30</v>
      </c>
      <c r="F198" s="3">
        <f>IF(D198=1,VLOOKUP(C198,[5]数据导入!$B:$F,4,FALSE)*$D198,VLOOKUP(C198,[5]数据导入!$I:$M,4,FALSE)*$D198)</f>
        <v>350</v>
      </c>
      <c r="G198" s="3">
        <f>IF(E198=1,VLOOKUP(D198,[5]数据导入!$B:$F,5,FALSE)*$D198,VLOOKUP(D198,[5]数据导入!$I:$M,5,FALSE)*$D198)</f>
        <v>50</v>
      </c>
      <c r="H198" s="3">
        <f>VLOOKUP(B198,[5]菜品数据!$H:$I,2,FALSE)</f>
        <v>4</v>
      </c>
      <c r="I198" s="3" t="str">
        <f>VLOOKUP(D198,[5]数据导入!$P$3:$Q$9,2,FALSE)</f>
        <v>4,5</v>
      </c>
      <c r="J198" s="3" t="str">
        <f>VLOOKUP(B198,[5]菜品输入!A:V,3,FALSE)&amp;","&amp;VLOOKUP(B198,[5]菜品输入!A:V,8,FALSE)&amp;";"&amp;VLOOKUP(B198,[5]菜品输入!A:V,4,FALSE)&amp;","&amp;VLOOKUP(B198,[5]菜品输入!A:V,8,FALSE)&amp;";"&amp;VLOOKUP(B198,[5]菜品输入!A:V,5,FALSE)&amp;","&amp;VLOOKUP(B198,[5]菜品输入!A:V,8,FALSE)&amp;";"&amp;VLOOKUP(B198,[5]菜品输入!A:V,6,FALSE)&amp;","&amp;VLOOKUP(B198,[5]菜品输入!A:V,8,FALSE)&amp;";"&amp;VLOOKUP(B198,[5]菜品输入!A:V,7,FALSE)&amp;","&amp;VLOOKUP(B198,[5]菜品输入!A:V,8,FALSE)</f>
        <v>101010,5;102010,5;103010,5;104010,5;105010,5</v>
      </c>
    </row>
    <row r="199" spans="1:10">
      <c r="A199" s="3">
        <v>198</v>
      </c>
      <c r="B199" s="3">
        <f t="shared" si="7"/>
        <v>17</v>
      </c>
      <c r="C199" s="3">
        <f t="shared" si="8"/>
        <v>1</v>
      </c>
      <c r="D199" s="3">
        <f t="shared" si="6"/>
        <v>6</v>
      </c>
      <c r="E199" s="3" t="str">
        <f>IF(C199=1,VLOOKUP(B199,[5]数据导入!$B:$F,2,FALSE)&amp;","&amp;VLOOKUP(B199,[5]数据导入!$B:$F,3,FALSE)*$D199,VLOOKUP(B199,[5]数据导入!$I:$M,2,FALSE)&amp;","&amp;VLOOKUP(B199,[5]数据导入!$I:$M,3,FALSE)*$D199)</f>
        <v>30004,36</v>
      </c>
      <c r="F199" s="3">
        <f>IF(D199=1,VLOOKUP(C199,[5]数据导入!$B:$F,4,FALSE)*$D199,VLOOKUP(C199,[5]数据导入!$I:$M,4,FALSE)*$D199)</f>
        <v>420</v>
      </c>
      <c r="G199" s="3">
        <f>IF(E199=1,VLOOKUP(D199,[5]数据导入!$B:$F,5,FALSE)*$D199,VLOOKUP(D199,[5]数据导入!$I:$M,5,FALSE)*$D199)</f>
        <v>60</v>
      </c>
      <c r="H199" s="3">
        <f>VLOOKUP(B199,[5]菜品数据!$H:$I,2,FALSE)</f>
        <v>4</v>
      </c>
      <c r="I199" s="3" t="str">
        <f>VLOOKUP(D199,[5]数据导入!$P$3:$Q$9,2,FALSE)</f>
        <v>5,6</v>
      </c>
      <c r="J199" s="3" t="str">
        <f>VLOOKUP(B199,[5]菜品输入!A:V,3,FALSE)&amp;","&amp;VLOOKUP(B199,[5]菜品输入!A:V,8,FALSE)&amp;";"&amp;VLOOKUP(B199,[5]菜品输入!A:V,4,FALSE)&amp;","&amp;VLOOKUP(B199,[5]菜品输入!A:V,8,FALSE)&amp;";"&amp;VLOOKUP(B199,[5]菜品输入!A:V,5,FALSE)&amp;","&amp;VLOOKUP(B199,[5]菜品输入!A:V,8,FALSE)&amp;";"&amp;VLOOKUP(B199,[5]菜品输入!A:V,6,FALSE)&amp;","&amp;VLOOKUP(B199,[5]菜品输入!A:V,8,FALSE)&amp;";"&amp;VLOOKUP(B199,[5]菜品输入!A:V,7,FALSE)&amp;","&amp;VLOOKUP(B199,[5]菜品输入!A:V,8,FALSE)</f>
        <v>101010,5;102010,5;103010,5;104010,5;105010,5</v>
      </c>
    </row>
    <row r="200" spans="1:10">
      <c r="A200" s="3">
        <v>199</v>
      </c>
      <c r="B200" s="3">
        <f t="shared" si="7"/>
        <v>17</v>
      </c>
      <c r="C200" s="3">
        <f t="shared" si="8"/>
        <v>2</v>
      </c>
      <c r="D200" s="3">
        <f t="shared" si="6"/>
        <v>1</v>
      </c>
      <c r="E200" s="3" t="str">
        <f>IF(C200=1,VLOOKUP(B200,[5]数据导入!$B:$F,2,FALSE)&amp;","&amp;VLOOKUP(B200,[5]数据导入!$B:$F,3,FALSE)*$D200,VLOOKUP(B200,[5]数据导入!$I:$M,2,FALSE)&amp;","&amp;VLOOKUP(B200,[5]数据导入!$I:$M,3,FALSE)*$D200)</f>
        <v>31004,6</v>
      </c>
      <c r="F200" s="3">
        <f>IF(D200=1,VLOOKUP(C200,[5]数据导入!$B:$F,4,FALSE)*$D200,VLOOKUP(C200,[5]数据导入!$I:$M,4,FALSE)*$D200)</f>
        <v>160</v>
      </c>
      <c r="G200" s="3">
        <f>IF(E200=1,VLOOKUP(D200,[5]数据导入!$B:$F,5,FALSE)*$D200,VLOOKUP(D200,[5]数据导入!$I:$M,5,FALSE)*$D200)</f>
        <v>5</v>
      </c>
      <c r="H200" s="3">
        <f>VLOOKUP(B200,[5]菜品数据!$H:$I,2,FALSE)</f>
        <v>4</v>
      </c>
      <c r="I200" s="3">
        <f>VLOOKUP(D200,[5]数据导入!$P$3:$Q$9,2,FALSE)</f>
        <v>1</v>
      </c>
      <c r="J200" s="3" t="str">
        <f>VLOOKUP(B200,[5]菜品输入!A:V,3,FALSE)&amp;","&amp;VLOOKUP(B200,[5]菜品输入!A:V,8,FALSE)&amp;";"&amp;VLOOKUP(B200,[5]菜品输入!A:V,4,FALSE)&amp;","&amp;VLOOKUP(B200,[5]菜品输入!A:V,8,FALSE)&amp;";"&amp;VLOOKUP(B200,[5]菜品输入!A:V,5,FALSE)&amp;","&amp;VLOOKUP(B200,[5]菜品输入!A:V,8,FALSE)&amp;";"&amp;VLOOKUP(B200,[5]菜品输入!A:V,6,FALSE)&amp;","&amp;VLOOKUP(B200,[5]菜品输入!A:V,8,FALSE)&amp;";"&amp;VLOOKUP(B200,[5]菜品输入!A:V,7,FALSE)&amp;","&amp;VLOOKUP(B200,[5]菜品输入!A:V,8,FALSE)</f>
        <v>101010,5;102010,5;103010,5;104010,5;105010,5</v>
      </c>
    </row>
    <row r="201" spans="1:10">
      <c r="A201" s="3">
        <v>200</v>
      </c>
      <c r="B201" s="3">
        <f t="shared" si="7"/>
        <v>17</v>
      </c>
      <c r="C201" s="3">
        <f t="shared" si="8"/>
        <v>2</v>
      </c>
      <c r="D201" s="3">
        <f t="shared" ref="D201:D264" si="9">D195</f>
        <v>2</v>
      </c>
      <c r="E201" s="3" t="str">
        <f>IF(C201=1,VLOOKUP(B201,[5]数据导入!$B:$F,2,FALSE)&amp;","&amp;VLOOKUP(B201,[5]数据导入!$B:$F,3,FALSE)*$D201,VLOOKUP(B201,[5]数据导入!$I:$M,2,FALSE)&amp;","&amp;VLOOKUP(B201,[5]数据导入!$I:$M,3,FALSE)*$D201)</f>
        <v>31004,12</v>
      </c>
      <c r="F201" s="3">
        <f>IF(D201=1,VLOOKUP(C201,[5]数据导入!$B:$F,4,FALSE)*$D201,VLOOKUP(C201,[5]数据导入!$I:$M,4,FALSE)*$D201)</f>
        <v>320</v>
      </c>
      <c r="G201" s="3">
        <f>IF(E201=1,VLOOKUP(D201,[5]数据导入!$B:$F,5,FALSE)*$D201,VLOOKUP(D201,[5]数据导入!$I:$M,5,FALSE)*$D201)</f>
        <v>10</v>
      </c>
      <c r="H201" s="3">
        <f>VLOOKUP(B201,[5]菜品数据!$H:$I,2,FALSE)</f>
        <v>4</v>
      </c>
      <c r="I201" s="3" t="str">
        <f>VLOOKUP(D201,[5]数据导入!$P$3:$Q$9,2,FALSE)</f>
        <v>1,2</v>
      </c>
      <c r="J201" s="3" t="str">
        <f>VLOOKUP(B201,[5]菜品输入!A:V,3,FALSE)&amp;","&amp;VLOOKUP(B201,[5]菜品输入!A:V,8,FALSE)&amp;";"&amp;VLOOKUP(B201,[5]菜品输入!A:V,4,FALSE)&amp;","&amp;VLOOKUP(B201,[5]菜品输入!A:V,8,FALSE)&amp;";"&amp;VLOOKUP(B201,[5]菜品输入!A:V,5,FALSE)&amp;","&amp;VLOOKUP(B201,[5]菜品输入!A:V,8,FALSE)&amp;";"&amp;VLOOKUP(B201,[5]菜品输入!A:V,6,FALSE)&amp;","&amp;VLOOKUP(B201,[5]菜品输入!A:V,8,FALSE)&amp;";"&amp;VLOOKUP(B201,[5]菜品输入!A:V,7,FALSE)&amp;","&amp;VLOOKUP(B201,[5]菜品输入!A:V,8,FALSE)</f>
        <v>101010,5;102010,5;103010,5;104010,5;105010,5</v>
      </c>
    </row>
    <row r="202" spans="1:10">
      <c r="A202" s="3">
        <v>201</v>
      </c>
      <c r="B202" s="3">
        <f t="shared" si="7"/>
        <v>17</v>
      </c>
      <c r="C202" s="3">
        <f t="shared" si="8"/>
        <v>2</v>
      </c>
      <c r="D202" s="3">
        <f t="shared" si="9"/>
        <v>3</v>
      </c>
      <c r="E202" s="3" t="str">
        <f>IF(C202=1,VLOOKUP(B202,[5]数据导入!$B:$F,2,FALSE)&amp;","&amp;VLOOKUP(B202,[5]数据导入!$B:$F,3,FALSE)*$D202,VLOOKUP(B202,[5]数据导入!$I:$M,2,FALSE)&amp;","&amp;VLOOKUP(B202,[5]数据导入!$I:$M,3,FALSE)*$D202)</f>
        <v>31004,18</v>
      </c>
      <c r="F202" s="3">
        <f>IF(D202=1,VLOOKUP(C202,[5]数据导入!$B:$F,4,FALSE)*$D202,VLOOKUP(C202,[5]数据导入!$I:$M,4,FALSE)*$D202)</f>
        <v>480</v>
      </c>
      <c r="G202" s="3">
        <f>IF(E202=1,VLOOKUP(D202,[5]数据导入!$B:$F,5,FALSE)*$D202,VLOOKUP(D202,[5]数据导入!$I:$M,5,FALSE)*$D202)</f>
        <v>30</v>
      </c>
      <c r="H202" s="3">
        <f>VLOOKUP(B202,[5]菜品数据!$H:$I,2,FALSE)</f>
        <v>4</v>
      </c>
      <c r="I202" s="3" t="str">
        <f>VLOOKUP(D202,[5]数据导入!$P$3:$Q$9,2,FALSE)</f>
        <v>2,3</v>
      </c>
      <c r="J202" s="3" t="str">
        <f>VLOOKUP(B202,[5]菜品输入!A:V,3,FALSE)&amp;","&amp;VLOOKUP(B202,[5]菜品输入!A:V,8,FALSE)&amp;";"&amp;VLOOKUP(B202,[5]菜品输入!A:V,4,FALSE)&amp;","&amp;VLOOKUP(B202,[5]菜品输入!A:V,8,FALSE)&amp;";"&amp;VLOOKUP(B202,[5]菜品输入!A:V,5,FALSE)&amp;","&amp;VLOOKUP(B202,[5]菜品输入!A:V,8,FALSE)&amp;";"&amp;VLOOKUP(B202,[5]菜品输入!A:V,6,FALSE)&amp;","&amp;VLOOKUP(B202,[5]菜品输入!A:V,8,FALSE)&amp;";"&amp;VLOOKUP(B202,[5]菜品输入!A:V,7,FALSE)&amp;","&amp;VLOOKUP(B202,[5]菜品输入!A:V,8,FALSE)</f>
        <v>101010,5;102010,5;103010,5;104010,5;105010,5</v>
      </c>
    </row>
    <row r="203" spans="1:10">
      <c r="A203" s="3">
        <v>202</v>
      </c>
      <c r="B203" s="3">
        <f t="shared" si="7"/>
        <v>17</v>
      </c>
      <c r="C203" s="3">
        <f t="shared" si="8"/>
        <v>2</v>
      </c>
      <c r="D203" s="3">
        <f t="shared" si="9"/>
        <v>4</v>
      </c>
      <c r="E203" s="3" t="str">
        <f>IF(C203=1,VLOOKUP(B203,[5]数据导入!$B:$F,2,FALSE)&amp;","&amp;VLOOKUP(B203,[5]数据导入!$B:$F,3,FALSE)*$D203,VLOOKUP(B203,[5]数据导入!$I:$M,2,FALSE)&amp;","&amp;VLOOKUP(B203,[5]数据导入!$I:$M,3,FALSE)*$D203)</f>
        <v>31004,24</v>
      </c>
      <c r="F203" s="3">
        <f>IF(D203=1,VLOOKUP(C203,[5]数据导入!$B:$F,4,FALSE)*$D203,VLOOKUP(C203,[5]数据导入!$I:$M,4,FALSE)*$D203)</f>
        <v>640</v>
      </c>
      <c r="G203" s="3">
        <f>IF(E203=1,VLOOKUP(D203,[5]数据导入!$B:$F,5,FALSE)*$D203,VLOOKUP(D203,[5]数据导入!$I:$M,5,FALSE)*$D203)</f>
        <v>40</v>
      </c>
      <c r="H203" s="3">
        <f>VLOOKUP(B203,[5]菜品数据!$H:$I,2,FALSE)</f>
        <v>4</v>
      </c>
      <c r="I203" s="3" t="str">
        <f>VLOOKUP(D203,[5]数据导入!$P$3:$Q$9,2,FALSE)</f>
        <v>3,4</v>
      </c>
      <c r="J203" s="3" t="str">
        <f>VLOOKUP(B203,[5]菜品输入!A:V,3,FALSE)&amp;","&amp;VLOOKUP(B203,[5]菜品输入!A:V,8,FALSE)&amp;";"&amp;VLOOKUP(B203,[5]菜品输入!A:V,4,FALSE)&amp;","&amp;VLOOKUP(B203,[5]菜品输入!A:V,8,FALSE)&amp;";"&amp;VLOOKUP(B203,[5]菜品输入!A:V,5,FALSE)&amp;","&amp;VLOOKUP(B203,[5]菜品输入!A:V,8,FALSE)&amp;";"&amp;VLOOKUP(B203,[5]菜品输入!A:V,6,FALSE)&amp;","&amp;VLOOKUP(B203,[5]菜品输入!A:V,8,FALSE)&amp;";"&amp;VLOOKUP(B203,[5]菜品输入!A:V,7,FALSE)&amp;","&amp;VLOOKUP(B203,[5]菜品输入!A:V,8,FALSE)</f>
        <v>101010,5;102010,5;103010,5;104010,5;105010,5</v>
      </c>
    </row>
    <row r="204" spans="1:10">
      <c r="A204" s="3">
        <v>203</v>
      </c>
      <c r="B204" s="3">
        <f t="shared" si="7"/>
        <v>17</v>
      </c>
      <c r="C204" s="3">
        <f t="shared" si="8"/>
        <v>2</v>
      </c>
      <c r="D204" s="3">
        <f t="shared" si="9"/>
        <v>5</v>
      </c>
      <c r="E204" s="3" t="str">
        <f>IF(C204=1,VLOOKUP(B204,[5]数据导入!$B:$F,2,FALSE)&amp;","&amp;VLOOKUP(B204,[5]数据导入!$B:$F,3,FALSE)*$D204,VLOOKUP(B204,[5]数据导入!$I:$M,2,FALSE)&amp;","&amp;VLOOKUP(B204,[5]数据导入!$I:$M,3,FALSE)*$D204)</f>
        <v>31004,30</v>
      </c>
      <c r="F204" s="3">
        <f>IF(D204=1,VLOOKUP(C204,[5]数据导入!$B:$F,4,FALSE)*$D204,VLOOKUP(C204,[5]数据导入!$I:$M,4,FALSE)*$D204)</f>
        <v>800</v>
      </c>
      <c r="G204" s="3">
        <f>IF(E204=1,VLOOKUP(D204,[5]数据导入!$B:$F,5,FALSE)*$D204,VLOOKUP(D204,[5]数据导入!$I:$M,5,FALSE)*$D204)</f>
        <v>50</v>
      </c>
      <c r="H204" s="3">
        <f>VLOOKUP(B204,[5]菜品数据!$H:$I,2,FALSE)</f>
        <v>4</v>
      </c>
      <c r="I204" s="3" t="str">
        <f>VLOOKUP(D204,[5]数据导入!$P$3:$Q$9,2,FALSE)</f>
        <v>4,5</v>
      </c>
      <c r="J204" s="3" t="str">
        <f>VLOOKUP(B204,[5]菜品输入!A:V,3,FALSE)&amp;","&amp;VLOOKUP(B204,[5]菜品输入!A:V,8,FALSE)&amp;";"&amp;VLOOKUP(B204,[5]菜品输入!A:V,4,FALSE)&amp;","&amp;VLOOKUP(B204,[5]菜品输入!A:V,8,FALSE)&amp;";"&amp;VLOOKUP(B204,[5]菜品输入!A:V,5,FALSE)&amp;","&amp;VLOOKUP(B204,[5]菜品输入!A:V,8,FALSE)&amp;";"&amp;VLOOKUP(B204,[5]菜品输入!A:V,6,FALSE)&amp;","&amp;VLOOKUP(B204,[5]菜品输入!A:V,8,FALSE)&amp;";"&amp;VLOOKUP(B204,[5]菜品输入!A:V,7,FALSE)&amp;","&amp;VLOOKUP(B204,[5]菜品输入!A:V,8,FALSE)</f>
        <v>101010,5;102010,5;103010,5;104010,5;105010,5</v>
      </c>
    </row>
    <row r="205" spans="1:10">
      <c r="A205" s="3">
        <v>204</v>
      </c>
      <c r="B205" s="3">
        <f t="shared" si="7"/>
        <v>17</v>
      </c>
      <c r="C205" s="3">
        <f t="shared" si="8"/>
        <v>2</v>
      </c>
      <c r="D205" s="3">
        <f t="shared" si="9"/>
        <v>6</v>
      </c>
      <c r="E205" s="3" t="str">
        <f>IF(C205=1,VLOOKUP(B205,[5]数据导入!$B:$F,2,FALSE)&amp;","&amp;VLOOKUP(B205,[5]数据导入!$B:$F,3,FALSE)*$D205,VLOOKUP(B205,[5]数据导入!$I:$M,2,FALSE)&amp;","&amp;VLOOKUP(B205,[5]数据导入!$I:$M,3,FALSE)*$D205)</f>
        <v>31004,36</v>
      </c>
      <c r="F205" s="3">
        <f>IF(D205=1,VLOOKUP(C205,[5]数据导入!$B:$F,4,FALSE)*$D205,VLOOKUP(C205,[5]数据导入!$I:$M,4,FALSE)*$D205)</f>
        <v>960</v>
      </c>
      <c r="G205" s="3">
        <f>IF(E205=1,VLOOKUP(D205,[5]数据导入!$B:$F,5,FALSE)*$D205,VLOOKUP(D205,[5]数据导入!$I:$M,5,FALSE)*$D205)</f>
        <v>60</v>
      </c>
      <c r="H205" s="3">
        <f>VLOOKUP(B205,[5]菜品数据!$H:$I,2,FALSE)</f>
        <v>4</v>
      </c>
      <c r="I205" s="3" t="str">
        <f>VLOOKUP(D205,[5]数据导入!$P$3:$Q$9,2,FALSE)</f>
        <v>5,6</v>
      </c>
      <c r="J205" s="3" t="str">
        <f>VLOOKUP(B205,[5]菜品输入!A:V,3,FALSE)&amp;","&amp;VLOOKUP(B205,[5]菜品输入!A:V,8,FALSE)&amp;";"&amp;VLOOKUP(B205,[5]菜品输入!A:V,4,FALSE)&amp;","&amp;VLOOKUP(B205,[5]菜品输入!A:V,8,FALSE)&amp;";"&amp;VLOOKUP(B205,[5]菜品输入!A:V,5,FALSE)&amp;","&amp;VLOOKUP(B205,[5]菜品输入!A:V,8,FALSE)&amp;";"&amp;VLOOKUP(B205,[5]菜品输入!A:V,6,FALSE)&amp;","&amp;VLOOKUP(B205,[5]菜品输入!A:V,8,FALSE)&amp;";"&amp;VLOOKUP(B205,[5]菜品输入!A:V,7,FALSE)&amp;","&amp;VLOOKUP(B205,[5]菜品输入!A:V,8,FALSE)</f>
        <v>101010,5;102010,5;103010,5;104010,5;105010,5</v>
      </c>
    </row>
    <row r="206" spans="1:10">
      <c r="A206" s="3">
        <v>205</v>
      </c>
      <c r="B206" s="3">
        <f t="shared" si="7"/>
        <v>18</v>
      </c>
      <c r="C206" s="3">
        <f t="shared" si="8"/>
        <v>1</v>
      </c>
      <c r="D206" s="3">
        <f t="shared" si="9"/>
        <v>1</v>
      </c>
      <c r="E206" s="3" t="str">
        <f>IF(C206=1,VLOOKUP(B206,[5]数据导入!$B:$F,2,FALSE)&amp;","&amp;VLOOKUP(B206,[5]数据导入!$B:$F,3,FALSE)*$D206,VLOOKUP(B206,[5]数据导入!$I:$M,2,FALSE)&amp;","&amp;VLOOKUP(B206,[5]数据导入!$I:$M,3,FALSE)*$D206)</f>
        <v>30004,6</v>
      </c>
      <c r="F206" s="3">
        <f>IF(D206=1,VLOOKUP(C206,[5]数据导入!$B:$F,4,FALSE)*$D206,VLOOKUP(C206,[5]数据导入!$I:$M,4,FALSE)*$D206)</f>
        <v>70</v>
      </c>
      <c r="G206" s="3">
        <f>IF(E206=1,VLOOKUP(D206,[5]数据导入!$B:$F,5,FALSE)*$D206,VLOOKUP(D206,[5]数据导入!$I:$M,5,FALSE)*$D206)</f>
        <v>5</v>
      </c>
      <c r="H206" s="3">
        <f>VLOOKUP(B206,[5]菜品数据!$H:$I,2,FALSE)</f>
        <v>4</v>
      </c>
      <c r="I206" s="3">
        <f>VLOOKUP(D206,[5]数据导入!$P$3:$Q$9,2,FALSE)</f>
        <v>1</v>
      </c>
      <c r="J206" s="3" t="str">
        <f>VLOOKUP(B206,[5]菜品输入!A:V,3,FALSE)&amp;","&amp;VLOOKUP(B206,[5]菜品输入!A:V,8,FALSE)&amp;";"&amp;VLOOKUP(B206,[5]菜品输入!A:V,4,FALSE)&amp;","&amp;VLOOKUP(B206,[5]菜品输入!A:V,8,FALSE)&amp;";"&amp;VLOOKUP(B206,[5]菜品输入!A:V,5,FALSE)&amp;","&amp;VLOOKUP(B206,[5]菜品输入!A:V,8,FALSE)&amp;";"&amp;VLOOKUP(B206,[5]菜品输入!A:V,6,FALSE)&amp;","&amp;VLOOKUP(B206,[5]菜品输入!A:V,8,FALSE)&amp;";"&amp;VLOOKUP(B206,[5]菜品输入!A:V,7,FALSE)&amp;","&amp;VLOOKUP(B206,[5]菜品输入!A:V,8,FALSE)</f>
        <v>101010,5;102010,5;103010,5;104010,5;105010,5</v>
      </c>
    </row>
    <row r="207" spans="1:10">
      <c r="A207" s="3">
        <v>206</v>
      </c>
      <c r="B207" s="3">
        <f t="shared" ref="B207:B270" si="10">B195+1</f>
        <v>18</v>
      </c>
      <c r="C207" s="3">
        <f t="shared" ref="C207:C270" si="11">C195</f>
        <v>1</v>
      </c>
      <c r="D207" s="3">
        <f t="shared" si="9"/>
        <v>2</v>
      </c>
      <c r="E207" s="3" t="str">
        <f>IF(C207=1,VLOOKUP(B207,[5]数据导入!$B:$F,2,FALSE)&amp;","&amp;VLOOKUP(B207,[5]数据导入!$B:$F,3,FALSE)*$D207,VLOOKUP(B207,[5]数据导入!$I:$M,2,FALSE)&amp;","&amp;VLOOKUP(B207,[5]数据导入!$I:$M,3,FALSE)*$D207)</f>
        <v>30004,12</v>
      </c>
      <c r="F207" s="3">
        <f>IF(D207=1,VLOOKUP(C207,[5]数据导入!$B:$F,4,FALSE)*$D207,VLOOKUP(C207,[5]数据导入!$I:$M,4,FALSE)*$D207)</f>
        <v>140</v>
      </c>
      <c r="G207" s="3">
        <f>IF(E207=1,VLOOKUP(D207,[5]数据导入!$B:$F,5,FALSE)*$D207,VLOOKUP(D207,[5]数据导入!$I:$M,5,FALSE)*$D207)</f>
        <v>10</v>
      </c>
      <c r="H207" s="3">
        <f>VLOOKUP(B207,[5]菜品数据!$H:$I,2,FALSE)</f>
        <v>4</v>
      </c>
      <c r="I207" s="3" t="str">
        <f>VLOOKUP(D207,[5]数据导入!$P$3:$Q$9,2,FALSE)</f>
        <v>1,2</v>
      </c>
      <c r="J207" s="3" t="str">
        <f>VLOOKUP(B207,[5]菜品输入!A:V,3,FALSE)&amp;","&amp;VLOOKUP(B207,[5]菜品输入!A:V,8,FALSE)&amp;";"&amp;VLOOKUP(B207,[5]菜品输入!A:V,4,FALSE)&amp;","&amp;VLOOKUP(B207,[5]菜品输入!A:V,8,FALSE)&amp;";"&amp;VLOOKUP(B207,[5]菜品输入!A:V,5,FALSE)&amp;","&amp;VLOOKUP(B207,[5]菜品输入!A:V,8,FALSE)&amp;";"&amp;VLOOKUP(B207,[5]菜品输入!A:V,6,FALSE)&amp;","&amp;VLOOKUP(B207,[5]菜品输入!A:V,8,FALSE)&amp;";"&amp;VLOOKUP(B207,[5]菜品输入!A:V,7,FALSE)&amp;","&amp;VLOOKUP(B207,[5]菜品输入!A:V,8,FALSE)</f>
        <v>101010,5;102010,5;103010,5;104010,5;105010,5</v>
      </c>
    </row>
    <row r="208" spans="1:10">
      <c r="A208" s="3">
        <v>207</v>
      </c>
      <c r="B208" s="3">
        <f t="shared" si="10"/>
        <v>18</v>
      </c>
      <c r="C208" s="3">
        <f t="shared" si="11"/>
        <v>1</v>
      </c>
      <c r="D208" s="3">
        <f t="shared" si="9"/>
        <v>3</v>
      </c>
      <c r="E208" s="3" t="str">
        <f>IF(C208=1,VLOOKUP(B208,[5]数据导入!$B:$F,2,FALSE)&amp;","&amp;VLOOKUP(B208,[5]数据导入!$B:$F,3,FALSE)*$D208,VLOOKUP(B208,[5]数据导入!$I:$M,2,FALSE)&amp;","&amp;VLOOKUP(B208,[5]数据导入!$I:$M,3,FALSE)*$D208)</f>
        <v>30004,18</v>
      </c>
      <c r="F208" s="3">
        <f>IF(D208=1,VLOOKUP(C208,[5]数据导入!$B:$F,4,FALSE)*$D208,VLOOKUP(C208,[5]数据导入!$I:$M,4,FALSE)*$D208)</f>
        <v>210</v>
      </c>
      <c r="G208" s="3">
        <f>IF(E208=1,VLOOKUP(D208,[5]数据导入!$B:$F,5,FALSE)*$D208,VLOOKUP(D208,[5]数据导入!$I:$M,5,FALSE)*$D208)</f>
        <v>30</v>
      </c>
      <c r="H208" s="3">
        <f>VLOOKUP(B208,[5]菜品数据!$H:$I,2,FALSE)</f>
        <v>4</v>
      </c>
      <c r="I208" s="3" t="str">
        <f>VLOOKUP(D208,[5]数据导入!$P$3:$Q$9,2,FALSE)</f>
        <v>2,3</v>
      </c>
      <c r="J208" s="3" t="str">
        <f>VLOOKUP(B208,[5]菜品输入!A:V,3,FALSE)&amp;","&amp;VLOOKUP(B208,[5]菜品输入!A:V,8,FALSE)&amp;";"&amp;VLOOKUP(B208,[5]菜品输入!A:V,4,FALSE)&amp;","&amp;VLOOKUP(B208,[5]菜品输入!A:V,8,FALSE)&amp;";"&amp;VLOOKUP(B208,[5]菜品输入!A:V,5,FALSE)&amp;","&amp;VLOOKUP(B208,[5]菜品输入!A:V,8,FALSE)&amp;";"&amp;VLOOKUP(B208,[5]菜品输入!A:V,6,FALSE)&amp;","&amp;VLOOKUP(B208,[5]菜品输入!A:V,8,FALSE)&amp;";"&amp;VLOOKUP(B208,[5]菜品输入!A:V,7,FALSE)&amp;","&amp;VLOOKUP(B208,[5]菜品输入!A:V,8,FALSE)</f>
        <v>101010,5;102010,5;103010,5;104010,5;105010,5</v>
      </c>
    </row>
    <row r="209" spans="1:10">
      <c r="A209" s="3">
        <v>208</v>
      </c>
      <c r="B209" s="3">
        <f t="shared" si="10"/>
        <v>18</v>
      </c>
      <c r="C209" s="3">
        <f t="shared" si="11"/>
        <v>1</v>
      </c>
      <c r="D209" s="3">
        <f t="shared" si="9"/>
        <v>4</v>
      </c>
      <c r="E209" s="3" t="str">
        <f>IF(C209=1,VLOOKUP(B209,[5]数据导入!$B:$F,2,FALSE)&amp;","&amp;VLOOKUP(B209,[5]数据导入!$B:$F,3,FALSE)*$D209,VLOOKUP(B209,[5]数据导入!$I:$M,2,FALSE)&amp;","&amp;VLOOKUP(B209,[5]数据导入!$I:$M,3,FALSE)*$D209)</f>
        <v>30004,24</v>
      </c>
      <c r="F209" s="3">
        <f>IF(D209=1,VLOOKUP(C209,[5]数据导入!$B:$F,4,FALSE)*$D209,VLOOKUP(C209,[5]数据导入!$I:$M,4,FALSE)*$D209)</f>
        <v>280</v>
      </c>
      <c r="G209" s="3">
        <f>IF(E209=1,VLOOKUP(D209,[5]数据导入!$B:$F,5,FALSE)*$D209,VLOOKUP(D209,[5]数据导入!$I:$M,5,FALSE)*$D209)</f>
        <v>40</v>
      </c>
      <c r="H209" s="3">
        <f>VLOOKUP(B209,[5]菜品数据!$H:$I,2,FALSE)</f>
        <v>4</v>
      </c>
      <c r="I209" s="3" t="str">
        <f>VLOOKUP(D209,[5]数据导入!$P$3:$Q$9,2,FALSE)</f>
        <v>3,4</v>
      </c>
      <c r="J209" s="3" t="str">
        <f>VLOOKUP(B209,[5]菜品输入!A:V,3,FALSE)&amp;","&amp;VLOOKUP(B209,[5]菜品输入!A:V,8,FALSE)&amp;";"&amp;VLOOKUP(B209,[5]菜品输入!A:V,4,FALSE)&amp;","&amp;VLOOKUP(B209,[5]菜品输入!A:V,8,FALSE)&amp;";"&amp;VLOOKUP(B209,[5]菜品输入!A:V,5,FALSE)&amp;","&amp;VLOOKUP(B209,[5]菜品输入!A:V,8,FALSE)&amp;";"&amp;VLOOKUP(B209,[5]菜品输入!A:V,6,FALSE)&amp;","&amp;VLOOKUP(B209,[5]菜品输入!A:V,8,FALSE)&amp;";"&amp;VLOOKUP(B209,[5]菜品输入!A:V,7,FALSE)&amp;","&amp;VLOOKUP(B209,[5]菜品输入!A:V,8,FALSE)</f>
        <v>101010,5;102010,5;103010,5;104010,5;105010,5</v>
      </c>
    </row>
    <row r="210" spans="1:10">
      <c r="A210" s="3">
        <v>209</v>
      </c>
      <c r="B210" s="3">
        <f t="shared" si="10"/>
        <v>18</v>
      </c>
      <c r="C210" s="3">
        <f t="shared" si="11"/>
        <v>1</v>
      </c>
      <c r="D210" s="3">
        <f t="shared" si="9"/>
        <v>5</v>
      </c>
      <c r="E210" s="3" t="str">
        <f>IF(C210=1,VLOOKUP(B210,[5]数据导入!$B:$F,2,FALSE)&amp;","&amp;VLOOKUP(B210,[5]数据导入!$B:$F,3,FALSE)*$D210,VLOOKUP(B210,[5]数据导入!$I:$M,2,FALSE)&amp;","&amp;VLOOKUP(B210,[5]数据导入!$I:$M,3,FALSE)*$D210)</f>
        <v>30004,30</v>
      </c>
      <c r="F210" s="3">
        <f>IF(D210=1,VLOOKUP(C210,[5]数据导入!$B:$F,4,FALSE)*$D210,VLOOKUP(C210,[5]数据导入!$I:$M,4,FALSE)*$D210)</f>
        <v>350</v>
      </c>
      <c r="G210" s="3">
        <f>IF(E210=1,VLOOKUP(D210,[5]数据导入!$B:$F,5,FALSE)*$D210,VLOOKUP(D210,[5]数据导入!$I:$M,5,FALSE)*$D210)</f>
        <v>50</v>
      </c>
      <c r="H210" s="3">
        <f>VLOOKUP(B210,[5]菜品数据!$H:$I,2,FALSE)</f>
        <v>4</v>
      </c>
      <c r="I210" s="3" t="str">
        <f>VLOOKUP(D210,[5]数据导入!$P$3:$Q$9,2,FALSE)</f>
        <v>4,5</v>
      </c>
      <c r="J210" s="3" t="str">
        <f>VLOOKUP(B210,[5]菜品输入!A:V,3,FALSE)&amp;","&amp;VLOOKUP(B210,[5]菜品输入!A:V,8,FALSE)&amp;";"&amp;VLOOKUP(B210,[5]菜品输入!A:V,4,FALSE)&amp;","&amp;VLOOKUP(B210,[5]菜品输入!A:V,8,FALSE)&amp;";"&amp;VLOOKUP(B210,[5]菜品输入!A:V,5,FALSE)&amp;","&amp;VLOOKUP(B210,[5]菜品输入!A:V,8,FALSE)&amp;";"&amp;VLOOKUP(B210,[5]菜品输入!A:V,6,FALSE)&amp;","&amp;VLOOKUP(B210,[5]菜品输入!A:V,8,FALSE)&amp;";"&amp;VLOOKUP(B210,[5]菜品输入!A:V,7,FALSE)&amp;","&amp;VLOOKUP(B210,[5]菜品输入!A:V,8,FALSE)</f>
        <v>101010,5;102010,5;103010,5;104010,5;105010,5</v>
      </c>
    </row>
    <row r="211" spans="1:10">
      <c r="A211" s="3">
        <v>210</v>
      </c>
      <c r="B211" s="3">
        <f t="shared" si="10"/>
        <v>18</v>
      </c>
      <c r="C211" s="3">
        <f t="shared" si="11"/>
        <v>1</v>
      </c>
      <c r="D211" s="3">
        <f t="shared" si="9"/>
        <v>6</v>
      </c>
      <c r="E211" s="3" t="str">
        <f>IF(C211=1,VLOOKUP(B211,[5]数据导入!$B:$F,2,FALSE)&amp;","&amp;VLOOKUP(B211,[5]数据导入!$B:$F,3,FALSE)*$D211,VLOOKUP(B211,[5]数据导入!$I:$M,2,FALSE)&amp;","&amp;VLOOKUP(B211,[5]数据导入!$I:$M,3,FALSE)*$D211)</f>
        <v>30004,36</v>
      </c>
      <c r="F211" s="3">
        <f>IF(D211=1,VLOOKUP(C211,[5]数据导入!$B:$F,4,FALSE)*$D211,VLOOKUP(C211,[5]数据导入!$I:$M,4,FALSE)*$D211)</f>
        <v>420</v>
      </c>
      <c r="G211" s="3">
        <f>IF(E211=1,VLOOKUP(D211,[5]数据导入!$B:$F,5,FALSE)*$D211,VLOOKUP(D211,[5]数据导入!$I:$M,5,FALSE)*$D211)</f>
        <v>60</v>
      </c>
      <c r="H211" s="3">
        <f>VLOOKUP(B211,[5]菜品数据!$H:$I,2,FALSE)</f>
        <v>4</v>
      </c>
      <c r="I211" s="3" t="str">
        <f>VLOOKUP(D211,[5]数据导入!$P$3:$Q$9,2,FALSE)</f>
        <v>5,6</v>
      </c>
      <c r="J211" s="3" t="str">
        <f>VLOOKUP(B211,[5]菜品输入!A:V,3,FALSE)&amp;","&amp;VLOOKUP(B211,[5]菜品输入!A:V,8,FALSE)&amp;";"&amp;VLOOKUP(B211,[5]菜品输入!A:V,4,FALSE)&amp;","&amp;VLOOKUP(B211,[5]菜品输入!A:V,8,FALSE)&amp;";"&amp;VLOOKUP(B211,[5]菜品输入!A:V,5,FALSE)&amp;","&amp;VLOOKUP(B211,[5]菜品输入!A:V,8,FALSE)&amp;";"&amp;VLOOKUP(B211,[5]菜品输入!A:V,6,FALSE)&amp;","&amp;VLOOKUP(B211,[5]菜品输入!A:V,8,FALSE)&amp;";"&amp;VLOOKUP(B211,[5]菜品输入!A:V,7,FALSE)&amp;","&amp;VLOOKUP(B211,[5]菜品输入!A:V,8,FALSE)</f>
        <v>101010,5;102010,5;103010,5;104010,5;105010,5</v>
      </c>
    </row>
    <row r="212" spans="1:10">
      <c r="A212" s="3">
        <v>211</v>
      </c>
      <c r="B212" s="3">
        <f t="shared" si="10"/>
        <v>18</v>
      </c>
      <c r="C212" s="3">
        <f t="shared" si="11"/>
        <v>2</v>
      </c>
      <c r="D212" s="3">
        <f t="shared" si="9"/>
        <v>1</v>
      </c>
      <c r="E212" s="3" t="str">
        <f>IF(C212=1,VLOOKUP(B212,[5]数据导入!$B:$F,2,FALSE)&amp;","&amp;VLOOKUP(B212,[5]数据导入!$B:$F,3,FALSE)*$D212,VLOOKUP(B212,[5]数据导入!$I:$M,2,FALSE)&amp;","&amp;VLOOKUP(B212,[5]数据导入!$I:$M,3,FALSE)*$D212)</f>
        <v>31004,6</v>
      </c>
      <c r="F212" s="3">
        <f>IF(D212=1,VLOOKUP(C212,[5]数据导入!$B:$F,4,FALSE)*$D212,VLOOKUP(C212,[5]数据导入!$I:$M,4,FALSE)*$D212)</f>
        <v>160</v>
      </c>
      <c r="G212" s="3">
        <f>IF(E212=1,VLOOKUP(D212,[5]数据导入!$B:$F,5,FALSE)*$D212,VLOOKUP(D212,[5]数据导入!$I:$M,5,FALSE)*$D212)</f>
        <v>5</v>
      </c>
      <c r="H212" s="3">
        <f>VLOOKUP(B212,[5]菜品数据!$H:$I,2,FALSE)</f>
        <v>4</v>
      </c>
      <c r="I212" s="3">
        <f>VLOOKUP(D212,[5]数据导入!$P$3:$Q$9,2,FALSE)</f>
        <v>1</v>
      </c>
      <c r="J212" s="3" t="str">
        <f>VLOOKUP(B212,[5]菜品输入!A:V,3,FALSE)&amp;","&amp;VLOOKUP(B212,[5]菜品输入!A:V,8,FALSE)&amp;";"&amp;VLOOKUP(B212,[5]菜品输入!A:V,4,FALSE)&amp;","&amp;VLOOKUP(B212,[5]菜品输入!A:V,8,FALSE)&amp;";"&amp;VLOOKUP(B212,[5]菜品输入!A:V,5,FALSE)&amp;","&amp;VLOOKUP(B212,[5]菜品输入!A:V,8,FALSE)&amp;";"&amp;VLOOKUP(B212,[5]菜品输入!A:V,6,FALSE)&amp;","&amp;VLOOKUP(B212,[5]菜品输入!A:V,8,FALSE)&amp;";"&amp;VLOOKUP(B212,[5]菜品输入!A:V,7,FALSE)&amp;","&amp;VLOOKUP(B212,[5]菜品输入!A:V,8,FALSE)</f>
        <v>101010,5;102010,5;103010,5;104010,5;105010,5</v>
      </c>
    </row>
    <row r="213" spans="1:10">
      <c r="A213" s="3">
        <v>212</v>
      </c>
      <c r="B213" s="3">
        <f t="shared" si="10"/>
        <v>18</v>
      </c>
      <c r="C213" s="3">
        <f t="shared" si="11"/>
        <v>2</v>
      </c>
      <c r="D213" s="3">
        <f t="shared" si="9"/>
        <v>2</v>
      </c>
      <c r="E213" s="3" t="str">
        <f>IF(C213=1,VLOOKUP(B213,[5]数据导入!$B:$F,2,FALSE)&amp;","&amp;VLOOKUP(B213,[5]数据导入!$B:$F,3,FALSE)*$D213,VLOOKUP(B213,[5]数据导入!$I:$M,2,FALSE)&amp;","&amp;VLOOKUP(B213,[5]数据导入!$I:$M,3,FALSE)*$D213)</f>
        <v>31004,12</v>
      </c>
      <c r="F213" s="3">
        <f>IF(D213=1,VLOOKUP(C213,[5]数据导入!$B:$F,4,FALSE)*$D213,VLOOKUP(C213,[5]数据导入!$I:$M,4,FALSE)*$D213)</f>
        <v>320</v>
      </c>
      <c r="G213" s="3">
        <f>IF(E213=1,VLOOKUP(D213,[5]数据导入!$B:$F,5,FALSE)*$D213,VLOOKUP(D213,[5]数据导入!$I:$M,5,FALSE)*$D213)</f>
        <v>10</v>
      </c>
      <c r="H213" s="3">
        <f>VLOOKUP(B213,[5]菜品数据!$H:$I,2,FALSE)</f>
        <v>4</v>
      </c>
      <c r="I213" s="3" t="str">
        <f>VLOOKUP(D213,[5]数据导入!$P$3:$Q$9,2,FALSE)</f>
        <v>1,2</v>
      </c>
      <c r="J213" s="3" t="str">
        <f>VLOOKUP(B213,[5]菜品输入!A:V,3,FALSE)&amp;","&amp;VLOOKUP(B213,[5]菜品输入!A:V,8,FALSE)&amp;";"&amp;VLOOKUP(B213,[5]菜品输入!A:V,4,FALSE)&amp;","&amp;VLOOKUP(B213,[5]菜品输入!A:V,8,FALSE)&amp;";"&amp;VLOOKUP(B213,[5]菜品输入!A:V,5,FALSE)&amp;","&amp;VLOOKUP(B213,[5]菜品输入!A:V,8,FALSE)&amp;";"&amp;VLOOKUP(B213,[5]菜品输入!A:V,6,FALSE)&amp;","&amp;VLOOKUP(B213,[5]菜品输入!A:V,8,FALSE)&amp;";"&amp;VLOOKUP(B213,[5]菜品输入!A:V,7,FALSE)&amp;","&amp;VLOOKUP(B213,[5]菜品输入!A:V,8,FALSE)</f>
        <v>101010,5;102010,5;103010,5;104010,5;105010,5</v>
      </c>
    </row>
    <row r="214" spans="1:10">
      <c r="A214" s="3">
        <v>213</v>
      </c>
      <c r="B214" s="3">
        <f t="shared" si="10"/>
        <v>18</v>
      </c>
      <c r="C214" s="3">
        <f t="shared" si="11"/>
        <v>2</v>
      </c>
      <c r="D214" s="3">
        <f t="shared" si="9"/>
        <v>3</v>
      </c>
      <c r="E214" s="3" t="str">
        <f>IF(C214=1,VLOOKUP(B214,[5]数据导入!$B:$F,2,FALSE)&amp;","&amp;VLOOKUP(B214,[5]数据导入!$B:$F,3,FALSE)*$D214,VLOOKUP(B214,[5]数据导入!$I:$M,2,FALSE)&amp;","&amp;VLOOKUP(B214,[5]数据导入!$I:$M,3,FALSE)*$D214)</f>
        <v>31004,18</v>
      </c>
      <c r="F214" s="3">
        <f>IF(D214=1,VLOOKUP(C214,[5]数据导入!$B:$F,4,FALSE)*$D214,VLOOKUP(C214,[5]数据导入!$I:$M,4,FALSE)*$D214)</f>
        <v>480</v>
      </c>
      <c r="G214" s="3">
        <f>IF(E214=1,VLOOKUP(D214,[5]数据导入!$B:$F,5,FALSE)*$D214,VLOOKUP(D214,[5]数据导入!$I:$M,5,FALSE)*$D214)</f>
        <v>30</v>
      </c>
      <c r="H214" s="3">
        <f>VLOOKUP(B214,[5]菜品数据!$H:$I,2,FALSE)</f>
        <v>4</v>
      </c>
      <c r="I214" s="3" t="str">
        <f>VLOOKUP(D214,[5]数据导入!$P$3:$Q$9,2,FALSE)</f>
        <v>2,3</v>
      </c>
      <c r="J214" s="3" t="str">
        <f>VLOOKUP(B214,[5]菜品输入!A:V,3,FALSE)&amp;","&amp;VLOOKUP(B214,[5]菜品输入!A:V,8,FALSE)&amp;";"&amp;VLOOKUP(B214,[5]菜品输入!A:V,4,FALSE)&amp;","&amp;VLOOKUP(B214,[5]菜品输入!A:V,8,FALSE)&amp;";"&amp;VLOOKUP(B214,[5]菜品输入!A:V,5,FALSE)&amp;","&amp;VLOOKUP(B214,[5]菜品输入!A:V,8,FALSE)&amp;";"&amp;VLOOKUP(B214,[5]菜品输入!A:V,6,FALSE)&amp;","&amp;VLOOKUP(B214,[5]菜品输入!A:V,8,FALSE)&amp;";"&amp;VLOOKUP(B214,[5]菜品输入!A:V,7,FALSE)&amp;","&amp;VLOOKUP(B214,[5]菜品输入!A:V,8,FALSE)</f>
        <v>101010,5;102010,5;103010,5;104010,5;105010,5</v>
      </c>
    </row>
    <row r="215" spans="1:10">
      <c r="A215" s="3">
        <v>214</v>
      </c>
      <c r="B215" s="3">
        <f t="shared" si="10"/>
        <v>18</v>
      </c>
      <c r="C215" s="3">
        <f t="shared" si="11"/>
        <v>2</v>
      </c>
      <c r="D215" s="3">
        <f t="shared" si="9"/>
        <v>4</v>
      </c>
      <c r="E215" s="3" t="str">
        <f>IF(C215=1,VLOOKUP(B215,[5]数据导入!$B:$F,2,FALSE)&amp;","&amp;VLOOKUP(B215,[5]数据导入!$B:$F,3,FALSE)*$D215,VLOOKUP(B215,[5]数据导入!$I:$M,2,FALSE)&amp;","&amp;VLOOKUP(B215,[5]数据导入!$I:$M,3,FALSE)*$D215)</f>
        <v>31004,24</v>
      </c>
      <c r="F215" s="3">
        <f>IF(D215=1,VLOOKUP(C215,[5]数据导入!$B:$F,4,FALSE)*$D215,VLOOKUP(C215,[5]数据导入!$I:$M,4,FALSE)*$D215)</f>
        <v>640</v>
      </c>
      <c r="G215" s="3">
        <f>IF(E215=1,VLOOKUP(D215,[5]数据导入!$B:$F,5,FALSE)*$D215,VLOOKUP(D215,[5]数据导入!$I:$M,5,FALSE)*$D215)</f>
        <v>40</v>
      </c>
      <c r="H215" s="3">
        <f>VLOOKUP(B215,[5]菜品数据!$H:$I,2,FALSE)</f>
        <v>4</v>
      </c>
      <c r="I215" s="3" t="str">
        <f>VLOOKUP(D215,[5]数据导入!$P$3:$Q$9,2,FALSE)</f>
        <v>3,4</v>
      </c>
      <c r="J215" s="3" t="str">
        <f>VLOOKUP(B215,[5]菜品输入!A:V,3,FALSE)&amp;","&amp;VLOOKUP(B215,[5]菜品输入!A:V,8,FALSE)&amp;";"&amp;VLOOKUP(B215,[5]菜品输入!A:V,4,FALSE)&amp;","&amp;VLOOKUP(B215,[5]菜品输入!A:V,8,FALSE)&amp;";"&amp;VLOOKUP(B215,[5]菜品输入!A:V,5,FALSE)&amp;","&amp;VLOOKUP(B215,[5]菜品输入!A:V,8,FALSE)&amp;";"&amp;VLOOKUP(B215,[5]菜品输入!A:V,6,FALSE)&amp;","&amp;VLOOKUP(B215,[5]菜品输入!A:V,8,FALSE)&amp;";"&amp;VLOOKUP(B215,[5]菜品输入!A:V,7,FALSE)&amp;","&amp;VLOOKUP(B215,[5]菜品输入!A:V,8,FALSE)</f>
        <v>101010,5;102010,5;103010,5;104010,5;105010,5</v>
      </c>
    </row>
    <row r="216" spans="1:10">
      <c r="A216" s="3">
        <v>215</v>
      </c>
      <c r="B216" s="3">
        <f t="shared" si="10"/>
        <v>18</v>
      </c>
      <c r="C216" s="3">
        <f t="shared" si="11"/>
        <v>2</v>
      </c>
      <c r="D216" s="3">
        <f t="shared" si="9"/>
        <v>5</v>
      </c>
      <c r="E216" s="3" t="str">
        <f>IF(C216=1,VLOOKUP(B216,[5]数据导入!$B:$F,2,FALSE)&amp;","&amp;VLOOKUP(B216,[5]数据导入!$B:$F,3,FALSE)*$D216,VLOOKUP(B216,[5]数据导入!$I:$M,2,FALSE)&amp;","&amp;VLOOKUP(B216,[5]数据导入!$I:$M,3,FALSE)*$D216)</f>
        <v>31004,30</v>
      </c>
      <c r="F216" s="3">
        <f>IF(D216=1,VLOOKUP(C216,[5]数据导入!$B:$F,4,FALSE)*$D216,VLOOKUP(C216,[5]数据导入!$I:$M,4,FALSE)*$D216)</f>
        <v>800</v>
      </c>
      <c r="G216" s="3">
        <f>IF(E216=1,VLOOKUP(D216,[5]数据导入!$B:$F,5,FALSE)*$D216,VLOOKUP(D216,[5]数据导入!$I:$M,5,FALSE)*$D216)</f>
        <v>50</v>
      </c>
      <c r="H216" s="3">
        <f>VLOOKUP(B216,[5]菜品数据!$H:$I,2,FALSE)</f>
        <v>4</v>
      </c>
      <c r="I216" s="3" t="str">
        <f>VLOOKUP(D216,[5]数据导入!$P$3:$Q$9,2,FALSE)</f>
        <v>4,5</v>
      </c>
      <c r="J216" s="3" t="str">
        <f>VLOOKUP(B216,[5]菜品输入!A:V,3,FALSE)&amp;","&amp;VLOOKUP(B216,[5]菜品输入!A:V,8,FALSE)&amp;";"&amp;VLOOKUP(B216,[5]菜品输入!A:V,4,FALSE)&amp;","&amp;VLOOKUP(B216,[5]菜品输入!A:V,8,FALSE)&amp;";"&amp;VLOOKUP(B216,[5]菜品输入!A:V,5,FALSE)&amp;","&amp;VLOOKUP(B216,[5]菜品输入!A:V,8,FALSE)&amp;";"&amp;VLOOKUP(B216,[5]菜品输入!A:V,6,FALSE)&amp;","&amp;VLOOKUP(B216,[5]菜品输入!A:V,8,FALSE)&amp;";"&amp;VLOOKUP(B216,[5]菜品输入!A:V,7,FALSE)&amp;","&amp;VLOOKUP(B216,[5]菜品输入!A:V,8,FALSE)</f>
        <v>101010,5;102010,5;103010,5;104010,5;105010,5</v>
      </c>
    </row>
    <row r="217" spans="1:10">
      <c r="A217" s="3">
        <v>216</v>
      </c>
      <c r="B217" s="3">
        <f t="shared" si="10"/>
        <v>18</v>
      </c>
      <c r="C217" s="3">
        <f t="shared" si="11"/>
        <v>2</v>
      </c>
      <c r="D217" s="3">
        <f t="shared" si="9"/>
        <v>6</v>
      </c>
      <c r="E217" s="3" t="str">
        <f>IF(C217=1,VLOOKUP(B217,[5]数据导入!$B:$F,2,FALSE)&amp;","&amp;VLOOKUP(B217,[5]数据导入!$B:$F,3,FALSE)*$D217,VLOOKUP(B217,[5]数据导入!$I:$M,2,FALSE)&amp;","&amp;VLOOKUP(B217,[5]数据导入!$I:$M,3,FALSE)*$D217)</f>
        <v>31004,36</v>
      </c>
      <c r="F217" s="3">
        <f>IF(D217=1,VLOOKUP(C217,[5]数据导入!$B:$F,4,FALSE)*$D217,VLOOKUP(C217,[5]数据导入!$I:$M,4,FALSE)*$D217)</f>
        <v>960</v>
      </c>
      <c r="G217" s="3">
        <f>IF(E217=1,VLOOKUP(D217,[5]数据导入!$B:$F,5,FALSE)*$D217,VLOOKUP(D217,[5]数据导入!$I:$M,5,FALSE)*$D217)</f>
        <v>60</v>
      </c>
      <c r="H217" s="3">
        <f>VLOOKUP(B217,[5]菜品数据!$H:$I,2,FALSE)</f>
        <v>4</v>
      </c>
      <c r="I217" s="3" t="str">
        <f>VLOOKUP(D217,[5]数据导入!$P$3:$Q$9,2,FALSE)</f>
        <v>5,6</v>
      </c>
      <c r="J217" s="3" t="str">
        <f>VLOOKUP(B217,[5]菜品输入!A:V,3,FALSE)&amp;","&amp;VLOOKUP(B217,[5]菜品输入!A:V,8,FALSE)&amp;";"&amp;VLOOKUP(B217,[5]菜品输入!A:V,4,FALSE)&amp;","&amp;VLOOKUP(B217,[5]菜品输入!A:V,8,FALSE)&amp;";"&amp;VLOOKUP(B217,[5]菜品输入!A:V,5,FALSE)&amp;","&amp;VLOOKUP(B217,[5]菜品输入!A:V,8,FALSE)&amp;";"&amp;VLOOKUP(B217,[5]菜品输入!A:V,6,FALSE)&amp;","&amp;VLOOKUP(B217,[5]菜品输入!A:V,8,FALSE)&amp;";"&amp;VLOOKUP(B217,[5]菜品输入!A:V,7,FALSE)&amp;","&amp;VLOOKUP(B217,[5]菜品输入!A:V,8,FALSE)</f>
        <v>101010,5;102010,5;103010,5;104010,5;105010,5</v>
      </c>
    </row>
    <row r="218" spans="1:10">
      <c r="A218" s="3">
        <v>217</v>
      </c>
      <c r="B218" s="3">
        <f t="shared" si="10"/>
        <v>19</v>
      </c>
      <c r="C218" s="3">
        <f t="shared" si="11"/>
        <v>1</v>
      </c>
      <c r="D218" s="3">
        <f t="shared" si="9"/>
        <v>1</v>
      </c>
      <c r="E218" s="3" t="str">
        <f>IF(C218=1,VLOOKUP(B218,[5]数据导入!$B:$F,2,FALSE)&amp;","&amp;VLOOKUP(B218,[5]数据导入!$B:$F,3,FALSE)*$D218,VLOOKUP(B218,[5]数据导入!$I:$M,2,FALSE)&amp;","&amp;VLOOKUP(B218,[5]数据导入!$I:$M,3,FALSE)*$D218)</f>
        <v>30004,7</v>
      </c>
      <c r="F218" s="3">
        <f>IF(D218=1,VLOOKUP(C218,[5]数据导入!$B:$F,4,FALSE)*$D218,VLOOKUP(C218,[5]数据导入!$I:$M,4,FALSE)*$D218)</f>
        <v>70</v>
      </c>
      <c r="G218" s="3">
        <f>IF(E218=1,VLOOKUP(D218,[5]数据导入!$B:$F,5,FALSE)*$D218,VLOOKUP(D218,[5]数据导入!$I:$M,5,FALSE)*$D218)</f>
        <v>5</v>
      </c>
      <c r="H218" s="3">
        <f>VLOOKUP(B218,[5]菜品数据!$H:$I,2,FALSE)</f>
        <v>4</v>
      </c>
      <c r="I218" s="3">
        <f>VLOOKUP(D218,[5]数据导入!$P$3:$Q$9,2,FALSE)</f>
        <v>1</v>
      </c>
      <c r="J218" s="3" t="str">
        <f>VLOOKUP(B218,[5]菜品输入!A:V,3,FALSE)&amp;","&amp;VLOOKUP(B218,[5]菜品输入!A:V,8,FALSE)&amp;";"&amp;VLOOKUP(B218,[5]菜品输入!A:V,4,FALSE)&amp;","&amp;VLOOKUP(B218,[5]菜品输入!A:V,8,FALSE)&amp;";"&amp;VLOOKUP(B218,[5]菜品输入!A:V,5,FALSE)&amp;","&amp;VLOOKUP(B218,[5]菜品输入!A:V,8,FALSE)&amp;";"&amp;VLOOKUP(B218,[5]菜品输入!A:V,6,FALSE)&amp;","&amp;VLOOKUP(B218,[5]菜品输入!A:V,8,FALSE)&amp;";"&amp;VLOOKUP(B218,[5]菜品输入!A:V,7,FALSE)&amp;","&amp;VLOOKUP(B218,[5]菜品输入!A:V,8,FALSE)</f>
        <v>101010,5;102010,5;103010,5;104010,5;105010,5</v>
      </c>
    </row>
    <row r="219" spans="1:10">
      <c r="A219" s="3">
        <v>218</v>
      </c>
      <c r="B219" s="3">
        <f t="shared" si="10"/>
        <v>19</v>
      </c>
      <c r="C219" s="3">
        <f t="shared" si="11"/>
        <v>1</v>
      </c>
      <c r="D219" s="3">
        <f t="shared" si="9"/>
        <v>2</v>
      </c>
      <c r="E219" s="3" t="str">
        <f>IF(C219=1,VLOOKUP(B219,[5]数据导入!$B:$F,2,FALSE)&amp;","&amp;VLOOKUP(B219,[5]数据导入!$B:$F,3,FALSE)*$D219,VLOOKUP(B219,[5]数据导入!$I:$M,2,FALSE)&amp;","&amp;VLOOKUP(B219,[5]数据导入!$I:$M,3,FALSE)*$D219)</f>
        <v>30004,14</v>
      </c>
      <c r="F219" s="3">
        <f>IF(D219=1,VLOOKUP(C219,[5]数据导入!$B:$F,4,FALSE)*$D219,VLOOKUP(C219,[5]数据导入!$I:$M,4,FALSE)*$D219)</f>
        <v>140</v>
      </c>
      <c r="G219" s="3">
        <f>IF(E219=1,VLOOKUP(D219,[5]数据导入!$B:$F,5,FALSE)*$D219,VLOOKUP(D219,[5]数据导入!$I:$M,5,FALSE)*$D219)</f>
        <v>10</v>
      </c>
      <c r="H219" s="3">
        <f>VLOOKUP(B219,[5]菜品数据!$H:$I,2,FALSE)</f>
        <v>4</v>
      </c>
      <c r="I219" s="3" t="str">
        <f>VLOOKUP(D219,[5]数据导入!$P$3:$Q$9,2,FALSE)</f>
        <v>1,2</v>
      </c>
      <c r="J219" s="3" t="str">
        <f>VLOOKUP(B219,[5]菜品输入!A:V,3,FALSE)&amp;","&amp;VLOOKUP(B219,[5]菜品输入!A:V,8,FALSE)&amp;";"&amp;VLOOKUP(B219,[5]菜品输入!A:V,4,FALSE)&amp;","&amp;VLOOKUP(B219,[5]菜品输入!A:V,8,FALSE)&amp;";"&amp;VLOOKUP(B219,[5]菜品输入!A:V,5,FALSE)&amp;","&amp;VLOOKUP(B219,[5]菜品输入!A:V,8,FALSE)&amp;";"&amp;VLOOKUP(B219,[5]菜品输入!A:V,6,FALSE)&amp;","&amp;VLOOKUP(B219,[5]菜品输入!A:V,8,FALSE)&amp;";"&amp;VLOOKUP(B219,[5]菜品输入!A:V,7,FALSE)&amp;","&amp;VLOOKUP(B219,[5]菜品输入!A:V,8,FALSE)</f>
        <v>101010,5;102010,5;103010,5;104010,5;105010,5</v>
      </c>
    </row>
    <row r="220" spans="1:10">
      <c r="A220" s="3">
        <v>219</v>
      </c>
      <c r="B220" s="3">
        <f t="shared" si="10"/>
        <v>19</v>
      </c>
      <c r="C220" s="3">
        <f t="shared" si="11"/>
        <v>1</v>
      </c>
      <c r="D220" s="3">
        <f t="shared" si="9"/>
        <v>3</v>
      </c>
      <c r="E220" s="3" t="str">
        <f>IF(C220=1,VLOOKUP(B220,[5]数据导入!$B:$F,2,FALSE)&amp;","&amp;VLOOKUP(B220,[5]数据导入!$B:$F,3,FALSE)*$D220,VLOOKUP(B220,[5]数据导入!$I:$M,2,FALSE)&amp;","&amp;VLOOKUP(B220,[5]数据导入!$I:$M,3,FALSE)*$D220)</f>
        <v>30004,21</v>
      </c>
      <c r="F220" s="3">
        <f>IF(D220=1,VLOOKUP(C220,[5]数据导入!$B:$F,4,FALSE)*$D220,VLOOKUP(C220,[5]数据导入!$I:$M,4,FALSE)*$D220)</f>
        <v>210</v>
      </c>
      <c r="G220" s="3">
        <f>IF(E220=1,VLOOKUP(D220,[5]数据导入!$B:$F,5,FALSE)*$D220,VLOOKUP(D220,[5]数据导入!$I:$M,5,FALSE)*$D220)</f>
        <v>30</v>
      </c>
      <c r="H220" s="3">
        <f>VLOOKUP(B220,[5]菜品数据!$H:$I,2,FALSE)</f>
        <v>4</v>
      </c>
      <c r="I220" s="3" t="str">
        <f>VLOOKUP(D220,[5]数据导入!$P$3:$Q$9,2,FALSE)</f>
        <v>2,3</v>
      </c>
      <c r="J220" s="3" t="str">
        <f>VLOOKUP(B220,[5]菜品输入!A:V,3,FALSE)&amp;","&amp;VLOOKUP(B220,[5]菜品输入!A:V,8,FALSE)&amp;";"&amp;VLOOKUP(B220,[5]菜品输入!A:V,4,FALSE)&amp;","&amp;VLOOKUP(B220,[5]菜品输入!A:V,8,FALSE)&amp;";"&amp;VLOOKUP(B220,[5]菜品输入!A:V,5,FALSE)&amp;","&amp;VLOOKUP(B220,[5]菜品输入!A:V,8,FALSE)&amp;";"&amp;VLOOKUP(B220,[5]菜品输入!A:V,6,FALSE)&amp;","&amp;VLOOKUP(B220,[5]菜品输入!A:V,8,FALSE)&amp;";"&amp;VLOOKUP(B220,[5]菜品输入!A:V,7,FALSE)&amp;","&amp;VLOOKUP(B220,[5]菜品输入!A:V,8,FALSE)</f>
        <v>101010,5;102010,5;103010,5;104010,5;105010,5</v>
      </c>
    </row>
    <row r="221" spans="1:10">
      <c r="A221" s="3">
        <v>220</v>
      </c>
      <c r="B221" s="3">
        <f t="shared" si="10"/>
        <v>19</v>
      </c>
      <c r="C221" s="3">
        <f t="shared" si="11"/>
        <v>1</v>
      </c>
      <c r="D221" s="3">
        <f t="shared" si="9"/>
        <v>4</v>
      </c>
      <c r="E221" s="3" t="str">
        <f>IF(C221=1,VLOOKUP(B221,[5]数据导入!$B:$F,2,FALSE)&amp;","&amp;VLOOKUP(B221,[5]数据导入!$B:$F,3,FALSE)*$D221,VLOOKUP(B221,[5]数据导入!$I:$M,2,FALSE)&amp;","&amp;VLOOKUP(B221,[5]数据导入!$I:$M,3,FALSE)*$D221)</f>
        <v>30004,28</v>
      </c>
      <c r="F221" s="3">
        <f>IF(D221=1,VLOOKUP(C221,[5]数据导入!$B:$F,4,FALSE)*$D221,VLOOKUP(C221,[5]数据导入!$I:$M,4,FALSE)*$D221)</f>
        <v>280</v>
      </c>
      <c r="G221" s="3">
        <f>IF(E221=1,VLOOKUP(D221,[5]数据导入!$B:$F,5,FALSE)*$D221,VLOOKUP(D221,[5]数据导入!$I:$M,5,FALSE)*$D221)</f>
        <v>40</v>
      </c>
      <c r="H221" s="3">
        <f>VLOOKUP(B221,[5]菜品数据!$H:$I,2,FALSE)</f>
        <v>4</v>
      </c>
      <c r="I221" s="3" t="str">
        <f>VLOOKUP(D221,[5]数据导入!$P$3:$Q$9,2,FALSE)</f>
        <v>3,4</v>
      </c>
      <c r="J221" s="3" t="str">
        <f>VLOOKUP(B221,[5]菜品输入!A:V,3,FALSE)&amp;","&amp;VLOOKUP(B221,[5]菜品输入!A:V,8,FALSE)&amp;";"&amp;VLOOKUP(B221,[5]菜品输入!A:V,4,FALSE)&amp;","&amp;VLOOKUP(B221,[5]菜品输入!A:V,8,FALSE)&amp;";"&amp;VLOOKUP(B221,[5]菜品输入!A:V,5,FALSE)&amp;","&amp;VLOOKUP(B221,[5]菜品输入!A:V,8,FALSE)&amp;";"&amp;VLOOKUP(B221,[5]菜品输入!A:V,6,FALSE)&amp;","&amp;VLOOKUP(B221,[5]菜品输入!A:V,8,FALSE)&amp;";"&amp;VLOOKUP(B221,[5]菜品输入!A:V,7,FALSE)&amp;","&amp;VLOOKUP(B221,[5]菜品输入!A:V,8,FALSE)</f>
        <v>101010,5;102010,5;103010,5;104010,5;105010,5</v>
      </c>
    </row>
    <row r="222" spans="1:10">
      <c r="A222" s="3">
        <v>221</v>
      </c>
      <c r="B222" s="3">
        <f t="shared" si="10"/>
        <v>19</v>
      </c>
      <c r="C222" s="3">
        <f t="shared" si="11"/>
        <v>1</v>
      </c>
      <c r="D222" s="3">
        <f t="shared" si="9"/>
        <v>5</v>
      </c>
      <c r="E222" s="3" t="str">
        <f>IF(C222=1,VLOOKUP(B222,[5]数据导入!$B:$F,2,FALSE)&amp;","&amp;VLOOKUP(B222,[5]数据导入!$B:$F,3,FALSE)*$D222,VLOOKUP(B222,[5]数据导入!$I:$M,2,FALSE)&amp;","&amp;VLOOKUP(B222,[5]数据导入!$I:$M,3,FALSE)*$D222)</f>
        <v>30004,35</v>
      </c>
      <c r="F222" s="3">
        <f>IF(D222=1,VLOOKUP(C222,[5]数据导入!$B:$F,4,FALSE)*$D222,VLOOKUP(C222,[5]数据导入!$I:$M,4,FALSE)*$D222)</f>
        <v>350</v>
      </c>
      <c r="G222" s="3">
        <f>IF(E222=1,VLOOKUP(D222,[5]数据导入!$B:$F,5,FALSE)*$D222,VLOOKUP(D222,[5]数据导入!$I:$M,5,FALSE)*$D222)</f>
        <v>50</v>
      </c>
      <c r="H222" s="3">
        <f>VLOOKUP(B222,[5]菜品数据!$H:$I,2,FALSE)</f>
        <v>4</v>
      </c>
      <c r="I222" s="3" t="str">
        <f>VLOOKUP(D222,[5]数据导入!$P$3:$Q$9,2,FALSE)</f>
        <v>4,5</v>
      </c>
      <c r="J222" s="3" t="str">
        <f>VLOOKUP(B222,[5]菜品输入!A:V,3,FALSE)&amp;","&amp;VLOOKUP(B222,[5]菜品输入!A:V,8,FALSE)&amp;";"&amp;VLOOKUP(B222,[5]菜品输入!A:V,4,FALSE)&amp;","&amp;VLOOKUP(B222,[5]菜品输入!A:V,8,FALSE)&amp;";"&amp;VLOOKUP(B222,[5]菜品输入!A:V,5,FALSE)&amp;","&amp;VLOOKUP(B222,[5]菜品输入!A:V,8,FALSE)&amp;";"&amp;VLOOKUP(B222,[5]菜品输入!A:V,6,FALSE)&amp;","&amp;VLOOKUP(B222,[5]菜品输入!A:V,8,FALSE)&amp;";"&amp;VLOOKUP(B222,[5]菜品输入!A:V,7,FALSE)&amp;","&amp;VLOOKUP(B222,[5]菜品输入!A:V,8,FALSE)</f>
        <v>101010,5;102010,5;103010,5;104010,5;105010,5</v>
      </c>
    </row>
    <row r="223" spans="1:10">
      <c r="A223" s="3">
        <v>222</v>
      </c>
      <c r="B223" s="3">
        <f t="shared" si="10"/>
        <v>19</v>
      </c>
      <c r="C223" s="3">
        <f t="shared" si="11"/>
        <v>1</v>
      </c>
      <c r="D223" s="3">
        <f t="shared" si="9"/>
        <v>6</v>
      </c>
      <c r="E223" s="3" t="str">
        <f>IF(C223=1,VLOOKUP(B223,[5]数据导入!$B:$F,2,FALSE)&amp;","&amp;VLOOKUP(B223,[5]数据导入!$B:$F,3,FALSE)*$D223,VLOOKUP(B223,[5]数据导入!$I:$M,2,FALSE)&amp;","&amp;VLOOKUP(B223,[5]数据导入!$I:$M,3,FALSE)*$D223)</f>
        <v>30004,42</v>
      </c>
      <c r="F223" s="3">
        <f>IF(D223=1,VLOOKUP(C223,[5]数据导入!$B:$F,4,FALSE)*$D223,VLOOKUP(C223,[5]数据导入!$I:$M,4,FALSE)*$D223)</f>
        <v>420</v>
      </c>
      <c r="G223" s="3">
        <f>IF(E223=1,VLOOKUP(D223,[5]数据导入!$B:$F,5,FALSE)*$D223,VLOOKUP(D223,[5]数据导入!$I:$M,5,FALSE)*$D223)</f>
        <v>60</v>
      </c>
      <c r="H223" s="3">
        <f>VLOOKUP(B223,[5]菜品数据!$H:$I,2,FALSE)</f>
        <v>4</v>
      </c>
      <c r="I223" s="3" t="str">
        <f>VLOOKUP(D223,[5]数据导入!$P$3:$Q$9,2,FALSE)</f>
        <v>5,6</v>
      </c>
      <c r="J223" s="3" t="str">
        <f>VLOOKUP(B223,[5]菜品输入!A:V,3,FALSE)&amp;","&amp;VLOOKUP(B223,[5]菜品输入!A:V,8,FALSE)&amp;";"&amp;VLOOKUP(B223,[5]菜品输入!A:V,4,FALSE)&amp;","&amp;VLOOKUP(B223,[5]菜品输入!A:V,8,FALSE)&amp;";"&amp;VLOOKUP(B223,[5]菜品输入!A:V,5,FALSE)&amp;","&amp;VLOOKUP(B223,[5]菜品输入!A:V,8,FALSE)&amp;";"&amp;VLOOKUP(B223,[5]菜品输入!A:V,6,FALSE)&amp;","&amp;VLOOKUP(B223,[5]菜品输入!A:V,8,FALSE)&amp;";"&amp;VLOOKUP(B223,[5]菜品输入!A:V,7,FALSE)&amp;","&amp;VLOOKUP(B223,[5]菜品输入!A:V,8,FALSE)</f>
        <v>101010,5;102010,5;103010,5;104010,5;105010,5</v>
      </c>
    </row>
    <row r="224" spans="1:10">
      <c r="A224" s="3">
        <v>223</v>
      </c>
      <c r="B224" s="3">
        <f t="shared" si="10"/>
        <v>19</v>
      </c>
      <c r="C224" s="3">
        <f t="shared" si="11"/>
        <v>2</v>
      </c>
      <c r="D224" s="3">
        <f t="shared" si="9"/>
        <v>1</v>
      </c>
      <c r="E224" s="3" t="str">
        <f>IF(C224=1,VLOOKUP(B224,[5]数据导入!$B:$F,2,FALSE)&amp;","&amp;VLOOKUP(B224,[5]数据导入!$B:$F,3,FALSE)*$D224,VLOOKUP(B224,[5]数据导入!$I:$M,2,FALSE)&amp;","&amp;VLOOKUP(B224,[5]数据导入!$I:$M,3,FALSE)*$D224)</f>
        <v>31004,7</v>
      </c>
      <c r="F224" s="3">
        <f>IF(D224=1,VLOOKUP(C224,[5]数据导入!$B:$F,4,FALSE)*$D224,VLOOKUP(C224,[5]数据导入!$I:$M,4,FALSE)*$D224)</f>
        <v>160</v>
      </c>
      <c r="G224" s="3">
        <f>IF(E224=1,VLOOKUP(D224,[5]数据导入!$B:$F,5,FALSE)*$D224,VLOOKUP(D224,[5]数据导入!$I:$M,5,FALSE)*$D224)</f>
        <v>5</v>
      </c>
      <c r="H224" s="3">
        <f>VLOOKUP(B224,[5]菜品数据!$H:$I,2,FALSE)</f>
        <v>4</v>
      </c>
      <c r="I224" s="3">
        <f>VLOOKUP(D224,[5]数据导入!$P$3:$Q$9,2,FALSE)</f>
        <v>1</v>
      </c>
      <c r="J224" s="3" t="str">
        <f>VLOOKUP(B224,[5]菜品输入!A:V,3,FALSE)&amp;","&amp;VLOOKUP(B224,[5]菜品输入!A:V,8,FALSE)&amp;";"&amp;VLOOKUP(B224,[5]菜品输入!A:V,4,FALSE)&amp;","&amp;VLOOKUP(B224,[5]菜品输入!A:V,8,FALSE)&amp;";"&amp;VLOOKUP(B224,[5]菜品输入!A:V,5,FALSE)&amp;","&amp;VLOOKUP(B224,[5]菜品输入!A:V,8,FALSE)&amp;";"&amp;VLOOKUP(B224,[5]菜品输入!A:V,6,FALSE)&amp;","&amp;VLOOKUP(B224,[5]菜品输入!A:V,8,FALSE)&amp;";"&amp;VLOOKUP(B224,[5]菜品输入!A:V,7,FALSE)&amp;","&amp;VLOOKUP(B224,[5]菜品输入!A:V,8,FALSE)</f>
        <v>101010,5;102010,5;103010,5;104010,5;105010,5</v>
      </c>
    </row>
    <row r="225" spans="1:10">
      <c r="A225" s="3">
        <v>224</v>
      </c>
      <c r="B225" s="3">
        <f t="shared" si="10"/>
        <v>19</v>
      </c>
      <c r="C225" s="3">
        <f t="shared" si="11"/>
        <v>2</v>
      </c>
      <c r="D225" s="3">
        <f t="shared" si="9"/>
        <v>2</v>
      </c>
      <c r="E225" s="3" t="str">
        <f>IF(C225=1,VLOOKUP(B225,[5]数据导入!$B:$F,2,FALSE)&amp;","&amp;VLOOKUP(B225,[5]数据导入!$B:$F,3,FALSE)*$D225,VLOOKUP(B225,[5]数据导入!$I:$M,2,FALSE)&amp;","&amp;VLOOKUP(B225,[5]数据导入!$I:$M,3,FALSE)*$D225)</f>
        <v>31004,14</v>
      </c>
      <c r="F225" s="3">
        <f>IF(D225=1,VLOOKUP(C225,[5]数据导入!$B:$F,4,FALSE)*$D225,VLOOKUP(C225,[5]数据导入!$I:$M,4,FALSE)*$D225)</f>
        <v>320</v>
      </c>
      <c r="G225" s="3">
        <f>IF(E225=1,VLOOKUP(D225,[5]数据导入!$B:$F,5,FALSE)*$D225,VLOOKUP(D225,[5]数据导入!$I:$M,5,FALSE)*$D225)</f>
        <v>10</v>
      </c>
      <c r="H225" s="3">
        <f>VLOOKUP(B225,[5]菜品数据!$H:$I,2,FALSE)</f>
        <v>4</v>
      </c>
      <c r="I225" s="3" t="str">
        <f>VLOOKUP(D225,[5]数据导入!$P$3:$Q$9,2,FALSE)</f>
        <v>1,2</v>
      </c>
      <c r="J225" s="3" t="str">
        <f>VLOOKUP(B225,[5]菜品输入!A:V,3,FALSE)&amp;","&amp;VLOOKUP(B225,[5]菜品输入!A:V,8,FALSE)&amp;";"&amp;VLOOKUP(B225,[5]菜品输入!A:V,4,FALSE)&amp;","&amp;VLOOKUP(B225,[5]菜品输入!A:V,8,FALSE)&amp;";"&amp;VLOOKUP(B225,[5]菜品输入!A:V,5,FALSE)&amp;","&amp;VLOOKUP(B225,[5]菜品输入!A:V,8,FALSE)&amp;";"&amp;VLOOKUP(B225,[5]菜品输入!A:V,6,FALSE)&amp;","&amp;VLOOKUP(B225,[5]菜品输入!A:V,8,FALSE)&amp;";"&amp;VLOOKUP(B225,[5]菜品输入!A:V,7,FALSE)&amp;","&amp;VLOOKUP(B225,[5]菜品输入!A:V,8,FALSE)</f>
        <v>101010,5;102010,5;103010,5;104010,5;105010,5</v>
      </c>
    </row>
    <row r="226" spans="1:10">
      <c r="A226" s="3">
        <v>225</v>
      </c>
      <c r="B226" s="3">
        <f t="shared" si="10"/>
        <v>19</v>
      </c>
      <c r="C226" s="3">
        <f t="shared" si="11"/>
        <v>2</v>
      </c>
      <c r="D226" s="3">
        <f t="shared" si="9"/>
        <v>3</v>
      </c>
      <c r="E226" s="3" t="str">
        <f>IF(C226=1,VLOOKUP(B226,[5]数据导入!$B:$F,2,FALSE)&amp;","&amp;VLOOKUP(B226,[5]数据导入!$B:$F,3,FALSE)*$D226,VLOOKUP(B226,[5]数据导入!$I:$M,2,FALSE)&amp;","&amp;VLOOKUP(B226,[5]数据导入!$I:$M,3,FALSE)*$D226)</f>
        <v>31004,21</v>
      </c>
      <c r="F226" s="3">
        <f>IF(D226=1,VLOOKUP(C226,[5]数据导入!$B:$F,4,FALSE)*$D226,VLOOKUP(C226,[5]数据导入!$I:$M,4,FALSE)*$D226)</f>
        <v>480</v>
      </c>
      <c r="G226" s="3">
        <f>IF(E226=1,VLOOKUP(D226,[5]数据导入!$B:$F,5,FALSE)*$D226,VLOOKUP(D226,[5]数据导入!$I:$M,5,FALSE)*$D226)</f>
        <v>30</v>
      </c>
      <c r="H226" s="3">
        <f>VLOOKUP(B226,[5]菜品数据!$H:$I,2,FALSE)</f>
        <v>4</v>
      </c>
      <c r="I226" s="3" t="str">
        <f>VLOOKUP(D226,[5]数据导入!$P$3:$Q$9,2,FALSE)</f>
        <v>2,3</v>
      </c>
      <c r="J226" s="3" t="str">
        <f>VLOOKUP(B226,[5]菜品输入!A:V,3,FALSE)&amp;","&amp;VLOOKUP(B226,[5]菜品输入!A:V,8,FALSE)&amp;";"&amp;VLOOKUP(B226,[5]菜品输入!A:V,4,FALSE)&amp;","&amp;VLOOKUP(B226,[5]菜品输入!A:V,8,FALSE)&amp;";"&amp;VLOOKUP(B226,[5]菜品输入!A:V,5,FALSE)&amp;","&amp;VLOOKUP(B226,[5]菜品输入!A:V,8,FALSE)&amp;";"&amp;VLOOKUP(B226,[5]菜品输入!A:V,6,FALSE)&amp;","&amp;VLOOKUP(B226,[5]菜品输入!A:V,8,FALSE)&amp;";"&amp;VLOOKUP(B226,[5]菜品输入!A:V,7,FALSE)&amp;","&amp;VLOOKUP(B226,[5]菜品输入!A:V,8,FALSE)</f>
        <v>101010,5;102010,5;103010,5;104010,5;105010,5</v>
      </c>
    </row>
    <row r="227" spans="1:10">
      <c r="A227" s="3">
        <v>226</v>
      </c>
      <c r="B227" s="3">
        <f t="shared" si="10"/>
        <v>19</v>
      </c>
      <c r="C227" s="3">
        <f t="shared" si="11"/>
        <v>2</v>
      </c>
      <c r="D227" s="3">
        <f t="shared" si="9"/>
        <v>4</v>
      </c>
      <c r="E227" s="3" t="str">
        <f>IF(C227=1,VLOOKUP(B227,[5]数据导入!$B:$F,2,FALSE)&amp;","&amp;VLOOKUP(B227,[5]数据导入!$B:$F,3,FALSE)*$D227,VLOOKUP(B227,[5]数据导入!$I:$M,2,FALSE)&amp;","&amp;VLOOKUP(B227,[5]数据导入!$I:$M,3,FALSE)*$D227)</f>
        <v>31004,28</v>
      </c>
      <c r="F227" s="3">
        <f>IF(D227=1,VLOOKUP(C227,[5]数据导入!$B:$F,4,FALSE)*$D227,VLOOKUP(C227,[5]数据导入!$I:$M,4,FALSE)*$D227)</f>
        <v>640</v>
      </c>
      <c r="G227" s="3">
        <f>IF(E227=1,VLOOKUP(D227,[5]数据导入!$B:$F,5,FALSE)*$D227,VLOOKUP(D227,[5]数据导入!$I:$M,5,FALSE)*$D227)</f>
        <v>40</v>
      </c>
      <c r="H227" s="3">
        <f>VLOOKUP(B227,[5]菜品数据!$H:$I,2,FALSE)</f>
        <v>4</v>
      </c>
      <c r="I227" s="3" t="str">
        <f>VLOOKUP(D227,[5]数据导入!$P$3:$Q$9,2,FALSE)</f>
        <v>3,4</v>
      </c>
      <c r="J227" s="3" t="str">
        <f>VLOOKUP(B227,[5]菜品输入!A:V,3,FALSE)&amp;","&amp;VLOOKUP(B227,[5]菜品输入!A:V,8,FALSE)&amp;";"&amp;VLOOKUP(B227,[5]菜品输入!A:V,4,FALSE)&amp;","&amp;VLOOKUP(B227,[5]菜品输入!A:V,8,FALSE)&amp;";"&amp;VLOOKUP(B227,[5]菜品输入!A:V,5,FALSE)&amp;","&amp;VLOOKUP(B227,[5]菜品输入!A:V,8,FALSE)&amp;";"&amp;VLOOKUP(B227,[5]菜品输入!A:V,6,FALSE)&amp;","&amp;VLOOKUP(B227,[5]菜品输入!A:V,8,FALSE)&amp;";"&amp;VLOOKUP(B227,[5]菜品输入!A:V,7,FALSE)&amp;","&amp;VLOOKUP(B227,[5]菜品输入!A:V,8,FALSE)</f>
        <v>101010,5;102010,5;103010,5;104010,5;105010,5</v>
      </c>
    </row>
    <row r="228" spans="1:10">
      <c r="A228" s="3">
        <v>227</v>
      </c>
      <c r="B228" s="3">
        <f t="shared" si="10"/>
        <v>19</v>
      </c>
      <c r="C228" s="3">
        <f t="shared" si="11"/>
        <v>2</v>
      </c>
      <c r="D228" s="3">
        <f t="shared" si="9"/>
        <v>5</v>
      </c>
      <c r="E228" s="3" t="str">
        <f>IF(C228=1,VLOOKUP(B228,[5]数据导入!$B:$F,2,FALSE)&amp;","&amp;VLOOKUP(B228,[5]数据导入!$B:$F,3,FALSE)*$D228,VLOOKUP(B228,[5]数据导入!$I:$M,2,FALSE)&amp;","&amp;VLOOKUP(B228,[5]数据导入!$I:$M,3,FALSE)*$D228)</f>
        <v>31004,35</v>
      </c>
      <c r="F228" s="3">
        <f>IF(D228=1,VLOOKUP(C228,[5]数据导入!$B:$F,4,FALSE)*$D228,VLOOKUP(C228,[5]数据导入!$I:$M,4,FALSE)*$D228)</f>
        <v>800</v>
      </c>
      <c r="G228" s="3">
        <f>IF(E228=1,VLOOKUP(D228,[5]数据导入!$B:$F,5,FALSE)*$D228,VLOOKUP(D228,[5]数据导入!$I:$M,5,FALSE)*$D228)</f>
        <v>50</v>
      </c>
      <c r="H228" s="3">
        <f>VLOOKUP(B228,[5]菜品数据!$H:$I,2,FALSE)</f>
        <v>4</v>
      </c>
      <c r="I228" s="3" t="str">
        <f>VLOOKUP(D228,[5]数据导入!$P$3:$Q$9,2,FALSE)</f>
        <v>4,5</v>
      </c>
      <c r="J228" s="3" t="str">
        <f>VLOOKUP(B228,[5]菜品输入!A:V,3,FALSE)&amp;","&amp;VLOOKUP(B228,[5]菜品输入!A:V,8,FALSE)&amp;";"&amp;VLOOKUP(B228,[5]菜品输入!A:V,4,FALSE)&amp;","&amp;VLOOKUP(B228,[5]菜品输入!A:V,8,FALSE)&amp;";"&amp;VLOOKUP(B228,[5]菜品输入!A:V,5,FALSE)&amp;","&amp;VLOOKUP(B228,[5]菜品输入!A:V,8,FALSE)&amp;";"&amp;VLOOKUP(B228,[5]菜品输入!A:V,6,FALSE)&amp;","&amp;VLOOKUP(B228,[5]菜品输入!A:V,8,FALSE)&amp;";"&amp;VLOOKUP(B228,[5]菜品输入!A:V,7,FALSE)&amp;","&amp;VLOOKUP(B228,[5]菜品输入!A:V,8,FALSE)</f>
        <v>101010,5;102010,5;103010,5;104010,5;105010,5</v>
      </c>
    </row>
    <row r="229" spans="1:10">
      <c r="A229" s="3">
        <v>228</v>
      </c>
      <c r="B229" s="3">
        <f t="shared" si="10"/>
        <v>19</v>
      </c>
      <c r="C229" s="3">
        <f t="shared" si="11"/>
        <v>2</v>
      </c>
      <c r="D229" s="3">
        <f t="shared" si="9"/>
        <v>6</v>
      </c>
      <c r="E229" s="3" t="str">
        <f>IF(C229=1,VLOOKUP(B229,[5]数据导入!$B:$F,2,FALSE)&amp;","&amp;VLOOKUP(B229,[5]数据导入!$B:$F,3,FALSE)*$D229,VLOOKUP(B229,[5]数据导入!$I:$M,2,FALSE)&amp;","&amp;VLOOKUP(B229,[5]数据导入!$I:$M,3,FALSE)*$D229)</f>
        <v>31004,42</v>
      </c>
      <c r="F229" s="3">
        <f>IF(D229=1,VLOOKUP(C229,[5]数据导入!$B:$F,4,FALSE)*$D229,VLOOKUP(C229,[5]数据导入!$I:$M,4,FALSE)*$D229)</f>
        <v>960</v>
      </c>
      <c r="G229" s="3">
        <f>IF(E229=1,VLOOKUP(D229,[5]数据导入!$B:$F,5,FALSE)*$D229,VLOOKUP(D229,[5]数据导入!$I:$M,5,FALSE)*$D229)</f>
        <v>60</v>
      </c>
      <c r="H229" s="3">
        <f>VLOOKUP(B229,[5]菜品数据!$H:$I,2,FALSE)</f>
        <v>4</v>
      </c>
      <c r="I229" s="3" t="str">
        <f>VLOOKUP(D229,[5]数据导入!$P$3:$Q$9,2,FALSE)</f>
        <v>5,6</v>
      </c>
      <c r="J229" s="3" t="str">
        <f>VLOOKUP(B229,[5]菜品输入!A:V,3,FALSE)&amp;","&amp;VLOOKUP(B229,[5]菜品输入!A:V,8,FALSE)&amp;";"&amp;VLOOKUP(B229,[5]菜品输入!A:V,4,FALSE)&amp;","&amp;VLOOKUP(B229,[5]菜品输入!A:V,8,FALSE)&amp;";"&amp;VLOOKUP(B229,[5]菜品输入!A:V,5,FALSE)&amp;","&amp;VLOOKUP(B229,[5]菜品输入!A:V,8,FALSE)&amp;";"&amp;VLOOKUP(B229,[5]菜品输入!A:V,6,FALSE)&amp;","&amp;VLOOKUP(B229,[5]菜品输入!A:V,8,FALSE)&amp;";"&amp;VLOOKUP(B229,[5]菜品输入!A:V,7,FALSE)&amp;","&amp;VLOOKUP(B229,[5]菜品输入!A:V,8,FALSE)</f>
        <v>101010,5;102010,5;103010,5;104010,5;105010,5</v>
      </c>
    </row>
    <row r="230" spans="1:10">
      <c r="A230" s="3">
        <v>229</v>
      </c>
      <c r="B230" s="3">
        <f t="shared" si="10"/>
        <v>20</v>
      </c>
      <c r="C230" s="3">
        <f t="shared" si="11"/>
        <v>1</v>
      </c>
      <c r="D230" s="3">
        <f t="shared" si="9"/>
        <v>1</v>
      </c>
      <c r="E230" s="3" t="str">
        <f>IF(C230=1,VLOOKUP(B230,[5]数据导入!$B:$F,2,FALSE)&amp;","&amp;VLOOKUP(B230,[5]数据导入!$B:$F,3,FALSE)*$D230,VLOOKUP(B230,[5]数据导入!$I:$M,2,FALSE)&amp;","&amp;VLOOKUP(B230,[5]数据导入!$I:$M,3,FALSE)*$D230)</f>
        <v>30004,7</v>
      </c>
      <c r="F230" s="3">
        <f>IF(D230=1,VLOOKUP(C230,[5]数据导入!$B:$F,4,FALSE)*$D230,VLOOKUP(C230,[5]数据导入!$I:$M,4,FALSE)*$D230)</f>
        <v>70</v>
      </c>
      <c r="G230" s="3">
        <f>IF(E230=1,VLOOKUP(D230,[5]数据导入!$B:$F,5,FALSE)*$D230,VLOOKUP(D230,[5]数据导入!$I:$M,5,FALSE)*$D230)</f>
        <v>5</v>
      </c>
      <c r="H230" s="3">
        <f>VLOOKUP(B230,[5]菜品数据!$H:$I,2,FALSE)</f>
        <v>4</v>
      </c>
      <c r="I230" s="3">
        <f>VLOOKUP(D230,[5]数据导入!$P$3:$Q$9,2,FALSE)</f>
        <v>1</v>
      </c>
      <c r="J230" s="3" t="str">
        <f>VLOOKUP(B230,[5]菜品输入!A:V,3,FALSE)&amp;","&amp;VLOOKUP(B230,[5]菜品输入!A:V,8,FALSE)&amp;";"&amp;VLOOKUP(B230,[5]菜品输入!A:V,4,FALSE)&amp;","&amp;VLOOKUP(B230,[5]菜品输入!A:V,8,FALSE)&amp;";"&amp;VLOOKUP(B230,[5]菜品输入!A:V,5,FALSE)&amp;","&amp;VLOOKUP(B230,[5]菜品输入!A:V,8,FALSE)&amp;";"&amp;VLOOKUP(B230,[5]菜品输入!A:V,6,FALSE)&amp;","&amp;VLOOKUP(B230,[5]菜品输入!A:V,8,FALSE)&amp;";"&amp;VLOOKUP(B230,[5]菜品输入!A:V,7,FALSE)&amp;","&amp;VLOOKUP(B230,[5]菜品输入!A:V,8,FALSE)</f>
        <v>101010,5;102010,5;103010,5;104010,5;105010,5</v>
      </c>
    </row>
    <row r="231" spans="1:10">
      <c r="A231" s="3">
        <v>230</v>
      </c>
      <c r="B231" s="3">
        <f t="shared" si="10"/>
        <v>20</v>
      </c>
      <c r="C231" s="3">
        <f t="shared" si="11"/>
        <v>1</v>
      </c>
      <c r="D231" s="3">
        <f t="shared" si="9"/>
        <v>2</v>
      </c>
      <c r="E231" s="3" t="str">
        <f>IF(C231=1,VLOOKUP(B231,[5]数据导入!$B:$F,2,FALSE)&amp;","&amp;VLOOKUP(B231,[5]数据导入!$B:$F,3,FALSE)*$D231,VLOOKUP(B231,[5]数据导入!$I:$M,2,FALSE)&amp;","&amp;VLOOKUP(B231,[5]数据导入!$I:$M,3,FALSE)*$D231)</f>
        <v>30004,14</v>
      </c>
      <c r="F231" s="3">
        <f>IF(D231=1,VLOOKUP(C231,[5]数据导入!$B:$F,4,FALSE)*$D231,VLOOKUP(C231,[5]数据导入!$I:$M,4,FALSE)*$D231)</f>
        <v>140</v>
      </c>
      <c r="G231" s="3">
        <f>IF(E231=1,VLOOKUP(D231,[5]数据导入!$B:$F,5,FALSE)*$D231,VLOOKUP(D231,[5]数据导入!$I:$M,5,FALSE)*$D231)</f>
        <v>10</v>
      </c>
      <c r="H231" s="3">
        <f>VLOOKUP(B231,[5]菜品数据!$H:$I,2,FALSE)</f>
        <v>4</v>
      </c>
      <c r="I231" s="3" t="str">
        <f>VLOOKUP(D231,[5]数据导入!$P$3:$Q$9,2,FALSE)</f>
        <v>1,2</v>
      </c>
      <c r="J231" s="3" t="str">
        <f>VLOOKUP(B231,[5]菜品输入!A:V,3,FALSE)&amp;","&amp;VLOOKUP(B231,[5]菜品输入!A:V,8,FALSE)&amp;";"&amp;VLOOKUP(B231,[5]菜品输入!A:V,4,FALSE)&amp;","&amp;VLOOKUP(B231,[5]菜品输入!A:V,8,FALSE)&amp;";"&amp;VLOOKUP(B231,[5]菜品输入!A:V,5,FALSE)&amp;","&amp;VLOOKUP(B231,[5]菜品输入!A:V,8,FALSE)&amp;";"&amp;VLOOKUP(B231,[5]菜品输入!A:V,6,FALSE)&amp;","&amp;VLOOKUP(B231,[5]菜品输入!A:V,8,FALSE)&amp;";"&amp;VLOOKUP(B231,[5]菜品输入!A:V,7,FALSE)&amp;","&amp;VLOOKUP(B231,[5]菜品输入!A:V,8,FALSE)</f>
        <v>101010,5;102010,5;103010,5;104010,5;105010,5</v>
      </c>
    </row>
    <row r="232" spans="1:10">
      <c r="A232" s="3">
        <v>231</v>
      </c>
      <c r="B232" s="3">
        <f t="shared" si="10"/>
        <v>20</v>
      </c>
      <c r="C232" s="3">
        <f t="shared" si="11"/>
        <v>1</v>
      </c>
      <c r="D232" s="3">
        <f t="shared" si="9"/>
        <v>3</v>
      </c>
      <c r="E232" s="3" t="str">
        <f>IF(C232=1,VLOOKUP(B232,[5]数据导入!$B:$F,2,FALSE)&amp;","&amp;VLOOKUP(B232,[5]数据导入!$B:$F,3,FALSE)*$D232,VLOOKUP(B232,[5]数据导入!$I:$M,2,FALSE)&amp;","&amp;VLOOKUP(B232,[5]数据导入!$I:$M,3,FALSE)*$D232)</f>
        <v>30004,21</v>
      </c>
      <c r="F232" s="3">
        <f>IF(D232=1,VLOOKUP(C232,[5]数据导入!$B:$F,4,FALSE)*$D232,VLOOKUP(C232,[5]数据导入!$I:$M,4,FALSE)*$D232)</f>
        <v>210</v>
      </c>
      <c r="G232" s="3">
        <f>IF(E232=1,VLOOKUP(D232,[5]数据导入!$B:$F,5,FALSE)*$D232,VLOOKUP(D232,[5]数据导入!$I:$M,5,FALSE)*$D232)</f>
        <v>30</v>
      </c>
      <c r="H232" s="3">
        <f>VLOOKUP(B232,[5]菜品数据!$H:$I,2,FALSE)</f>
        <v>4</v>
      </c>
      <c r="I232" s="3" t="str">
        <f>VLOOKUP(D232,[5]数据导入!$P$3:$Q$9,2,FALSE)</f>
        <v>2,3</v>
      </c>
      <c r="J232" s="3" t="str">
        <f>VLOOKUP(B232,[5]菜品输入!A:V,3,FALSE)&amp;","&amp;VLOOKUP(B232,[5]菜品输入!A:V,8,FALSE)&amp;";"&amp;VLOOKUP(B232,[5]菜品输入!A:V,4,FALSE)&amp;","&amp;VLOOKUP(B232,[5]菜品输入!A:V,8,FALSE)&amp;";"&amp;VLOOKUP(B232,[5]菜品输入!A:V,5,FALSE)&amp;","&amp;VLOOKUP(B232,[5]菜品输入!A:V,8,FALSE)&amp;";"&amp;VLOOKUP(B232,[5]菜品输入!A:V,6,FALSE)&amp;","&amp;VLOOKUP(B232,[5]菜品输入!A:V,8,FALSE)&amp;";"&amp;VLOOKUP(B232,[5]菜品输入!A:V,7,FALSE)&amp;","&amp;VLOOKUP(B232,[5]菜品输入!A:V,8,FALSE)</f>
        <v>101010,5;102010,5;103010,5;104010,5;105010,5</v>
      </c>
    </row>
    <row r="233" spans="1:10">
      <c r="A233" s="3">
        <v>232</v>
      </c>
      <c r="B233" s="3">
        <f t="shared" si="10"/>
        <v>20</v>
      </c>
      <c r="C233" s="3">
        <f t="shared" si="11"/>
        <v>1</v>
      </c>
      <c r="D233" s="3">
        <f t="shared" si="9"/>
        <v>4</v>
      </c>
      <c r="E233" s="3" t="str">
        <f>IF(C233=1,VLOOKUP(B233,[5]数据导入!$B:$F,2,FALSE)&amp;","&amp;VLOOKUP(B233,[5]数据导入!$B:$F,3,FALSE)*$D233,VLOOKUP(B233,[5]数据导入!$I:$M,2,FALSE)&amp;","&amp;VLOOKUP(B233,[5]数据导入!$I:$M,3,FALSE)*$D233)</f>
        <v>30004,28</v>
      </c>
      <c r="F233" s="3">
        <f>IF(D233=1,VLOOKUP(C233,[5]数据导入!$B:$F,4,FALSE)*$D233,VLOOKUP(C233,[5]数据导入!$I:$M,4,FALSE)*$D233)</f>
        <v>280</v>
      </c>
      <c r="G233" s="3">
        <f>IF(E233=1,VLOOKUP(D233,[5]数据导入!$B:$F,5,FALSE)*$D233,VLOOKUP(D233,[5]数据导入!$I:$M,5,FALSE)*$D233)</f>
        <v>40</v>
      </c>
      <c r="H233" s="3">
        <f>VLOOKUP(B233,[5]菜品数据!$H:$I,2,FALSE)</f>
        <v>4</v>
      </c>
      <c r="I233" s="3" t="str">
        <f>VLOOKUP(D233,[5]数据导入!$P$3:$Q$9,2,FALSE)</f>
        <v>3,4</v>
      </c>
      <c r="J233" s="3" t="str">
        <f>VLOOKUP(B233,[5]菜品输入!A:V,3,FALSE)&amp;","&amp;VLOOKUP(B233,[5]菜品输入!A:V,8,FALSE)&amp;";"&amp;VLOOKUP(B233,[5]菜品输入!A:V,4,FALSE)&amp;","&amp;VLOOKUP(B233,[5]菜品输入!A:V,8,FALSE)&amp;";"&amp;VLOOKUP(B233,[5]菜品输入!A:V,5,FALSE)&amp;","&amp;VLOOKUP(B233,[5]菜品输入!A:V,8,FALSE)&amp;";"&amp;VLOOKUP(B233,[5]菜品输入!A:V,6,FALSE)&amp;","&amp;VLOOKUP(B233,[5]菜品输入!A:V,8,FALSE)&amp;";"&amp;VLOOKUP(B233,[5]菜品输入!A:V,7,FALSE)&amp;","&amp;VLOOKUP(B233,[5]菜品输入!A:V,8,FALSE)</f>
        <v>101010,5;102010,5;103010,5;104010,5;105010,5</v>
      </c>
    </row>
    <row r="234" spans="1:10">
      <c r="A234" s="3">
        <v>233</v>
      </c>
      <c r="B234" s="3">
        <f t="shared" si="10"/>
        <v>20</v>
      </c>
      <c r="C234" s="3">
        <f t="shared" si="11"/>
        <v>1</v>
      </c>
      <c r="D234" s="3">
        <f t="shared" si="9"/>
        <v>5</v>
      </c>
      <c r="E234" s="3" t="str">
        <f>IF(C234=1,VLOOKUP(B234,[5]数据导入!$B:$F,2,FALSE)&amp;","&amp;VLOOKUP(B234,[5]数据导入!$B:$F,3,FALSE)*$D234,VLOOKUP(B234,[5]数据导入!$I:$M,2,FALSE)&amp;","&amp;VLOOKUP(B234,[5]数据导入!$I:$M,3,FALSE)*$D234)</f>
        <v>30004,35</v>
      </c>
      <c r="F234" s="3">
        <f>IF(D234=1,VLOOKUP(C234,[5]数据导入!$B:$F,4,FALSE)*$D234,VLOOKUP(C234,[5]数据导入!$I:$M,4,FALSE)*$D234)</f>
        <v>350</v>
      </c>
      <c r="G234" s="3">
        <f>IF(E234=1,VLOOKUP(D234,[5]数据导入!$B:$F,5,FALSE)*$D234,VLOOKUP(D234,[5]数据导入!$I:$M,5,FALSE)*$D234)</f>
        <v>50</v>
      </c>
      <c r="H234" s="3">
        <f>VLOOKUP(B234,[5]菜品数据!$H:$I,2,FALSE)</f>
        <v>4</v>
      </c>
      <c r="I234" s="3" t="str">
        <f>VLOOKUP(D234,[5]数据导入!$P$3:$Q$9,2,FALSE)</f>
        <v>4,5</v>
      </c>
      <c r="J234" s="3" t="str">
        <f>VLOOKUP(B234,[5]菜品输入!A:V,3,FALSE)&amp;","&amp;VLOOKUP(B234,[5]菜品输入!A:V,8,FALSE)&amp;";"&amp;VLOOKUP(B234,[5]菜品输入!A:V,4,FALSE)&amp;","&amp;VLOOKUP(B234,[5]菜品输入!A:V,8,FALSE)&amp;";"&amp;VLOOKUP(B234,[5]菜品输入!A:V,5,FALSE)&amp;","&amp;VLOOKUP(B234,[5]菜品输入!A:V,8,FALSE)&amp;";"&amp;VLOOKUP(B234,[5]菜品输入!A:V,6,FALSE)&amp;","&amp;VLOOKUP(B234,[5]菜品输入!A:V,8,FALSE)&amp;";"&amp;VLOOKUP(B234,[5]菜品输入!A:V,7,FALSE)&amp;","&amp;VLOOKUP(B234,[5]菜品输入!A:V,8,FALSE)</f>
        <v>101010,5;102010,5;103010,5;104010,5;105010,5</v>
      </c>
    </row>
    <row r="235" spans="1:10">
      <c r="A235" s="3">
        <v>234</v>
      </c>
      <c r="B235" s="3">
        <f t="shared" si="10"/>
        <v>20</v>
      </c>
      <c r="C235" s="3">
        <f t="shared" si="11"/>
        <v>1</v>
      </c>
      <c r="D235" s="3">
        <f t="shared" si="9"/>
        <v>6</v>
      </c>
      <c r="E235" s="3" t="str">
        <f>IF(C235=1,VLOOKUP(B235,[5]数据导入!$B:$F,2,FALSE)&amp;","&amp;VLOOKUP(B235,[5]数据导入!$B:$F,3,FALSE)*$D235,VLOOKUP(B235,[5]数据导入!$I:$M,2,FALSE)&amp;","&amp;VLOOKUP(B235,[5]数据导入!$I:$M,3,FALSE)*$D235)</f>
        <v>30004,42</v>
      </c>
      <c r="F235" s="3">
        <f>IF(D235=1,VLOOKUP(C235,[5]数据导入!$B:$F,4,FALSE)*$D235,VLOOKUP(C235,[5]数据导入!$I:$M,4,FALSE)*$D235)</f>
        <v>420</v>
      </c>
      <c r="G235" s="3">
        <f>IF(E235=1,VLOOKUP(D235,[5]数据导入!$B:$F,5,FALSE)*$D235,VLOOKUP(D235,[5]数据导入!$I:$M,5,FALSE)*$D235)</f>
        <v>60</v>
      </c>
      <c r="H235" s="3">
        <f>VLOOKUP(B235,[5]菜品数据!$H:$I,2,FALSE)</f>
        <v>4</v>
      </c>
      <c r="I235" s="3" t="str">
        <f>VLOOKUP(D235,[5]数据导入!$P$3:$Q$9,2,FALSE)</f>
        <v>5,6</v>
      </c>
      <c r="J235" s="3" t="str">
        <f>VLOOKUP(B235,[5]菜品输入!A:V,3,FALSE)&amp;","&amp;VLOOKUP(B235,[5]菜品输入!A:V,8,FALSE)&amp;";"&amp;VLOOKUP(B235,[5]菜品输入!A:V,4,FALSE)&amp;","&amp;VLOOKUP(B235,[5]菜品输入!A:V,8,FALSE)&amp;";"&amp;VLOOKUP(B235,[5]菜品输入!A:V,5,FALSE)&amp;","&amp;VLOOKUP(B235,[5]菜品输入!A:V,8,FALSE)&amp;";"&amp;VLOOKUP(B235,[5]菜品输入!A:V,6,FALSE)&amp;","&amp;VLOOKUP(B235,[5]菜品输入!A:V,8,FALSE)&amp;";"&amp;VLOOKUP(B235,[5]菜品输入!A:V,7,FALSE)&amp;","&amp;VLOOKUP(B235,[5]菜品输入!A:V,8,FALSE)</f>
        <v>101010,5;102010,5;103010,5;104010,5;105010,5</v>
      </c>
    </row>
    <row r="236" spans="1:10">
      <c r="A236" s="3">
        <v>235</v>
      </c>
      <c r="B236" s="3">
        <f t="shared" si="10"/>
        <v>20</v>
      </c>
      <c r="C236" s="3">
        <f t="shared" si="11"/>
        <v>2</v>
      </c>
      <c r="D236" s="3">
        <f t="shared" si="9"/>
        <v>1</v>
      </c>
      <c r="E236" s="3" t="str">
        <f>IF(C236=1,VLOOKUP(B236,[5]数据导入!$B:$F,2,FALSE)&amp;","&amp;VLOOKUP(B236,[5]数据导入!$B:$F,3,FALSE)*$D236,VLOOKUP(B236,[5]数据导入!$I:$M,2,FALSE)&amp;","&amp;VLOOKUP(B236,[5]数据导入!$I:$M,3,FALSE)*$D236)</f>
        <v>31004,7</v>
      </c>
      <c r="F236" s="3">
        <f>IF(D236=1,VLOOKUP(C236,[5]数据导入!$B:$F,4,FALSE)*$D236,VLOOKUP(C236,[5]数据导入!$I:$M,4,FALSE)*$D236)</f>
        <v>160</v>
      </c>
      <c r="G236" s="3">
        <f>IF(E236=1,VLOOKUP(D236,[5]数据导入!$B:$F,5,FALSE)*$D236,VLOOKUP(D236,[5]数据导入!$I:$M,5,FALSE)*$D236)</f>
        <v>5</v>
      </c>
      <c r="H236" s="3">
        <f>VLOOKUP(B236,[5]菜品数据!$H:$I,2,FALSE)</f>
        <v>4</v>
      </c>
      <c r="I236" s="3">
        <f>VLOOKUP(D236,[5]数据导入!$P$3:$Q$9,2,FALSE)</f>
        <v>1</v>
      </c>
      <c r="J236" s="3" t="str">
        <f>VLOOKUP(B236,[5]菜品输入!A:V,3,FALSE)&amp;","&amp;VLOOKUP(B236,[5]菜品输入!A:V,8,FALSE)&amp;";"&amp;VLOOKUP(B236,[5]菜品输入!A:V,4,FALSE)&amp;","&amp;VLOOKUP(B236,[5]菜品输入!A:V,8,FALSE)&amp;";"&amp;VLOOKUP(B236,[5]菜品输入!A:V,5,FALSE)&amp;","&amp;VLOOKUP(B236,[5]菜品输入!A:V,8,FALSE)&amp;";"&amp;VLOOKUP(B236,[5]菜品输入!A:V,6,FALSE)&amp;","&amp;VLOOKUP(B236,[5]菜品输入!A:V,8,FALSE)&amp;";"&amp;VLOOKUP(B236,[5]菜品输入!A:V,7,FALSE)&amp;","&amp;VLOOKUP(B236,[5]菜品输入!A:V,8,FALSE)</f>
        <v>101010,5;102010,5;103010,5;104010,5;105010,5</v>
      </c>
    </row>
    <row r="237" spans="1:10">
      <c r="A237" s="3">
        <v>236</v>
      </c>
      <c r="B237" s="3">
        <f t="shared" si="10"/>
        <v>20</v>
      </c>
      <c r="C237" s="3">
        <f t="shared" si="11"/>
        <v>2</v>
      </c>
      <c r="D237" s="3">
        <f t="shared" si="9"/>
        <v>2</v>
      </c>
      <c r="E237" s="3" t="str">
        <f>IF(C237=1,VLOOKUP(B237,[5]数据导入!$B:$F,2,FALSE)&amp;","&amp;VLOOKUP(B237,[5]数据导入!$B:$F,3,FALSE)*$D237,VLOOKUP(B237,[5]数据导入!$I:$M,2,FALSE)&amp;","&amp;VLOOKUP(B237,[5]数据导入!$I:$M,3,FALSE)*$D237)</f>
        <v>31004,14</v>
      </c>
      <c r="F237" s="3">
        <f>IF(D237=1,VLOOKUP(C237,[5]数据导入!$B:$F,4,FALSE)*$D237,VLOOKUP(C237,[5]数据导入!$I:$M,4,FALSE)*$D237)</f>
        <v>320</v>
      </c>
      <c r="G237" s="3">
        <f>IF(E237=1,VLOOKUP(D237,[5]数据导入!$B:$F,5,FALSE)*$D237,VLOOKUP(D237,[5]数据导入!$I:$M,5,FALSE)*$D237)</f>
        <v>10</v>
      </c>
      <c r="H237" s="3">
        <f>VLOOKUP(B237,[5]菜品数据!$H:$I,2,FALSE)</f>
        <v>4</v>
      </c>
      <c r="I237" s="3" t="str">
        <f>VLOOKUP(D237,[5]数据导入!$P$3:$Q$9,2,FALSE)</f>
        <v>1,2</v>
      </c>
      <c r="J237" s="3" t="str">
        <f>VLOOKUP(B237,[5]菜品输入!A:V,3,FALSE)&amp;","&amp;VLOOKUP(B237,[5]菜品输入!A:V,8,FALSE)&amp;";"&amp;VLOOKUP(B237,[5]菜品输入!A:V,4,FALSE)&amp;","&amp;VLOOKUP(B237,[5]菜品输入!A:V,8,FALSE)&amp;";"&amp;VLOOKUP(B237,[5]菜品输入!A:V,5,FALSE)&amp;","&amp;VLOOKUP(B237,[5]菜品输入!A:V,8,FALSE)&amp;";"&amp;VLOOKUP(B237,[5]菜品输入!A:V,6,FALSE)&amp;","&amp;VLOOKUP(B237,[5]菜品输入!A:V,8,FALSE)&amp;";"&amp;VLOOKUP(B237,[5]菜品输入!A:V,7,FALSE)&amp;","&amp;VLOOKUP(B237,[5]菜品输入!A:V,8,FALSE)</f>
        <v>101010,5;102010,5;103010,5;104010,5;105010,5</v>
      </c>
    </row>
    <row r="238" spans="1:10">
      <c r="A238" s="3">
        <v>237</v>
      </c>
      <c r="B238" s="3">
        <f t="shared" si="10"/>
        <v>20</v>
      </c>
      <c r="C238" s="3">
        <f t="shared" si="11"/>
        <v>2</v>
      </c>
      <c r="D238" s="3">
        <f t="shared" si="9"/>
        <v>3</v>
      </c>
      <c r="E238" s="3" t="str">
        <f>IF(C238=1,VLOOKUP(B238,[5]数据导入!$B:$F,2,FALSE)&amp;","&amp;VLOOKUP(B238,[5]数据导入!$B:$F,3,FALSE)*$D238,VLOOKUP(B238,[5]数据导入!$I:$M,2,FALSE)&amp;","&amp;VLOOKUP(B238,[5]数据导入!$I:$M,3,FALSE)*$D238)</f>
        <v>31004,21</v>
      </c>
      <c r="F238" s="3">
        <f>IF(D238=1,VLOOKUP(C238,[5]数据导入!$B:$F,4,FALSE)*$D238,VLOOKUP(C238,[5]数据导入!$I:$M,4,FALSE)*$D238)</f>
        <v>480</v>
      </c>
      <c r="G238" s="3">
        <f>IF(E238=1,VLOOKUP(D238,[5]数据导入!$B:$F,5,FALSE)*$D238,VLOOKUP(D238,[5]数据导入!$I:$M,5,FALSE)*$D238)</f>
        <v>30</v>
      </c>
      <c r="H238" s="3">
        <f>VLOOKUP(B238,[5]菜品数据!$H:$I,2,FALSE)</f>
        <v>4</v>
      </c>
      <c r="I238" s="3" t="str">
        <f>VLOOKUP(D238,[5]数据导入!$P$3:$Q$9,2,FALSE)</f>
        <v>2,3</v>
      </c>
      <c r="J238" s="3" t="str">
        <f>VLOOKUP(B238,[5]菜品输入!A:V,3,FALSE)&amp;","&amp;VLOOKUP(B238,[5]菜品输入!A:V,8,FALSE)&amp;";"&amp;VLOOKUP(B238,[5]菜品输入!A:V,4,FALSE)&amp;","&amp;VLOOKUP(B238,[5]菜品输入!A:V,8,FALSE)&amp;";"&amp;VLOOKUP(B238,[5]菜品输入!A:V,5,FALSE)&amp;","&amp;VLOOKUP(B238,[5]菜品输入!A:V,8,FALSE)&amp;";"&amp;VLOOKUP(B238,[5]菜品输入!A:V,6,FALSE)&amp;","&amp;VLOOKUP(B238,[5]菜品输入!A:V,8,FALSE)&amp;";"&amp;VLOOKUP(B238,[5]菜品输入!A:V,7,FALSE)&amp;","&amp;VLOOKUP(B238,[5]菜品输入!A:V,8,FALSE)</f>
        <v>101010,5;102010,5;103010,5;104010,5;105010,5</v>
      </c>
    </row>
    <row r="239" spans="1:10">
      <c r="A239" s="3">
        <v>238</v>
      </c>
      <c r="B239" s="3">
        <f t="shared" si="10"/>
        <v>20</v>
      </c>
      <c r="C239" s="3">
        <f t="shared" si="11"/>
        <v>2</v>
      </c>
      <c r="D239" s="3">
        <f t="shared" si="9"/>
        <v>4</v>
      </c>
      <c r="E239" s="3" t="str">
        <f>IF(C239=1,VLOOKUP(B239,[5]数据导入!$B:$F,2,FALSE)&amp;","&amp;VLOOKUP(B239,[5]数据导入!$B:$F,3,FALSE)*$D239,VLOOKUP(B239,[5]数据导入!$I:$M,2,FALSE)&amp;","&amp;VLOOKUP(B239,[5]数据导入!$I:$M,3,FALSE)*$D239)</f>
        <v>31004,28</v>
      </c>
      <c r="F239" s="3">
        <f>IF(D239=1,VLOOKUP(C239,[5]数据导入!$B:$F,4,FALSE)*$D239,VLOOKUP(C239,[5]数据导入!$I:$M,4,FALSE)*$D239)</f>
        <v>640</v>
      </c>
      <c r="G239" s="3">
        <f>IF(E239=1,VLOOKUP(D239,[5]数据导入!$B:$F,5,FALSE)*$D239,VLOOKUP(D239,[5]数据导入!$I:$M,5,FALSE)*$D239)</f>
        <v>40</v>
      </c>
      <c r="H239" s="3">
        <f>VLOOKUP(B239,[5]菜品数据!$H:$I,2,FALSE)</f>
        <v>4</v>
      </c>
      <c r="I239" s="3" t="str">
        <f>VLOOKUP(D239,[5]数据导入!$P$3:$Q$9,2,FALSE)</f>
        <v>3,4</v>
      </c>
      <c r="J239" s="3" t="str">
        <f>VLOOKUP(B239,[5]菜品输入!A:V,3,FALSE)&amp;","&amp;VLOOKUP(B239,[5]菜品输入!A:V,8,FALSE)&amp;";"&amp;VLOOKUP(B239,[5]菜品输入!A:V,4,FALSE)&amp;","&amp;VLOOKUP(B239,[5]菜品输入!A:V,8,FALSE)&amp;";"&amp;VLOOKUP(B239,[5]菜品输入!A:V,5,FALSE)&amp;","&amp;VLOOKUP(B239,[5]菜品输入!A:V,8,FALSE)&amp;";"&amp;VLOOKUP(B239,[5]菜品输入!A:V,6,FALSE)&amp;","&amp;VLOOKUP(B239,[5]菜品输入!A:V,8,FALSE)&amp;";"&amp;VLOOKUP(B239,[5]菜品输入!A:V,7,FALSE)&amp;","&amp;VLOOKUP(B239,[5]菜品输入!A:V,8,FALSE)</f>
        <v>101010,5;102010,5;103010,5;104010,5;105010,5</v>
      </c>
    </row>
    <row r="240" spans="1:10">
      <c r="A240" s="3">
        <v>239</v>
      </c>
      <c r="B240" s="3">
        <f t="shared" si="10"/>
        <v>20</v>
      </c>
      <c r="C240" s="3">
        <f t="shared" si="11"/>
        <v>2</v>
      </c>
      <c r="D240" s="3">
        <f t="shared" si="9"/>
        <v>5</v>
      </c>
      <c r="E240" s="3" t="str">
        <f>IF(C240=1,VLOOKUP(B240,[5]数据导入!$B:$F,2,FALSE)&amp;","&amp;VLOOKUP(B240,[5]数据导入!$B:$F,3,FALSE)*$D240,VLOOKUP(B240,[5]数据导入!$I:$M,2,FALSE)&amp;","&amp;VLOOKUP(B240,[5]数据导入!$I:$M,3,FALSE)*$D240)</f>
        <v>31004,35</v>
      </c>
      <c r="F240" s="3">
        <f>IF(D240=1,VLOOKUP(C240,[5]数据导入!$B:$F,4,FALSE)*$D240,VLOOKUP(C240,[5]数据导入!$I:$M,4,FALSE)*$D240)</f>
        <v>800</v>
      </c>
      <c r="G240" s="3">
        <f>IF(E240=1,VLOOKUP(D240,[5]数据导入!$B:$F,5,FALSE)*$D240,VLOOKUP(D240,[5]数据导入!$I:$M,5,FALSE)*$D240)</f>
        <v>50</v>
      </c>
      <c r="H240" s="3">
        <f>VLOOKUP(B240,[5]菜品数据!$H:$I,2,FALSE)</f>
        <v>4</v>
      </c>
      <c r="I240" s="3" t="str">
        <f>VLOOKUP(D240,[5]数据导入!$P$3:$Q$9,2,FALSE)</f>
        <v>4,5</v>
      </c>
      <c r="J240" s="3" t="str">
        <f>VLOOKUP(B240,[5]菜品输入!A:V,3,FALSE)&amp;","&amp;VLOOKUP(B240,[5]菜品输入!A:V,8,FALSE)&amp;";"&amp;VLOOKUP(B240,[5]菜品输入!A:V,4,FALSE)&amp;","&amp;VLOOKUP(B240,[5]菜品输入!A:V,8,FALSE)&amp;";"&amp;VLOOKUP(B240,[5]菜品输入!A:V,5,FALSE)&amp;","&amp;VLOOKUP(B240,[5]菜品输入!A:V,8,FALSE)&amp;";"&amp;VLOOKUP(B240,[5]菜品输入!A:V,6,FALSE)&amp;","&amp;VLOOKUP(B240,[5]菜品输入!A:V,8,FALSE)&amp;";"&amp;VLOOKUP(B240,[5]菜品输入!A:V,7,FALSE)&amp;","&amp;VLOOKUP(B240,[5]菜品输入!A:V,8,FALSE)</f>
        <v>101010,5;102010,5;103010,5;104010,5;105010,5</v>
      </c>
    </row>
    <row r="241" spans="1:10">
      <c r="A241" s="3">
        <v>240</v>
      </c>
      <c r="B241" s="3">
        <f t="shared" si="10"/>
        <v>20</v>
      </c>
      <c r="C241" s="3">
        <f t="shared" si="11"/>
        <v>2</v>
      </c>
      <c r="D241" s="3">
        <f t="shared" si="9"/>
        <v>6</v>
      </c>
      <c r="E241" s="3" t="str">
        <f>IF(C241=1,VLOOKUP(B241,[5]数据导入!$B:$F,2,FALSE)&amp;","&amp;VLOOKUP(B241,[5]数据导入!$B:$F,3,FALSE)*$D241,VLOOKUP(B241,[5]数据导入!$I:$M,2,FALSE)&amp;","&amp;VLOOKUP(B241,[5]数据导入!$I:$M,3,FALSE)*$D241)</f>
        <v>31004,42</v>
      </c>
      <c r="F241" s="3">
        <f>IF(D241=1,VLOOKUP(C241,[5]数据导入!$B:$F,4,FALSE)*$D241,VLOOKUP(C241,[5]数据导入!$I:$M,4,FALSE)*$D241)</f>
        <v>960</v>
      </c>
      <c r="G241" s="3">
        <f>IF(E241=1,VLOOKUP(D241,[5]数据导入!$B:$F,5,FALSE)*$D241,VLOOKUP(D241,[5]数据导入!$I:$M,5,FALSE)*$D241)</f>
        <v>60</v>
      </c>
      <c r="H241" s="3">
        <f>VLOOKUP(B241,[5]菜品数据!$H:$I,2,FALSE)</f>
        <v>4</v>
      </c>
      <c r="I241" s="3" t="str">
        <f>VLOOKUP(D241,[5]数据导入!$P$3:$Q$9,2,FALSE)</f>
        <v>5,6</v>
      </c>
      <c r="J241" s="3" t="str">
        <f>VLOOKUP(B241,[5]菜品输入!A:V,3,FALSE)&amp;","&amp;VLOOKUP(B241,[5]菜品输入!A:V,8,FALSE)&amp;";"&amp;VLOOKUP(B241,[5]菜品输入!A:V,4,FALSE)&amp;","&amp;VLOOKUP(B241,[5]菜品输入!A:V,8,FALSE)&amp;";"&amp;VLOOKUP(B241,[5]菜品输入!A:V,5,FALSE)&amp;","&amp;VLOOKUP(B241,[5]菜品输入!A:V,8,FALSE)&amp;";"&amp;VLOOKUP(B241,[5]菜品输入!A:V,6,FALSE)&amp;","&amp;VLOOKUP(B241,[5]菜品输入!A:V,8,FALSE)&amp;";"&amp;VLOOKUP(B241,[5]菜品输入!A:V,7,FALSE)&amp;","&amp;VLOOKUP(B241,[5]菜品输入!A:V,8,FALSE)</f>
        <v>101010,5;102010,5;103010,5;104010,5;105010,5</v>
      </c>
    </row>
    <row r="242" spans="1:10">
      <c r="A242" s="3">
        <v>241</v>
      </c>
      <c r="B242" s="3">
        <f t="shared" si="10"/>
        <v>21</v>
      </c>
      <c r="C242" s="3">
        <f t="shared" si="11"/>
        <v>1</v>
      </c>
      <c r="D242" s="3">
        <f t="shared" si="9"/>
        <v>1</v>
      </c>
      <c r="E242" s="3" t="str">
        <f>IF(C242=1,VLOOKUP(B242,[5]数据导入!$B:$F,2,FALSE)&amp;","&amp;VLOOKUP(B242,[5]数据导入!$B:$F,3,FALSE)*$D242,VLOOKUP(B242,[5]数据导入!$I:$M,2,FALSE)&amp;","&amp;VLOOKUP(B242,[5]数据导入!$I:$M,3,FALSE)*$D242)</f>
        <v>30005,6</v>
      </c>
      <c r="F242" s="3">
        <f>IF(D242=1,VLOOKUP(C242,[5]数据导入!$B:$F,4,FALSE)*$D242,VLOOKUP(C242,[5]数据导入!$I:$M,4,FALSE)*$D242)</f>
        <v>70</v>
      </c>
      <c r="G242" s="3">
        <f>IF(E242=1,VLOOKUP(D242,[5]数据导入!$B:$F,5,FALSE)*$D242,VLOOKUP(D242,[5]数据导入!$I:$M,5,FALSE)*$D242)</f>
        <v>5</v>
      </c>
      <c r="H242" s="3">
        <f>VLOOKUP(B242,[5]菜品数据!$H:$I,2,FALSE)</f>
        <v>4</v>
      </c>
      <c r="I242" s="3">
        <f>VLOOKUP(D242,[5]数据导入!$P$3:$Q$9,2,FALSE)</f>
        <v>1</v>
      </c>
      <c r="J242" s="3" t="str">
        <f>VLOOKUP(B242,[5]菜品输入!A:V,3,FALSE)&amp;","&amp;VLOOKUP(B242,[5]菜品输入!A:V,8,FALSE)&amp;";"&amp;VLOOKUP(B242,[5]菜品输入!A:V,4,FALSE)&amp;","&amp;VLOOKUP(B242,[5]菜品输入!A:V,8,FALSE)&amp;";"&amp;VLOOKUP(B242,[5]菜品输入!A:V,5,FALSE)&amp;","&amp;VLOOKUP(B242,[5]菜品输入!A:V,8,FALSE)&amp;";"&amp;VLOOKUP(B242,[5]菜品输入!A:V,6,FALSE)&amp;","&amp;VLOOKUP(B242,[5]菜品输入!A:V,8,FALSE)&amp;";"&amp;VLOOKUP(B242,[5]菜品输入!A:V,7,FALSE)&amp;","&amp;VLOOKUP(B242,[5]菜品输入!A:V,8,FALSE)</f>
        <v>101010,5;102010,5;103010,5;104010,5;105010,5</v>
      </c>
    </row>
    <row r="243" spans="1:10">
      <c r="A243" s="3">
        <v>242</v>
      </c>
      <c r="B243" s="3">
        <f t="shared" si="10"/>
        <v>21</v>
      </c>
      <c r="C243" s="3">
        <f t="shared" si="11"/>
        <v>1</v>
      </c>
      <c r="D243" s="3">
        <f t="shared" si="9"/>
        <v>2</v>
      </c>
      <c r="E243" s="3" t="str">
        <f>IF(C243=1,VLOOKUP(B243,[5]数据导入!$B:$F,2,FALSE)&amp;","&amp;VLOOKUP(B243,[5]数据导入!$B:$F,3,FALSE)*$D243,VLOOKUP(B243,[5]数据导入!$I:$M,2,FALSE)&amp;","&amp;VLOOKUP(B243,[5]数据导入!$I:$M,3,FALSE)*$D243)</f>
        <v>30005,12</v>
      </c>
      <c r="F243" s="3">
        <f>IF(D243=1,VLOOKUP(C243,[5]数据导入!$B:$F,4,FALSE)*$D243,VLOOKUP(C243,[5]数据导入!$I:$M,4,FALSE)*$D243)</f>
        <v>140</v>
      </c>
      <c r="G243" s="3">
        <f>IF(E243=1,VLOOKUP(D243,[5]数据导入!$B:$F,5,FALSE)*$D243,VLOOKUP(D243,[5]数据导入!$I:$M,5,FALSE)*$D243)</f>
        <v>10</v>
      </c>
      <c r="H243" s="3">
        <f>VLOOKUP(B243,[5]菜品数据!$H:$I,2,FALSE)</f>
        <v>4</v>
      </c>
      <c r="I243" s="3" t="str">
        <f>VLOOKUP(D243,[5]数据导入!$P$3:$Q$9,2,FALSE)</f>
        <v>1,2</v>
      </c>
      <c r="J243" s="3" t="str">
        <f>VLOOKUP(B243,[5]菜品输入!A:V,3,FALSE)&amp;","&amp;VLOOKUP(B243,[5]菜品输入!A:V,8,FALSE)&amp;";"&amp;VLOOKUP(B243,[5]菜品输入!A:V,4,FALSE)&amp;","&amp;VLOOKUP(B243,[5]菜品输入!A:V,8,FALSE)&amp;";"&amp;VLOOKUP(B243,[5]菜品输入!A:V,5,FALSE)&amp;","&amp;VLOOKUP(B243,[5]菜品输入!A:V,8,FALSE)&amp;";"&amp;VLOOKUP(B243,[5]菜品输入!A:V,6,FALSE)&amp;","&amp;VLOOKUP(B243,[5]菜品输入!A:V,8,FALSE)&amp;";"&amp;VLOOKUP(B243,[5]菜品输入!A:V,7,FALSE)&amp;","&amp;VLOOKUP(B243,[5]菜品输入!A:V,8,FALSE)</f>
        <v>101010,5;102010,5;103010,5;104010,5;105010,5</v>
      </c>
    </row>
    <row r="244" spans="1:10">
      <c r="A244" s="3">
        <v>243</v>
      </c>
      <c r="B244" s="3">
        <f t="shared" si="10"/>
        <v>21</v>
      </c>
      <c r="C244" s="3">
        <f t="shared" si="11"/>
        <v>1</v>
      </c>
      <c r="D244" s="3">
        <f t="shared" si="9"/>
        <v>3</v>
      </c>
      <c r="E244" s="3" t="str">
        <f>IF(C244=1,VLOOKUP(B244,[5]数据导入!$B:$F,2,FALSE)&amp;","&amp;VLOOKUP(B244,[5]数据导入!$B:$F,3,FALSE)*$D244,VLOOKUP(B244,[5]数据导入!$I:$M,2,FALSE)&amp;","&amp;VLOOKUP(B244,[5]数据导入!$I:$M,3,FALSE)*$D244)</f>
        <v>30005,18</v>
      </c>
      <c r="F244" s="3">
        <f>IF(D244=1,VLOOKUP(C244,[5]数据导入!$B:$F,4,FALSE)*$D244,VLOOKUP(C244,[5]数据导入!$I:$M,4,FALSE)*$D244)</f>
        <v>210</v>
      </c>
      <c r="G244" s="3">
        <f>IF(E244=1,VLOOKUP(D244,[5]数据导入!$B:$F,5,FALSE)*$D244,VLOOKUP(D244,[5]数据导入!$I:$M,5,FALSE)*$D244)</f>
        <v>30</v>
      </c>
      <c r="H244" s="3">
        <f>VLOOKUP(B244,[5]菜品数据!$H:$I,2,FALSE)</f>
        <v>4</v>
      </c>
      <c r="I244" s="3" t="str">
        <f>VLOOKUP(D244,[5]数据导入!$P$3:$Q$9,2,FALSE)</f>
        <v>2,3</v>
      </c>
      <c r="J244" s="3" t="str">
        <f>VLOOKUP(B244,[5]菜品输入!A:V,3,FALSE)&amp;","&amp;VLOOKUP(B244,[5]菜品输入!A:V,8,FALSE)&amp;";"&amp;VLOOKUP(B244,[5]菜品输入!A:V,4,FALSE)&amp;","&amp;VLOOKUP(B244,[5]菜品输入!A:V,8,FALSE)&amp;";"&amp;VLOOKUP(B244,[5]菜品输入!A:V,5,FALSE)&amp;","&amp;VLOOKUP(B244,[5]菜品输入!A:V,8,FALSE)&amp;";"&amp;VLOOKUP(B244,[5]菜品输入!A:V,6,FALSE)&amp;","&amp;VLOOKUP(B244,[5]菜品输入!A:V,8,FALSE)&amp;";"&amp;VLOOKUP(B244,[5]菜品输入!A:V,7,FALSE)&amp;","&amp;VLOOKUP(B244,[5]菜品输入!A:V,8,FALSE)</f>
        <v>101010,5;102010,5;103010,5;104010,5;105010,5</v>
      </c>
    </row>
    <row r="245" spans="1:10">
      <c r="A245" s="3">
        <v>244</v>
      </c>
      <c r="B245" s="3">
        <f t="shared" si="10"/>
        <v>21</v>
      </c>
      <c r="C245" s="3">
        <f t="shared" si="11"/>
        <v>1</v>
      </c>
      <c r="D245" s="3">
        <f t="shared" si="9"/>
        <v>4</v>
      </c>
      <c r="E245" s="3" t="str">
        <f>IF(C245=1,VLOOKUP(B245,[5]数据导入!$B:$F,2,FALSE)&amp;","&amp;VLOOKUP(B245,[5]数据导入!$B:$F,3,FALSE)*$D245,VLOOKUP(B245,[5]数据导入!$I:$M,2,FALSE)&amp;","&amp;VLOOKUP(B245,[5]数据导入!$I:$M,3,FALSE)*$D245)</f>
        <v>30005,24</v>
      </c>
      <c r="F245" s="3">
        <f>IF(D245=1,VLOOKUP(C245,[5]数据导入!$B:$F,4,FALSE)*$D245,VLOOKUP(C245,[5]数据导入!$I:$M,4,FALSE)*$D245)</f>
        <v>280</v>
      </c>
      <c r="G245" s="3">
        <f>IF(E245=1,VLOOKUP(D245,[5]数据导入!$B:$F,5,FALSE)*$D245,VLOOKUP(D245,[5]数据导入!$I:$M,5,FALSE)*$D245)</f>
        <v>40</v>
      </c>
      <c r="H245" s="3">
        <f>VLOOKUP(B245,[5]菜品数据!$H:$I,2,FALSE)</f>
        <v>4</v>
      </c>
      <c r="I245" s="3" t="str">
        <f>VLOOKUP(D245,[5]数据导入!$P$3:$Q$9,2,FALSE)</f>
        <v>3,4</v>
      </c>
      <c r="J245" s="3" t="str">
        <f>VLOOKUP(B245,[5]菜品输入!A:V,3,FALSE)&amp;","&amp;VLOOKUP(B245,[5]菜品输入!A:V,8,FALSE)&amp;";"&amp;VLOOKUP(B245,[5]菜品输入!A:V,4,FALSE)&amp;","&amp;VLOOKUP(B245,[5]菜品输入!A:V,8,FALSE)&amp;";"&amp;VLOOKUP(B245,[5]菜品输入!A:V,5,FALSE)&amp;","&amp;VLOOKUP(B245,[5]菜品输入!A:V,8,FALSE)&amp;";"&amp;VLOOKUP(B245,[5]菜品输入!A:V,6,FALSE)&amp;","&amp;VLOOKUP(B245,[5]菜品输入!A:V,8,FALSE)&amp;";"&amp;VLOOKUP(B245,[5]菜品输入!A:V,7,FALSE)&amp;","&amp;VLOOKUP(B245,[5]菜品输入!A:V,8,FALSE)</f>
        <v>101010,5;102010,5;103010,5;104010,5;105010,5</v>
      </c>
    </row>
    <row r="246" spans="1:10">
      <c r="A246" s="3">
        <v>245</v>
      </c>
      <c r="B246" s="3">
        <f t="shared" si="10"/>
        <v>21</v>
      </c>
      <c r="C246" s="3">
        <f t="shared" si="11"/>
        <v>1</v>
      </c>
      <c r="D246" s="3">
        <f t="shared" si="9"/>
        <v>5</v>
      </c>
      <c r="E246" s="3" t="str">
        <f>IF(C246=1,VLOOKUP(B246,[5]数据导入!$B:$F,2,FALSE)&amp;","&amp;VLOOKUP(B246,[5]数据导入!$B:$F,3,FALSE)*$D246,VLOOKUP(B246,[5]数据导入!$I:$M,2,FALSE)&amp;","&amp;VLOOKUP(B246,[5]数据导入!$I:$M,3,FALSE)*$D246)</f>
        <v>30005,30</v>
      </c>
      <c r="F246" s="3">
        <f>IF(D246=1,VLOOKUP(C246,[5]数据导入!$B:$F,4,FALSE)*$D246,VLOOKUP(C246,[5]数据导入!$I:$M,4,FALSE)*$D246)</f>
        <v>350</v>
      </c>
      <c r="G246" s="3">
        <f>IF(E246=1,VLOOKUP(D246,[5]数据导入!$B:$F,5,FALSE)*$D246,VLOOKUP(D246,[5]数据导入!$I:$M,5,FALSE)*$D246)</f>
        <v>50</v>
      </c>
      <c r="H246" s="3">
        <f>VLOOKUP(B246,[5]菜品数据!$H:$I,2,FALSE)</f>
        <v>4</v>
      </c>
      <c r="I246" s="3" t="str">
        <f>VLOOKUP(D246,[5]数据导入!$P$3:$Q$9,2,FALSE)</f>
        <v>4,5</v>
      </c>
      <c r="J246" s="3" t="str">
        <f>VLOOKUP(B246,[5]菜品输入!A:V,3,FALSE)&amp;","&amp;VLOOKUP(B246,[5]菜品输入!A:V,8,FALSE)&amp;";"&amp;VLOOKUP(B246,[5]菜品输入!A:V,4,FALSE)&amp;","&amp;VLOOKUP(B246,[5]菜品输入!A:V,8,FALSE)&amp;";"&amp;VLOOKUP(B246,[5]菜品输入!A:V,5,FALSE)&amp;","&amp;VLOOKUP(B246,[5]菜品输入!A:V,8,FALSE)&amp;";"&amp;VLOOKUP(B246,[5]菜品输入!A:V,6,FALSE)&amp;","&amp;VLOOKUP(B246,[5]菜品输入!A:V,8,FALSE)&amp;";"&amp;VLOOKUP(B246,[5]菜品输入!A:V,7,FALSE)&amp;","&amp;VLOOKUP(B246,[5]菜品输入!A:V,8,FALSE)</f>
        <v>101010,5;102010,5;103010,5;104010,5;105010,5</v>
      </c>
    </row>
    <row r="247" spans="1:10">
      <c r="A247" s="3">
        <v>246</v>
      </c>
      <c r="B247" s="3">
        <f t="shared" si="10"/>
        <v>21</v>
      </c>
      <c r="C247" s="3">
        <f t="shared" si="11"/>
        <v>1</v>
      </c>
      <c r="D247" s="3">
        <f t="shared" si="9"/>
        <v>6</v>
      </c>
      <c r="E247" s="3" t="str">
        <f>IF(C247=1,VLOOKUP(B247,[5]数据导入!$B:$F,2,FALSE)&amp;","&amp;VLOOKUP(B247,[5]数据导入!$B:$F,3,FALSE)*$D247,VLOOKUP(B247,[5]数据导入!$I:$M,2,FALSE)&amp;","&amp;VLOOKUP(B247,[5]数据导入!$I:$M,3,FALSE)*$D247)</f>
        <v>30005,36</v>
      </c>
      <c r="F247" s="3">
        <f>IF(D247=1,VLOOKUP(C247,[5]数据导入!$B:$F,4,FALSE)*$D247,VLOOKUP(C247,[5]数据导入!$I:$M,4,FALSE)*$D247)</f>
        <v>420</v>
      </c>
      <c r="G247" s="3">
        <f>IF(E247=1,VLOOKUP(D247,[5]数据导入!$B:$F,5,FALSE)*$D247,VLOOKUP(D247,[5]数据导入!$I:$M,5,FALSE)*$D247)</f>
        <v>60</v>
      </c>
      <c r="H247" s="3">
        <f>VLOOKUP(B247,[5]菜品数据!$H:$I,2,FALSE)</f>
        <v>4</v>
      </c>
      <c r="I247" s="3" t="str">
        <f>VLOOKUP(D247,[5]数据导入!$P$3:$Q$9,2,FALSE)</f>
        <v>5,6</v>
      </c>
      <c r="J247" s="3" t="str">
        <f>VLOOKUP(B247,[5]菜品输入!A:V,3,FALSE)&amp;","&amp;VLOOKUP(B247,[5]菜品输入!A:V,8,FALSE)&amp;";"&amp;VLOOKUP(B247,[5]菜品输入!A:V,4,FALSE)&amp;","&amp;VLOOKUP(B247,[5]菜品输入!A:V,8,FALSE)&amp;";"&amp;VLOOKUP(B247,[5]菜品输入!A:V,5,FALSE)&amp;","&amp;VLOOKUP(B247,[5]菜品输入!A:V,8,FALSE)&amp;";"&amp;VLOOKUP(B247,[5]菜品输入!A:V,6,FALSE)&amp;","&amp;VLOOKUP(B247,[5]菜品输入!A:V,8,FALSE)&amp;";"&amp;VLOOKUP(B247,[5]菜品输入!A:V,7,FALSE)&amp;","&amp;VLOOKUP(B247,[5]菜品输入!A:V,8,FALSE)</f>
        <v>101010,5;102010,5;103010,5;104010,5;105010,5</v>
      </c>
    </row>
    <row r="248" spans="1:10">
      <c r="A248" s="3">
        <v>247</v>
      </c>
      <c r="B248" s="3">
        <f t="shared" si="10"/>
        <v>21</v>
      </c>
      <c r="C248" s="3">
        <f t="shared" si="11"/>
        <v>2</v>
      </c>
      <c r="D248" s="3">
        <f t="shared" si="9"/>
        <v>1</v>
      </c>
      <c r="E248" s="3" t="str">
        <f>IF(C248=1,VLOOKUP(B248,[5]数据导入!$B:$F,2,FALSE)&amp;","&amp;VLOOKUP(B248,[5]数据导入!$B:$F,3,FALSE)*$D248,VLOOKUP(B248,[5]数据导入!$I:$M,2,FALSE)&amp;","&amp;VLOOKUP(B248,[5]数据导入!$I:$M,3,FALSE)*$D248)</f>
        <v>31005,6</v>
      </c>
      <c r="F248" s="3">
        <f>IF(D248=1,VLOOKUP(C248,[5]数据导入!$B:$F,4,FALSE)*$D248,VLOOKUP(C248,[5]数据导入!$I:$M,4,FALSE)*$D248)</f>
        <v>160</v>
      </c>
      <c r="G248" s="3">
        <f>IF(E248=1,VLOOKUP(D248,[5]数据导入!$B:$F,5,FALSE)*$D248,VLOOKUP(D248,[5]数据导入!$I:$M,5,FALSE)*$D248)</f>
        <v>5</v>
      </c>
      <c r="H248" s="3">
        <f>VLOOKUP(B248,[5]菜品数据!$H:$I,2,FALSE)</f>
        <v>4</v>
      </c>
      <c r="I248" s="3">
        <f>VLOOKUP(D248,[5]数据导入!$P$3:$Q$9,2,FALSE)</f>
        <v>1</v>
      </c>
      <c r="J248" s="3" t="str">
        <f>VLOOKUP(B248,[5]菜品输入!A:V,3,FALSE)&amp;","&amp;VLOOKUP(B248,[5]菜品输入!A:V,8,FALSE)&amp;";"&amp;VLOOKUP(B248,[5]菜品输入!A:V,4,FALSE)&amp;","&amp;VLOOKUP(B248,[5]菜品输入!A:V,8,FALSE)&amp;";"&amp;VLOOKUP(B248,[5]菜品输入!A:V,5,FALSE)&amp;","&amp;VLOOKUP(B248,[5]菜品输入!A:V,8,FALSE)&amp;";"&amp;VLOOKUP(B248,[5]菜品输入!A:V,6,FALSE)&amp;","&amp;VLOOKUP(B248,[5]菜品输入!A:V,8,FALSE)&amp;";"&amp;VLOOKUP(B248,[5]菜品输入!A:V,7,FALSE)&amp;","&amp;VLOOKUP(B248,[5]菜品输入!A:V,8,FALSE)</f>
        <v>101010,5;102010,5;103010,5;104010,5;105010,5</v>
      </c>
    </row>
    <row r="249" spans="1:10">
      <c r="A249" s="3">
        <v>248</v>
      </c>
      <c r="B249" s="3">
        <f t="shared" si="10"/>
        <v>21</v>
      </c>
      <c r="C249" s="3">
        <f t="shared" si="11"/>
        <v>2</v>
      </c>
      <c r="D249" s="3">
        <f t="shared" si="9"/>
        <v>2</v>
      </c>
      <c r="E249" s="3" t="str">
        <f>IF(C249=1,VLOOKUP(B249,[5]数据导入!$B:$F,2,FALSE)&amp;","&amp;VLOOKUP(B249,[5]数据导入!$B:$F,3,FALSE)*$D249,VLOOKUP(B249,[5]数据导入!$I:$M,2,FALSE)&amp;","&amp;VLOOKUP(B249,[5]数据导入!$I:$M,3,FALSE)*$D249)</f>
        <v>31005,12</v>
      </c>
      <c r="F249" s="3">
        <f>IF(D249=1,VLOOKUP(C249,[5]数据导入!$B:$F,4,FALSE)*$D249,VLOOKUP(C249,[5]数据导入!$I:$M,4,FALSE)*$D249)</f>
        <v>320</v>
      </c>
      <c r="G249" s="3">
        <f>IF(E249=1,VLOOKUP(D249,[5]数据导入!$B:$F,5,FALSE)*$D249,VLOOKUP(D249,[5]数据导入!$I:$M,5,FALSE)*$D249)</f>
        <v>10</v>
      </c>
      <c r="H249" s="3">
        <f>VLOOKUP(B249,[5]菜品数据!$H:$I,2,FALSE)</f>
        <v>4</v>
      </c>
      <c r="I249" s="3" t="str">
        <f>VLOOKUP(D249,[5]数据导入!$P$3:$Q$9,2,FALSE)</f>
        <v>1,2</v>
      </c>
      <c r="J249" s="3" t="str">
        <f>VLOOKUP(B249,[5]菜品输入!A:V,3,FALSE)&amp;","&amp;VLOOKUP(B249,[5]菜品输入!A:V,8,FALSE)&amp;";"&amp;VLOOKUP(B249,[5]菜品输入!A:V,4,FALSE)&amp;","&amp;VLOOKUP(B249,[5]菜品输入!A:V,8,FALSE)&amp;";"&amp;VLOOKUP(B249,[5]菜品输入!A:V,5,FALSE)&amp;","&amp;VLOOKUP(B249,[5]菜品输入!A:V,8,FALSE)&amp;";"&amp;VLOOKUP(B249,[5]菜品输入!A:V,6,FALSE)&amp;","&amp;VLOOKUP(B249,[5]菜品输入!A:V,8,FALSE)&amp;";"&amp;VLOOKUP(B249,[5]菜品输入!A:V,7,FALSE)&amp;","&amp;VLOOKUP(B249,[5]菜品输入!A:V,8,FALSE)</f>
        <v>101010,5;102010,5;103010,5;104010,5;105010,5</v>
      </c>
    </row>
    <row r="250" spans="1:10">
      <c r="A250" s="3">
        <v>249</v>
      </c>
      <c r="B250" s="3">
        <f t="shared" si="10"/>
        <v>21</v>
      </c>
      <c r="C250" s="3">
        <f t="shared" si="11"/>
        <v>2</v>
      </c>
      <c r="D250" s="3">
        <f t="shared" si="9"/>
        <v>3</v>
      </c>
      <c r="E250" s="3" t="str">
        <f>IF(C250=1,VLOOKUP(B250,[5]数据导入!$B:$F,2,FALSE)&amp;","&amp;VLOOKUP(B250,[5]数据导入!$B:$F,3,FALSE)*$D250,VLOOKUP(B250,[5]数据导入!$I:$M,2,FALSE)&amp;","&amp;VLOOKUP(B250,[5]数据导入!$I:$M,3,FALSE)*$D250)</f>
        <v>31005,18</v>
      </c>
      <c r="F250" s="3">
        <f>IF(D250=1,VLOOKUP(C250,[5]数据导入!$B:$F,4,FALSE)*$D250,VLOOKUP(C250,[5]数据导入!$I:$M,4,FALSE)*$D250)</f>
        <v>480</v>
      </c>
      <c r="G250" s="3">
        <f>IF(E250=1,VLOOKUP(D250,[5]数据导入!$B:$F,5,FALSE)*$D250,VLOOKUP(D250,[5]数据导入!$I:$M,5,FALSE)*$D250)</f>
        <v>30</v>
      </c>
      <c r="H250" s="3">
        <f>VLOOKUP(B250,[5]菜品数据!$H:$I,2,FALSE)</f>
        <v>4</v>
      </c>
      <c r="I250" s="3" t="str">
        <f>VLOOKUP(D250,[5]数据导入!$P$3:$Q$9,2,FALSE)</f>
        <v>2,3</v>
      </c>
      <c r="J250" s="3" t="str">
        <f>VLOOKUP(B250,[5]菜品输入!A:V,3,FALSE)&amp;","&amp;VLOOKUP(B250,[5]菜品输入!A:V,8,FALSE)&amp;";"&amp;VLOOKUP(B250,[5]菜品输入!A:V,4,FALSE)&amp;","&amp;VLOOKUP(B250,[5]菜品输入!A:V,8,FALSE)&amp;";"&amp;VLOOKUP(B250,[5]菜品输入!A:V,5,FALSE)&amp;","&amp;VLOOKUP(B250,[5]菜品输入!A:V,8,FALSE)&amp;";"&amp;VLOOKUP(B250,[5]菜品输入!A:V,6,FALSE)&amp;","&amp;VLOOKUP(B250,[5]菜品输入!A:V,8,FALSE)&amp;";"&amp;VLOOKUP(B250,[5]菜品输入!A:V,7,FALSE)&amp;","&amp;VLOOKUP(B250,[5]菜品输入!A:V,8,FALSE)</f>
        <v>101010,5;102010,5;103010,5;104010,5;105010,5</v>
      </c>
    </row>
    <row r="251" spans="1:10">
      <c r="A251" s="3">
        <v>250</v>
      </c>
      <c r="B251" s="3">
        <f t="shared" si="10"/>
        <v>21</v>
      </c>
      <c r="C251" s="3">
        <f t="shared" si="11"/>
        <v>2</v>
      </c>
      <c r="D251" s="3">
        <f t="shared" si="9"/>
        <v>4</v>
      </c>
      <c r="E251" s="3" t="str">
        <f>IF(C251=1,VLOOKUP(B251,[5]数据导入!$B:$F,2,FALSE)&amp;","&amp;VLOOKUP(B251,[5]数据导入!$B:$F,3,FALSE)*$D251,VLOOKUP(B251,[5]数据导入!$I:$M,2,FALSE)&amp;","&amp;VLOOKUP(B251,[5]数据导入!$I:$M,3,FALSE)*$D251)</f>
        <v>31005,24</v>
      </c>
      <c r="F251" s="3">
        <f>IF(D251=1,VLOOKUP(C251,[5]数据导入!$B:$F,4,FALSE)*$D251,VLOOKUP(C251,[5]数据导入!$I:$M,4,FALSE)*$D251)</f>
        <v>640</v>
      </c>
      <c r="G251" s="3">
        <f>IF(E251=1,VLOOKUP(D251,[5]数据导入!$B:$F,5,FALSE)*$D251,VLOOKUP(D251,[5]数据导入!$I:$M,5,FALSE)*$D251)</f>
        <v>40</v>
      </c>
      <c r="H251" s="3">
        <f>VLOOKUP(B251,[5]菜品数据!$H:$I,2,FALSE)</f>
        <v>4</v>
      </c>
      <c r="I251" s="3" t="str">
        <f>VLOOKUP(D251,[5]数据导入!$P$3:$Q$9,2,FALSE)</f>
        <v>3,4</v>
      </c>
      <c r="J251" s="3" t="str">
        <f>VLOOKUP(B251,[5]菜品输入!A:V,3,FALSE)&amp;","&amp;VLOOKUP(B251,[5]菜品输入!A:V,8,FALSE)&amp;";"&amp;VLOOKUP(B251,[5]菜品输入!A:V,4,FALSE)&amp;","&amp;VLOOKUP(B251,[5]菜品输入!A:V,8,FALSE)&amp;";"&amp;VLOOKUP(B251,[5]菜品输入!A:V,5,FALSE)&amp;","&amp;VLOOKUP(B251,[5]菜品输入!A:V,8,FALSE)&amp;";"&amp;VLOOKUP(B251,[5]菜品输入!A:V,6,FALSE)&amp;","&amp;VLOOKUP(B251,[5]菜品输入!A:V,8,FALSE)&amp;";"&amp;VLOOKUP(B251,[5]菜品输入!A:V,7,FALSE)&amp;","&amp;VLOOKUP(B251,[5]菜品输入!A:V,8,FALSE)</f>
        <v>101010,5;102010,5;103010,5;104010,5;105010,5</v>
      </c>
    </row>
    <row r="252" spans="1:10">
      <c r="A252" s="3">
        <v>251</v>
      </c>
      <c r="B252" s="3">
        <f t="shared" si="10"/>
        <v>21</v>
      </c>
      <c r="C252" s="3">
        <f t="shared" si="11"/>
        <v>2</v>
      </c>
      <c r="D252" s="3">
        <f t="shared" si="9"/>
        <v>5</v>
      </c>
      <c r="E252" s="3" t="str">
        <f>IF(C252=1,VLOOKUP(B252,[5]数据导入!$B:$F,2,FALSE)&amp;","&amp;VLOOKUP(B252,[5]数据导入!$B:$F,3,FALSE)*$D252,VLOOKUP(B252,[5]数据导入!$I:$M,2,FALSE)&amp;","&amp;VLOOKUP(B252,[5]数据导入!$I:$M,3,FALSE)*$D252)</f>
        <v>31005,30</v>
      </c>
      <c r="F252" s="3">
        <f>IF(D252=1,VLOOKUP(C252,[5]数据导入!$B:$F,4,FALSE)*$D252,VLOOKUP(C252,[5]数据导入!$I:$M,4,FALSE)*$D252)</f>
        <v>800</v>
      </c>
      <c r="G252" s="3">
        <f>IF(E252=1,VLOOKUP(D252,[5]数据导入!$B:$F,5,FALSE)*$D252,VLOOKUP(D252,[5]数据导入!$I:$M,5,FALSE)*$D252)</f>
        <v>50</v>
      </c>
      <c r="H252" s="3">
        <f>VLOOKUP(B252,[5]菜品数据!$H:$I,2,FALSE)</f>
        <v>4</v>
      </c>
      <c r="I252" s="3" t="str">
        <f>VLOOKUP(D252,[5]数据导入!$P$3:$Q$9,2,FALSE)</f>
        <v>4,5</v>
      </c>
      <c r="J252" s="3" t="str">
        <f>VLOOKUP(B252,[5]菜品输入!A:V,3,FALSE)&amp;","&amp;VLOOKUP(B252,[5]菜品输入!A:V,8,FALSE)&amp;";"&amp;VLOOKUP(B252,[5]菜品输入!A:V,4,FALSE)&amp;","&amp;VLOOKUP(B252,[5]菜品输入!A:V,8,FALSE)&amp;";"&amp;VLOOKUP(B252,[5]菜品输入!A:V,5,FALSE)&amp;","&amp;VLOOKUP(B252,[5]菜品输入!A:V,8,FALSE)&amp;";"&amp;VLOOKUP(B252,[5]菜品输入!A:V,6,FALSE)&amp;","&amp;VLOOKUP(B252,[5]菜品输入!A:V,8,FALSE)&amp;";"&amp;VLOOKUP(B252,[5]菜品输入!A:V,7,FALSE)&amp;","&amp;VLOOKUP(B252,[5]菜品输入!A:V,8,FALSE)</f>
        <v>101010,5;102010,5;103010,5;104010,5;105010,5</v>
      </c>
    </row>
    <row r="253" spans="1:10">
      <c r="A253" s="3">
        <v>252</v>
      </c>
      <c r="B253" s="3">
        <f t="shared" si="10"/>
        <v>21</v>
      </c>
      <c r="C253" s="3">
        <f t="shared" si="11"/>
        <v>2</v>
      </c>
      <c r="D253" s="3">
        <f t="shared" si="9"/>
        <v>6</v>
      </c>
      <c r="E253" s="3" t="str">
        <f>IF(C253=1,VLOOKUP(B253,[5]数据导入!$B:$F,2,FALSE)&amp;","&amp;VLOOKUP(B253,[5]数据导入!$B:$F,3,FALSE)*$D253,VLOOKUP(B253,[5]数据导入!$I:$M,2,FALSE)&amp;","&amp;VLOOKUP(B253,[5]数据导入!$I:$M,3,FALSE)*$D253)</f>
        <v>31005,36</v>
      </c>
      <c r="F253" s="3">
        <f>IF(D253=1,VLOOKUP(C253,[5]数据导入!$B:$F,4,FALSE)*$D253,VLOOKUP(C253,[5]数据导入!$I:$M,4,FALSE)*$D253)</f>
        <v>960</v>
      </c>
      <c r="G253" s="3">
        <f>IF(E253=1,VLOOKUP(D253,[5]数据导入!$B:$F,5,FALSE)*$D253,VLOOKUP(D253,[5]数据导入!$I:$M,5,FALSE)*$D253)</f>
        <v>60</v>
      </c>
      <c r="H253" s="3">
        <f>VLOOKUP(B253,[5]菜品数据!$H:$I,2,FALSE)</f>
        <v>4</v>
      </c>
      <c r="I253" s="3" t="str">
        <f>VLOOKUP(D253,[5]数据导入!$P$3:$Q$9,2,FALSE)</f>
        <v>5,6</v>
      </c>
      <c r="J253" s="3" t="str">
        <f>VLOOKUP(B253,[5]菜品输入!A:V,3,FALSE)&amp;","&amp;VLOOKUP(B253,[5]菜品输入!A:V,8,FALSE)&amp;";"&amp;VLOOKUP(B253,[5]菜品输入!A:V,4,FALSE)&amp;","&amp;VLOOKUP(B253,[5]菜品输入!A:V,8,FALSE)&amp;";"&amp;VLOOKUP(B253,[5]菜品输入!A:V,5,FALSE)&amp;","&amp;VLOOKUP(B253,[5]菜品输入!A:V,8,FALSE)&amp;";"&amp;VLOOKUP(B253,[5]菜品输入!A:V,6,FALSE)&amp;","&amp;VLOOKUP(B253,[5]菜品输入!A:V,8,FALSE)&amp;";"&amp;VLOOKUP(B253,[5]菜品输入!A:V,7,FALSE)&amp;","&amp;VLOOKUP(B253,[5]菜品输入!A:V,8,FALSE)</f>
        <v>101010,5;102010,5;103010,5;104010,5;105010,5</v>
      </c>
    </row>
    <row r="254" spans="1:10">
      <c r="A254" s="3">
        <v>253</v>
      </c>
      <c r="B254" s="3">
        <f t="shared" si="10"/>
        <v>22</v>
      </c>
      <c r="C254" s="3">
        <f t="shared" si="11"/>
        <v>1</v>
      </c>
      <c r="D254" s="3">
        <f t="shared" si="9"/>
        <v>1</v>
      </c>
      <c r="E254" s="3" t="str">
        <f>IF(C254=1,VLOOKUP(B254,[5]数据导入!$B:$F,2,FALSE)&amp;","&amp;VLOOKUP(B254,[5]数据导入!$B:$F,3,FALSE)*$D254,VLOOKUP(B254,[5]数据导入!$I:$M,2,FALSE)&amp;","&amp;VLOOKUP(B254,[5]数据导入!$I:$M,3,FALSE)*$D254)</f>
        <v>30005,7</v>
      </c>
      <c r="F254" s="3">
        <f>IF(D254=1,VLOOKUP(C254,[5]数据导入!$B:$F,4,FALSE)*$D254,VLOOKUP(C254,[5]数据导入!$I:$M,4,FALSE)*$D254)</f>
        <v>70</v>
      </c>
      <c r="G254" s="3">
        <f>IF(E254=1,VLOOKUP(D254,[5]数据导入!$B:$F,5,FALSE)*$D254,VLOOKUP(D254,[5]数据导入!$I:$M,5,FALSE)*$D254)</f>
        <v>5</v>
      </c>
      <c r="H254" s="3">
        <f>VLOOKUP(B254,[5]菜品数据!$H:$I,2,FALSE)</f>
        <v>4</v>
      </c>
      <c r="I254" s="3">
        <f>VLOOKUP(D254,[5]数据导入!$P$3:$Q$9,2,FALSE)</f>
        <v>1</v>
      </c>
      <c r="J254" s="3" t="str">
        <f>VLOOKUP(B254,[5]菜品输入!A:V,3,FALSE)&amp;","&amp;VLOOKUP(B254,[5]菜品输入!A:V,8,FALSE)&amp;";"&amp;VLOOKUP(B254,[5]菜品输入!A:V,4,FALSE)&amp;","&amp;VLOOKUP(B254,[5]菜品输入!A:V,8,FALSE)&amp;";"&amp;VLOOKUP(B254,[5]菜品输入!A:V,5,FALSE)&amp;","&amp;VLOOKUP(B254,[5]菜品输入!A:V,8,FALSE)&amp;";"&amp;VLOOKUP(B254,[5]菜品输入!A:V,6,FALSE)&amp;","&amp;VLOOKUP(B254,[5]菜品输入!A:V,8,FALSE)&amp;";"&amp;VLOOKUP(B254,[5]菜品输入!A:V,7,FALSE)&amp;","&amp;VLOOKUP(B254,[5]菜品输入!A:V,8,FALSE)</f>
        <v>101010,5;102010,5;103010,5;104010,5;105010,5</v>
      </c>
    </row>
    <row r="255" spans="1:10">
      <c r="A255" s="3">
        <v>254</v>
      </c>
      <c r="B255" s="3">
        <f t="shared" si="10"/>
        <v>22</v>
      </c>
      <c r="C255" s="3">
        <f t="shared" si="11"/>
        <v>1</v>
      </c>
      <c r="D255" s="3">
        <f t="shared" si="9"/>
        <v>2</v>
      </c>
      <c r="E255" s="3" t="str">
        <f>IF(C255=1,VLOOKUP(B255,[5]数据导入!$B:$F,2,FALSE)&amp;","&amp;VLOOKUP(B255,[5]数据导入!$B:$F,3,FALSE)*$D255,VLOOKUP(B255,[5]数据导入!$I:$M,2,FALSE)&amp;","&amp;VLOOKUP(B255,[5]数据导入!$I:$M,3,FALSE)*$D255)</f>
        <v>30005,14</v>
      </c>
      <c r="F255" s="3">
        <f>IF(D255=1,VLOOKUP(C255,[5]数据导入!$B:$F,4,FALSE)*$D255,VLOOKUP(C255,[5]数据导入!$I:$M,4,FALSE)*$D255)</f>
        <v>140</v>
      </c>
      <c r="G255" s="3">
        <f>IF(E255=1,VLOOKUP(D255,[5]数据导入!$B:$F,5,FALSE)*$D255,VLOOKUP(D255,[5]数据导入!$I:$M,5,FALSE)*$D255)</f>
        <v>10</v>
      </c>
      <c r="H255" s="3">
        <f>VLOOKUP(B255,[5]菜品数据!$H:$I,2,FALSE)</f>
        <v>4</v>
      </c>
      <c r="I255" s="3" t="str">
        <f>VLOOKUP(D255,[5]数据导入!$P$3:$Q$9,2,FALSE)</f>
        <v>1,2</v>
      </c>
      <c r="J255" s="3" t="str">
        <f>VLOOKUP(B255,[5]菜品输入!A:V,3,FALSE)&amp;","&amp;VLOOKUP(B255,[5]菜品输入!A:V,8,FALSE)&amp;";"&amp;VLOOKUP(B255,[5]菜品输入!A:V,4,FALSE)&amp;","&amp;VLOOKUP(B255,[5]菜品输入!A:V,8,FALSE)&amp;";"&amp;VLOOKUP(B255,[5]菜品输入!A:V,5,FALSE)&amp;","&amp;VLOOKUP(B255,[5]菜品输入!A:V,8,FALSE)&amp;";"&amp;VLOOKUP(B255,[5]菜品输入!A:V,6,FALSE)&amp;","&amp;VLOOKUP(B255,[5]菜品输入!A:V,8,FALSE)&amp;";"&amp;VLOOKUP(B255,[5]菜品输入!A:V,7,FALSE)&amp;","&amp;VLOOKUP(B255,[5]菜品输入!A:V,8,FALSE)</f>
        <v>101010,5;102010,5;103010,5;104010,5;105010,5</v>
      </c>
    </row>
    <row r="256" spans="1:10">
      <c r="A256" s="3">
        <v>255</v>
      </c>
      <c r="B256" s="3">
        <f t="shared" si="10"/>
        <v>22</v>
      </c>
      <c r="C256" s="3">
        <f t="shared" si="11"/>
        <v>1</v>
      </c>
      <c r="D256" s="3">
        <f t="shared" si="9"/>
        <v>3</v>
      </c>
      <c r="E256" s="3" t="str">
        <f>IF(C256=1,VLOOKUP(B256,[5]数据导入!$B:$F,2,FALSE)&amp;","&amp;VLOOKUP(B256,[5]数据导入!$B:$F,3,FALSE)*$D256,VLOOKUP(B256,[5]数据导入!$I:$M,2,FALSE)&amp;","&amp;VLOOKUP(B256,[5]数据导入!$I:$M,3,FALSE)*$D256)</f>
        <v>30005,21</v>
      </c>
      <c r="F256" s="3">
        <f>IF(D256=1,VLOOKUP(C256,[5]数据导入!$B:$F,4,FALSE)*$D256,VLOOKUP(C256,[5]数据导入!$I:$M,4,FALSE)*$D256)</f>
        <v>210</v>
      </c>
      <c r="G256" s="3">
        <f>IF(E256=1,VLOOKUP(D256,[5]数据导入!$B:$F,5,FALSE)*$D256,VLOOKUP(D256,[5]数据导入!$I:$M,5,FALSE)*$D256)</f>
        <v>30</v>
      </c>
      <c r="H256" s="3">
        <f>VLOOKUP(B256,[5]菜品数据!$H:$I,2,FALSE)</f>
        <v>4</v>
      </c>
      <c r="I256" s="3" t="str">
        <f>VLOOKUP(D256,[5]数据导入!$P$3:$Q$9,2,FALSE)</f>
        <v>2,3</v>
      </c>
      <c r="J256" s="3" t="str">
        <f>VLOOKUP(B256,[5]菜品输入!A:V,3,FALSE)&amp;","&amp;VLOOKUP(B256,[5]菜品输入!A:V,8,FALSE)&amp;";"&amp;VLOOKUP(B256,[5]菜品输入!A:V,4,FALSE)&amp;","&amp;VLOOKUP(B256,[5]菜品输入!A:V,8,FALSE)&amp;";"&amp;VLOOKUP(B256,[5]菜品输入!A:V,5,FALSE)&amp;","&amp;VLOOKUP(B256,[5]菜品输入!A:V,8,FALSE)&amp;";"&amp;VLOOKUP(B256,[5]菜品输入!A:V,6,FALSE)&amp;","&amp;VLOOKUP(B256,[5]菜品输入!A:V,8,FALSE)&amp;";"&amp;VLOOKUP(B256,[5]菜品输入!A:V,7,FALSE)&amp;","&amp;VLOOKUP(B256,[5]菜品输入!A:V,8,FALSE)</f>
        <v>101010,5;102010,5;103010,5;104010,5;105010,5</v>
      </c>
    </row>
    <row r="257" spans="1:10">
      <c r="A257" s="3">
        <v>256</v>
      </c>
      <c r="B257" s="3">
        <f t="shared" si="10"/>
        <v>22</v>
      </c>
      <c r="C257" s="3">
        <f t="shared" si="11"/>
        <v>1</v>
      </c>
      <c r="D257" s="3">
        <f t="shared" si="9"/>
        <v>4</v>
      </c>
      <c r="E257" s="3" t="str">
        <f>IF(C257=1,VLOOKUP(B257,[5]数据导入!$B:$F,2,FALSE)&amp;","&amp;VLOOKUP(B257,[5]数据导入!$B:$F,3,FALSE)*$D257,VLOOKUP(B257,[5]数据导入!$I:$M,2,FALSE)&amp;","&amp;VLOOKUP(B257,[5]数据导入!$I:$M,3,FALSE)*$D257)</f>
        <v>30005,28</v>
      </c>
      <c r="F257" s="3">
        <f>IF(D257=1,VLOOKUP(C257,[5]数据导入!$B:$F,4,FALSE)*$D257,VLOOKUP(C257,[5]数据导入!$I:$M,4,FALSE)*$D257)</f>
        <v>280</v>
      </c>
      <c r="G257" s="3">
        <f>IF(E257=1,VLOOKUP(D257,[5]数据导入!$B:$F,5,FALSE)*$D257,VLOOKUP(D257,[5]数据导入!$I:$M,5,FALSE)*$D257)</f>
        <v>40</v>
      </c>
      <c r="H257" s="3">
        <f>VLOOKUP(B257,[5]菜品数据!$H:$I,2,FALSE)</f>
        <v>4</v>
      </c>
      <c r="I257" s="3" t="str">
        <f>VLOOKUP(D257,[5]数据导入!$P$3:$Q$9,2,FALSE)</f>
        <v>3,4</v>
      </c>
      <c r="J257" s="3" t="str">
        <f>VLOOKUP(B257,[5]菜品输入!A:V,3,FALSE)&amp;","&amp;VLOOKUP(B257,[5]菜品输入!A:V,8,FALSE)&amp;";"&amp;VLOOKUP(B257,[5]菜品输入!A:V,4,FALSE)&amp;","&amp;VLOOKUP(B257,[5]菜品输入!A:V,8,FALSE)&amp;";"&amp;VLOOKUP(B257,[5]菜品输入!A:V,5,FALSE)&amp;","&amp;VLOOKUP(B257,[5]菜品输入!A:V,8,FALSE)&amp;";"&amp;VLOOKUP(B257,[5]菜品输入!A:V,6,FALSE)&amp;","&amp;VLOOKUP(B257,[5]菜品输入!A:V,8,FALSE)&amp;";"&amp;VLOOKUP(B257,[5]菜品输入!A:V,7,FALSE)&amp;","&amp;VLOOKUP(B257,[5]菜品输入!A:V,8,FALSE)</f>
        <v>101010,5;102010,5;103010,5;104010,5;105010,5</v>
      </c>
    </row>
    <row r="258" spans="1:10">
      <c r="A258" s="3">
        <v>257</v>
      </c>
      <c r="B258" s="3">
        <f t="shared" si="10"/>
        <v>22</v>
      </c>
      <c r="C258" s="3">
        <f t="shared" si="11"/>
        <v>1</v>
      </c>
      <c r="D258" s="3">
        <f t="shared" si="9"/>
        <v>5</v>
      </c>
      <c r="E258" s="3" t="str">
        <f>IF(C258=1,VLOOKUP(B258,[5]数据导入!$B:$F,2,FALSE)&amp;","&amp;VLOOKUP(B258,[5]数据导入!$B:$F,3,FALSE)*$D258,VLOOKUP(B258,[5]数据导入!$I:$M,2,FALSE)&amp;","&amp;VLOOKUP(B258,[5]数据导入!$I:$M,3,FALSE)*$D258)</f>
        <v>30005,35</v>
      </c>
      <c r="F258" s="3">
        <f>IF(D258=1,VLOOKUP(C258,[5]数据导入!$B:$F,4,FALSE)*$D258,VLOOKUP(C258,[5]数据导入!$I:$M,4,FALSE)*$D258)</f>
        <v>350</v>
      </c>
      <c r="G258" s="3">
        <f>IF(E258=1,VLOOKUP(D258,[5]数据导入!$B:$F,5,FALSE)*$D258,VLOOKUP(D258,[5]数据导入!$I:$M,5,FALSE)*$D258)</f>
        <v>50</v>
      </c>
      <c r="H258" s="3">
        <f>VLOOKUP(B258,[5]菜品数据!$H:$I,2,FALSE)</f>
        <v>4</v>
      </c>
      <c r="I258" s="3" t="str">
        <f>VLOOKUP(D258,[5]数据导入!$P$3:$Q$9,2,FALSE)</f>
        <v>4,5</v>
      </c>
      <c r="J258" s="3" t="str">
        <f>VLOOKUP(B258,[5]菜品输入!A:V,3,FALSE)&amp;","&amp;VLOOKUP(B258,[5]菜品输入!A:V,8,FALSE)&amp;";"&amp;VLOOKUP(B258,[5]菜品输入!A:V,4,FALSE)&amp;","&amp;VLOOKUP(B258,[5]菜品输入!A:V,8,FALSE)&amp;";"&amp;VLOOKUP(B258,[5]菜品输入!A:V,5,FALSE)&amp;","&amp;VLOOKUP(B258,[5]菜品输入!A:V,8,FALSE)&amp;";"&amp;VLOOKUP(B258,[5]菜品输入!A:V,6,FALSE)&amp;","&amp;VLOOKUP(B258,[5]菜品输入!A:V,8,FALSE)&amp;";"&amp;VLOOKUP(B258,[5]菜品输入!A:V,7,FALSE)&amp;","&amp;VLOOKUP(B258,[5]菜品输入!A:V,8,FALSE)</f>
        <v>101010,5;102010,5;103010,5;104010,5;105010,5</v>
      </c>
    </row>
    <row r="259" spans="1:10">
      <c r="A259" s="3">
        <v>258</v>
      </c>
      <c r="B259" s="3">
        <f t="shared" si="10"/>
        <v>22</v>
      </c>
      <c r="C259" s="3">
        <f t="shared" si="11"/>
        <v>1</v>
      </c>
      <c r="D259" s="3">
        <f t="shared" si="9"/>
        <v>6</v>
      </c>
      <c r="E259" s="3" t="str">
        <f>IF(C259=1,VLOOKUP(B259,[5]数据导入!$B:$F,2,FALSE)&amp;","&amp;VLOOKUP(B259,[5]数据导入!$B:$F,3,FALSE)*$D259,VLOOKUP(B259,[5]数据导入!$I:$M,2,FALSE)&amp;","&amp;VLOOKUP(B259,[5]数据导入!$I:$M,3,FALSE)*$D259)</f>
        <v>30005,42</v>
      </c>
      <c r="F259" s="3">
        <f>IF(D259=1,VLOOKUP(C259,[5]数据导入!$B:$F,4,FALSE)*$D259,VLOOKUP(C259,[5]数据导入!$I:$M,4,FALSE)*$D259)</f>
        <v>420</v>
      </c>
      <c r="G259" s="3">
        <f>IF(E259=1,VLOOKUP(D259,[5]数据导入!$B:$F,5,FALSE)*$D259,VLOOKUP(D259,[5]数据导入!$I:$M,5,FALSE)*$D259)</f>
        <v>60</v>
      </c>
      <c r="H259" s="3">
        <f>VLOOKUP(B259,[5]菜品数据!$H:$I,2,FALSE)</f>
        <v>4</v>
      </c>
      <c r="I259" s="3" t="str">
        <f>VLOOKUP(D259,[5]数据导入!$P$3:$Q$9,2,FALSE)</f>
        <v>5,6</v>
      </c>
      <c r="J259" s="3" t="str">
        <f>VLOOKUP(B259,[5]菜品输入!A:V,3,FALSE)&amp;","&amp;VLOOKUP(B259,[5]菜品输入!A:V,8,FALSE)&amp;";"&amp;VLOOKUP(B259,[5]菜品输入!A:V,4,FALSE)&amp;","&amp;VLOOKUP(B259,[5]菜品输入!A:V,8,FALSE)&amp;";"&amp;VLOOKUP(B259,[5]菜品输入!A:V,5,FALSE)&amp;","&amp;VLOOKUP(B259,[5]菜品输入!A:V,8,FALSE)&amp;";"&amp;VLOOKUP(B259,[5]菜品输入!A:V,6,FALSE)&amp;","&amp;VLOOKUP(B259,[5]菜品输入!A:V,8,FALSE)&amp;";"&amp;VLOOKUP(B259,[5]菜品输入!A:V,7,FALSE)&amp;","&amp;VLOOKUP(B259,[5]菜品输入!A:V,8,FALSE)</f>
        <v>101010,5;102010,5;103010,5;104010,5;105010,5</v>
      </c>
    </row>
    <row r="260" spans="1:10">
      <c r="A260" s="3">
        <v>259</v>
      </c>
      <c r="B260" s="3">
        <f t="shared" si="10"/>
        <v>22</v>
      </c>
      <c r="C260" s="3">
        <f t="shared" si="11"/>
        <v>2</v>
      </c>
      <c r="D260" s="3">
        <f t="shared" si="9"/>
        <v>1</v>
      </c>
      <c r="E260" s="3" t="str">
        <f>IF(C260=1,VLOOKUP(B260,[5]数据导入!$B:$F,2,FALSE)&amp;","&amp;VLOOKUP(B260,[5]数据导入!$B:$F,3,FALSE)*$D260,VLOOKUP(B260,[5]数据导入!$I:$M,2,FALSE)&amp;","&amp;VLOOKUP(B260,[5]数据导入!$I:$M,3,FALSE)*$D260)</f>
        <v>31005,7</v>
      </c>
      <c r="F260" s="3">
        <f>IF(D260=1,VLOOKUP(C260,[5]数据导入!$B:$F,4,FALSE)*$D260,VLOOKUP(C260,[5]数据导入!$I:$M,4,FALSE)*$D260)</f>
        <v>160</v>
      </c>
      <c r="G260" s="3">
        <f>IF(E260=1,VLOOKUP(D260,[5]数据导入!$B:$F,5,FALSE)*$D260,VLOOKUP(D260,[5]数据导入!$I:$M,5,FALSE)*$D260)</f>
        <v>5</v>
      </c>
      <c r="H260" s="3">
        <f>VLOOKUP(B260,[5]菜品数据!$H:$I,2,FALSE)</f>
        <v>4</v>
      </c>
      <c r="I260" s="3">
        <f>VLOOKUP(D260,[5]数据导入!$P$3:$Q$9,2,FALSE)</f>
        <v>1</v>
      </c>
      <c r="J260" s="3" t="str">
        <f>VLOOKUP(B260,[5]菜品输入!A:V,3,FALSE)&amp;","&amp;VLOOKUP(B260,[5]菜品输入!A:V,8,FALSE)&amp;";"&amp;VLOOKUP(B260,[5]菜品输入!A:V,4,FALSE)&amp;","&amp;VLOOKUP(B260,[5]菜品输入!A:V,8,FALSE)&amp;";"&amp;VLOOKUP(B260,[5]菜品输入!A:V,5,FALSE)&amp;","&amp;VLOOKUP(B260,[5]菜品输入!A:V,8,FALSE)&amp;";"&amp;VLOOKUP(B260,[5]菜品输入!A:V,6,FALSE)&amp;","&amp;VLOOKUP(B260,[5]菜品输入!A:V,8,FALSE)&amp;";"&amp;VLOOKUP(B260,[5]菜品输入!A:V,7,FALSE)&amp;","&amp;VLOOKUP(B260,[5]菜品输入!A:V,8,FALSE)</f>
        <v>101010,5;102010,5;103010,5;104010,5;105010,5</v>
      </c>
    </row>
    <row r="261" spans="1:10">
      <c r="A261" s="3">
        <v>260</v>
      </c>
      <c r="B261" s="3">
        <f t="shared" si="10"/>
        <v>22</v>
      </c>
      <c r="C261" s="3">
        <f t="shared" si="11"/>
        <v>2</v>
      </c>
      <c r="D261" s="3">
        <f t="shared" si="9"/>
        <v>2</v>
      </c>
      <c r="E261" s="3" t="str">
        <f>IF(C261=1,VLOOKUP(B261,[5]数据导入!$B:$F,2,FALSE)&amp;","&amp;VLOOKUP(B261,[5]数据导入!$B:$F,3,FALSE)*$D261,VLOOKUP(B261,[5]数据导入!$I:$M,2,FALSE)&amp;","&amp;VLOOKUP(B261,[5]数据导入!$I:$M,3,FALSE)*$D261)</f>
        <v>31005,14</v>
      </c>
      <c r="F261" s="3">
        <f>IF(D261=1,VLOOKUP(C261,[5]数据导入!$B:$F,4,FALSE)*$D261,VLOOKUP(C261,[5]数据导入!$I:$M,4,FALSE)*$D261)</f>
        <v>320</v>
      </c>
      <c r="G261" s="3">
        <f>IF(E261=1,VLOOKUP(D261,[5]数据导入!$B:$F,5,FALSE)*$D261,VLOOKUP(D261,[5]数据导入!$I:$M,5,FALSE)*$D261)</f>
        <v>10</v>
      </c>
      <c r="H261" s="3">
        <f>VLOOKUP(B261,[5]菜品数据!$H:$I,2,FALSE)</f>
        <v>4</v>
      </c>
      <c r="I261" s="3" t="str">
        <f>VLOOKUP(D261,[5]数据导入!$P$3:$Q$9,2,FALSE)</f>
        <v>1,2</v>
      </c>
      <c r="J261" s="3" t="str">
        <f>VLOOKUP(B261,[5]菜品输入!A:V,3,FALSE)&amp;","&amp;VLOOKUP(B261,[5]菜品输入!A:V,8,FALSE)&amp;";"&amp;VLOOKUP(B261,[5]菜品输入!A:V,4,FALSE)&amp;","&amp;VLOOKUP(B261,[5]菜品输入!A:V,8,FALSE)&amp;";"&amp;VLOOKUP(B261,[5]菜品输入!A:V,5,FALSE)&amp;","&amp;VLOOKUP(B261,[5]菜品输入!A:V,8,FALSE)&amp;";"&amp;VLOOKUP(B261,[5]菜品输入!A:V,6,FALSE)&amp;","&amp;VLOOKUP(B261,[5]菜品输入!A:V,8,FALSE)&amp;";"&amp;VLOOKUP(B261,[5]菜品输入!A:V,7,FALSE)&amp;","&amp;VLOOKUP(B261,[5]菜品输入!A:V,8,FALSE)</f>
        <v>101010,5;102010,5;103010,5;104010,5;105010,5</v>
      </c>
    </row>
    <row r="262" spans="1:10">
      <c r="A262" s="3">
        <v>261</v>
      </c>
      <c r="B262" s="3">
        <f t="shared" si="10"/>
        <v>22</v>
      </c>
      <c r="C262" s="3">
        <f t="shared" si="11"/>
        <v>2</v>
      </c>
      <c r="D262" s="3">
        <f t="shared" si="9"/>
        <v>3</v>
      </c>
      <c r="E262" s="3" t="str">
        <f>IF(C262=1,VLOOKUP(B262,[5]数据导入!$B:$F,2,FALSE)&amp;","&amp;VLOOKUP(B262,[5]数据导入!$B:$F,3,FALSE)*$D262,VLOOKUP(B262,[5]数据导入!$I:$M,2,FALSE)&amp;","&amp;VLOOKUP(B262,[5]数据导入!$I:$M,3,FALSE)*$D262)</f>
        <v>31005,21</v>
      </c>
      <c r="F262" s="3">
        <f>IF(D262=1,VLOOKUP(C262,[5]数据导入!$B:$F,4,FALSE)*$D262,VLOOKUP(C262,[5]数据导入!$I:$M,4,FALSE)*$D262)</f>
        <v>480</v>
      </c>
      <c r="G262" s="3">
        <f>IF(E262=1,VLOOKUP(D262,[5]数据导入!$B:$F,5,FALSE)*$D262,VLOOKUP(D262,[5]数据导入!$I:$M,5,FALSE)*$D262)</f>
        <v>30</v>
      </c>
      <c r="H262" s="3">
        <f>VLOOKUP(B262,[5]菜品数据!$H:$I,2,FALSE)</f>
        <v>4</v>
      </c>
      <c r="I262" s="3" t="str">
        <f>VLOOKUP(D262,[5]数据导入!$P$3:$Q$9,2,FALSE)</f>
        <v>2,3</v>
      </c>
      <c r="J262" s="3" t="str">
        <f>VLOOKUP(B262,[5]菜品输入!A:V,3,FALSE)&amp;","&amp;VLOOKUP(B262,[5]菜品输入!A:V,8,FALSE)&amp;";"&amp;VLOOKUP(B262,[5]菜品输入!A:V,4,FALSE)&amp;","&amp;VLOOKUP(B262,[5]菜品输入!A:V,8,FALSE)&amp;";"&amp;VLOOKUP(B262,[5]菜品输入!A:V,5,FALSE)&amp;","&amp;VLOOKUP(B262,[5]菜品输入!A:V,8,FALSE)&amp;";"&amp;VLOOKUP(B262,[5]菜品输入!A:V,6,FALSE)&amp;","&amp;VLOOKUP(B262,[5]菜品输入!A:V,8,FALSE)&amp;";"&amp;VLOOKUP(B262,[5]菜品输入!A:V,7,FALSE)&amp;","&amp;VLOOKUP(B262,[5]菜品输入!A:V,8,FALSE)</f>
        <v>101010,5;102010,5;103010,5;104010,5;105010,5</v>
      </c>
    </row>
    <row r="263" spans="1:10">
      <c r="A263" s="3">
        <v>262</v>
      </c>
      <c r="B263" s="3">
        <f t="shared" si="10"/>
        <v>22</v>
      </c>
      <c r="C263" s="3">
        <f t="shared" si="11"/>
        <v>2</v>
      </c>
      <c r="D263" s="3">
        <f t="shared" si="9"/>
        <v>4</v>
      </c>
      <c r="E263" s="3" t="str">
        <f>IF(C263=1,VLOOKUP(B263,[5]数据导入!$B:$F,2,FALSE)&amp;","&amp;VLOOKUP(B263,[5]数据导入!$B:$F,3,FALSE)*$D263,VLOOKUP(B263,[5]数据导入!$I:$M,2,FALSE)&amp;","&amp;VLOOKUP(B263,[5]数据导入!$I:$M,3,FALSE)*$D263)</f>
        <v>31005,28</v>
      </c>
      <c r="F263" s="3">
        <f>IF(D263=1,VLOOKUP(C263,[5]数据导入!$B:$F,4,FALSE)*$D263,VLOOKUP(C263,[5]数据导入!$I:$M,4,FALSE)*$D263)</f>
        <v>640</v>
      </c>
      <c r="G263" s="3">
        <f>IF(E263=1,VLOOKUP(D263,[5]数据导入!$B:$F,5,FALSE)*$D263,VLOOKUP(D263,[5]数据导入!$I:$M,5,FALSE)*$D263)</f>
        <v>40</v>
      </c>
      <c r="H263" s="3">
        <f>VLOOKUP(B263,[5]菜品数据!$H:$I,2,FALSE)</f>
        <v>4</v>
      </c>
      <c r="I263" s="3" t="str">
        <f>VLOOKUP(D263,[5]数据导入!$P$3:$Q$9,2,FALSE)</f>
        <v>3,4</v>
      </c>
      <c r="J263" s="3" t="str">
        <f>VLOOKUP(B263,[5]菜品输入!A:V,3,FALSE)&amp;","&amp;VLOOKUP(B263,[5]菜品输入!A:V,8,FALSE)&amp;";"&amp;VLOOKUP(B263,[5]菜品输入!A:V,4,FALSE)&amp;","&amp;VLOOKUP(B263,[5]菜品输入!A:V,8,FALSE)&amp;";"&amp;VLOOKUP(B263,[5]菜品输入!A:V,5,FALSE)&amp;","&amp;VLOOKUP(B263,[5]菜品输入!A:V,8,FALSE)&amp;";"&amp;VLOOKUP(B263,[5]菜品输入!A:V,6,FALSE)&amp;","&amp;VLOOKUP(B263,[5]菜品输入!A:V,8,FALSE)&amp;";"&amp;VLOOKUP(B263,[5]菜品输入!A:V,7,FALSE)&amp;","&amp;VLOOKUP(B263,[5]菜品输入!A:V,8,FALSE)</f>
        <v>101010,5;102010,5;103010,5;104010,5;105010,5</v>
      </c>
    </row>
    <row r="264" spans="1:10">
      <c r="A264" s="3">
        <v>263</v>
      </c>
      <c r="B264" s="3">
        <f t="shared" si="10"/>
        <v>22</v>
      </c>
      <c r="C264" s="3">
        <f t="shared" si="11"/>
        <v>2</v>
      </c>
      <c r="D264" s="3">
        <f t="shared" si="9"/>
        <v>5</v>
      </c>
      <c r="E264" s="3" t="str">
        <f>IF(C264=1,VLOOKUP(B264,[5]数据导入!$B:$F,2,FALSE)&amp;","&amp;VLOOKUP(B264,[5]数据导入!$B:$F,3,FALSE)*$D264,VLOOKUP(B264,[5]数据导入!$I:$M,2,FALSE)&amp;","&amp;VLOOKUP(B264,[5]数据导入!$I:$M,3,FALSE)*$D264)</f>
        <v>31005,35</v>
      </c>
      <c r="F264" s="3">
        <f>IF(D264=1,VLOOKUP(C264,[5]数据导入!$B:$F,4,FALSE)*$D264,VLOOKUP(C264,[5]数据导入!$I:$M,4,FALSE)*$D264)</f>
        <v>800</v>
      </c>
      <c r="G264" s="3">
        <f>IF(E264=1,VLOOKUP(D264,[5]数据导入!$B:$F,5,FALSE)*$D264,VLOOKUP(D264,[5]数据导入!$I:$M,5,FALSE)*$D264)</f>
        <v>50</v>
      </c>
      <c r="H264" s="3">
        <f>VLOOKUP(B264,[5]菜品数据!$H:$I,2,FALSE)</f>
        <v>4</v>
      </c>
      <c r="I264" s="3" t="str">
        <f>VLOOKUP(D264,[5]数据导入!$P$3:$Q$9,2,FALSE)</f>
        <v>4,5</v>
      </c>
      <c r="J264" s="3" t="str">
        <f>VLOOKUP(B264,[5]菜品输入!A:V,3,FALSE)&amp;","&amp;VLOOKUP(B264,[5]菜品输入!A:V,8,FALSE)&amp;";"&amp;VLOOKUP(B264,[5]菜品输入!A:V,4,FALSE)&amp;","&amp;VLOOKUP(B264,[5]菜品输入!A:V,8,FALSE)&amp;";"&amp;VLOOKUP(B264,[5]菜品输入!A:V,5,FALSE)&amp;","&amp;VLOOKUP(B264,[5]菜品输入!A:V,8,FALSE)&amp;";"&amp;VLOOKUP(B264,[5]菜品输入!A:V,6,FALSE)&amp;","&amp;VLOOKUP(B264,[5]菜品输入!A:V,8,FALSE)&amp;";"&amp;VLOOKUP(B264,[5]菜品输入!A:V,7,FALSE)&amp;","&amp;VLOOKUP(B264,[5]菜品输入!A:V,8,FALSE)</f>
        <v>101010,5;102010,5;103010,5;104010,5;105010,5</v>
      </c>
    </row>
    <row r="265" spans="1:10">
      <c r="A265" s="3">
        <v>264</v>
      </c>
      <c r="B265" s="3">
        <f t="shared" si="10"/>
        <v>22</v>
      </c>
      <c r="C265" s="3">
        <f t="shared" si="11"/>
        <v>2</v>
      </c>
      <c r="D265" s="3">
        <f t="shared" ref="D265:D328" si="12">D259</f>
        <v>6</v>
      </c>
      <c r="E265" s="3" t="str">
        <f>IF(C265=1,VLOOKUP(B265,[5]数据导入!$B:$F,2,FALSE)&amp;","&amp;VLOOKUP(B265,[5]数据导入!$B:$F,3,FALSE)*$D265,VLOOKUP(B265,[5]数据导入!$I:$M,2,FALSE)&amp;","&amp;VLOOKUP(B265,[5]数据导入!$I:$M,3,FALSE)*$D265)</f>
        <v>31005,42</v>
      </c>
      <c r="F265" s="3">
        <f>IF(D265=1,VLOOKUP(C265,[5]数据导入!$B:$F,4,FALSE)*$D265,VLOOKUP(C265,[5]数据导入!$I:$M,4,FALSE)*$D265)</f>
        <v>960</v>
      </c>
      <c r="G265" s="3">
        <f>IF(E265=1,VLOOKUP(D265,[5]数据导入!$B:$F,5,FALSE)*$D265,VLOOKUP(D265,[5]数据导入!$I:$M,5,FALSE)*$D265)</f>
        <v>60</v>
      </c>
      <c r="H265" s="3">
        <f>VLOOKUP(B265,[5]菜品数据!$H:$I,2,FALSE)</f>
        <v>4</v>
      </c>
      <c r="I265" s="3" t="str">
        <f>VLOOKUP(D265,[5]数据导入!$P$3:$Q$9,2,FALSE)</f>
        <v>5,6</v>
      </c>
      <c r="J265" s="3" t="str">
        <f>VLOOKUP(B265,[5]菜品输入!A:V,3,FALSE)&amp;","&amp;VLOOKUP(B265,[5]菜品输入!A:V,8,FALSE)&amp;";"&amp;VLOOKUP(B265,[5]菜品输入!A:V,4,FALSE)&amp;","&amp;VLOOKUP(B265,[5]菜品输入!A:V,8,FALSE)&amp;";"&amp;VLOOKUP(B265,[5]菜品输入!A:V,5,FALSE)&amp;","&amp;VLOOKUP(B265,[5]菜品输入!A:V,8,FALSE)&amp;";"&amp;VLOOKUP(B265,[5]菜品输入!A:V,6,FALSE)&amp;","&amp;VLOOKUP(B265,[5]菜品输入!A:V,8,FALSE)&amp;";"&amp;VLOOKUP(B265,[5]菜品输入!A:V,7,FALSE)&amp;","&amp;VLOOKUP(B265,[5]菜品输入!A:V,8,FALSE)</f>
        <v>101010,5;102010,5;103010,5;104010,5;105010,5</v>
      </c>
    </row>
    <row r="266" spans="1:10">
      <c r="A266" s="3">
        <v>265</v>
      </c>
      <c r="B266" s="3">
        <f t="shared" si="10"/>
        <v>23</v>
      </c>
      <c r="C266" s="3">
        <f t="shared" si="11"/>
        <v>1</v>
      </c>
      <c r="D266" s="3">
        <f t="shared" si="12"/>
        <v>1</v>
      </c>
      <c r="E266" s="3" t="str">
        <f>IF(C266=1,VLOOKUP(B266,[5]数据导入!$B:$F,2,FALSE)&amp;","&amp;VLOOKUP(B266,[5]数据导入!$B:$F,3,FALSE)*$D266,VLOOKUP(B266,[5]数据导入!$I:$M,2,FALSE)&amp;","&amp;VLOOKUP(B266,[5]数据导入!$I:$M,3,FALSE)*$D266)</f>
        <v>30005,8</v>
      </c>
      <c r="F266" s="3">
        <f>IF(D266=1,VLOOKUP(C266,[5]数据导入!$B:$F,4,FALSE)*$D266,VLOOKUP(C266,[5]数据导入!$I:$M,4,FALSE)*$D266)</f>
        <v>70</v>
      </c>
      <c r="G266" s="3">
        <f>IF(E266=1,VLOOKUP(D266,[5]数据导入!$B:$F,5,FALSE)*$D266,VLOOKUP(D266,[5]数据导入!$I:$M,5,FALSE)*$D266)</f>
        <v>5</v>
      </c>
      <c r="H266" s="3">
        <f>VLOOKUP(B266,[5]菜品数据!$H:$I,2,FALSE)</f>
        <v>4</v>
      </c>
      <c r="I266" s="3">
        <f>VLOOKUP(D266,[5]数据导入!$P$3:$Q$9,2,FALSE)</f>
        <v>1</v>
      </c>
      <c r="J266" s="3" t="str">
        <f>VLOOKUP(B266,[5]菜品输入!A:V,3,FALSE)&amp;","&amp;VLOOKUP(B266,[5]菜品输入!A:V,8,FALSE)&amp;";"&amp;VLOOKUP(B266,[5]菜品输入!A:V,4,FALSE)&amp;","&amp;VLOOKUP(B266,[5]菜品输入!A:V,8,FALSE)&amp;";"&amp;VLOOKUP(B266,[5]菜品输入!A:V,5,FALSE)&amp;","&amp;VLOOKUP(B266,[5]菜品输入!A:V,8,FALSE)&amp;";"&amp;VLOOKUP(B266,[5]菜品输入!A:V,6,FALSE)&amp;","&amp;VLOOKUP(B266,[5]菜品输入!A:V,8,FALSE)&amp;";"&amp;VLOOKUP(B266,[5]菜品输入!A:V,7,FALSE)&amp;","&amp;VLOOKUP(B266,[5]菜品输入!A:V,8,FALSE)</f>
        <v>101010,5;102010,5;103010,5;104010,5;105010,5</v>
      </c>
    </row>
    <row r="267" spans="1:10">
      <c r="A267" s="3">
        <v>266</v>
      </c>
      <c r="B267" s="3">
        <f t="shared" si="10"/>
        <v>23</v>
      </c>
      <c r="C267" s="3">
        <f t="shared" si="11"/>
        <v>1</v>
      </c>
      <c r="D267" s="3">
        <f t="shared" si="12"/>
        <v>2</v>
      </c>
      <c r="E267" s="3" t="str">
        <f>IF(C267=1,VLOOKUP(B267,[5]数据导入!$B:$F,2,FALSE)&amp;","&amp;VLOOKUP(B267,[5]数据导入!$B:$F,3,FALSE)*$D267,VLOOKUP(B267,[5]数据导入!$I:$M,2,FALSE)&amp;","&amp;VLOOKUP(B267,[5]数据导入!$I:$M,3,FALSE)*$D267)</f>
        <v>30005,16</v>
      </c>
      <c r="F267" s="3">
        <f>IF(D267=1,VLOOKUP(C267,[5]数据导入!$B:$F,4,FALSE)*$D267,VLOOKUP(C267,[5]数据导入!$I:$M,4,FALSE)*$D267)</f>
        <v>140</v>
      </c>
      <c r="G267" s="3">
        <f>IF(E267=1,VLOOKUP(D267,[5]数据导入!$B:$F,5,FALSE)*$D267,VLOOKUP(D267,[5]数据导入!$I:$M,5,FALSE)*$D267)</f>
        <v>10</v>
      </c>
      <c r="H267" s="3">
        <f>VLOOKUP(B267,[5]菜品数据!$H:$I,2,FALSE)</f>
        <v>4</v>
      </c>
      <c r="I267" s="3" t="str">
        <f>VLOOKUP(D267,[5]数据导入!$P$3:$Q$9,2,FALSE)</f>
        <v>1,2</v>
      </c>
      <c r="J267" s="3" t="str">
        <f>VLOOKUP(B267,[5]菜品输入!A:V,3,FALSE)&amp;","&amp;VLOOKUP(B267,[5]菜品输入!A:V,8,FALSE)&amp;";"&amp;VLOOKUP(B267,[5]菜品输入!A:V,4,FALSE)&amp;","&amp;VLOOKUP(B267,[5]菜品输入!A:V,8,FALSE)&amp;";"&amp;VLOOKUP(B267,[5]菜品输入!A:V,5,FALSE)&amp;","&amp;VLOOKUP(B267,[5]菜品输入!A:V,8,FALSE)&amp;";"&amp;VLOOKUP(B267,[5]菜品输入!A:V,6,FALSE)&amp;","&amp;VLOOKUP(B267,[5]菜品输入!A:V,8,FALSE)&amp;";"&amp;VLOOKUP(B267,[5]菜品输入!A:V,7,FALSE)&amp;","&amp;VLOOKUP(B267,[5]菜品输入!A:V,8,FALSE)</f>
        <v>101010,5;102010,5;103010,5;104010,5;105010,5</v>
      </c>
    </row>
    <row r="268" spans="1:10">
      <c r="A268" s="3">
        <v>267</v>
      </c>
      <c r="B268" s="3">
        <f t="shared" si="10"/>
        <v>23</v>
      </c>
      <c r="C268" s="3">
        <f t="shared" si="11"/>
        <v>1</v>
      </c>
      <c r="D268" s="3">
        <f t="shared" si="12"/>
        <v>3</v>
      </c>
      <c r="E268" s="3" t="str">
        <f>IF(C268=1,VLOOKUP(B268,[5]数据导入!$B:$F,2,FALSE)&amp;","&amp;VLOOKUP(B268,[5]数据导入!$B:$F,3,FALSE)*$D268,VLOOKUP(B268,[5]数据导入!$I:$M,2,FALSE)&amp;","&amp;VLOOKUP(B268,[5]数据导入!$I:$M,3,FALSE)*$D268)</f>
        <v>30005,24</v>
      </c>
      <c r="F268" s="3">
        <f>IF(D268=1,VLOOKUP(C268,[5]数据导入!$B:$F,4,FALSE)*$D268,VLOOKUP(C268,[5]数据导入!$I:$M,4,FALSE)*$D268)</f>
        <v>210</v>
      </c>
      <c r="G268" s="3">
        <f>IF(E268=1,VLOOKUP(D268,[5]数据导入!$B:$F,5,FALSE)*$D268,VLOOKUP(D268,[5]数据导入!$I:$M,5,FALSE)*$D268)</f>
        <v>30</v>
      </c>
      <c r="H268" s="3">
        <f>VLOOKUP(B268,[5]菜品数据!$H:$I,2,FALSE)</f>
        <v>4</v>
      </c>
      <c r="I268" s="3" t="str">
        <f>VLOOKUP(D268,[5]数据导入!$P$3:$Q$9,2,FALSE)</f>
        <v>2,3</v>
      </c>
      <c r="J268" s="3" t="str">
        <f>VLOOKUP(B268,[5]菜品输入!A:V,3,FALSE)&amp;","&amp;VLOOKUP(B268,[5]菜品输入!A:V,8,FALSE)&amp;";"&amp;VLOOKUP(B268,[5]菜品输入!A:V,4,FALSE)&amp;","&amp;VLOOKUP(B268,[5]菜品输入!A:V,8,FALSE)&amp;";"&amp;VLOOKUP(B268,[5]菜品输入!A:V,5,FALSE)&amp;","&amp;VLOOKUP(B268,[5]菜品输入!A:V,8,FALSE)&amp;";"&amp;VLOOKUP(B268,[5]菜品输入!A:V,6,FALSE)&amp;","&amp;VLOOKUP(B268,[5]菜品输入!A:V,8,FALSE)&amp;";"&amp;VLOOKUP(B268,[5]菜品输入!A:V,7,FALSE)&amp;","&amp;VLOOKUP(B268,[5]菜品输入!A:V,8,FALSE)</f>
        <v>101010,5;102010,5;103010,5;104010,5;105010,5</v>
      </c>
    </row>
    <row r="269" spans="1:10">
      <c r="A269" s="3">
        <v>268</v>
      </c>
      <c r="B269" s="3">
        <f t="shared" si="10"/>
        <v>23</v>
      </c>
      <c r="C269" s="3">
        <f t="shared" si="11"/>
        <v>1</v>
      </c>
      <c r="D269" s="3">
        <f t="shared" si="12"/>
        <v>4</v>
      </c>
      <c r="E269" s="3" t="str">
        <f>IF(C269=1,VLOOKUP(B269,[5]数据导入!$B:$F,2,FALSE)&amp;","&amp;VLOOKUP(B269,[5]数据导入!$B:$F,3,FALSE)*$D269,VLOOKUP(B269,[5]数据导入!$I:$M,2,FALSE)&amp;","&amp;VLOOKUP(B269,[5]数据导入!$I:$M,3,FALSE)*$D269)</f>
        <v>30005,32</v>
      </c>
      <c r="F269" s="3">
        <f>IF(D269=1,VLOOKUP(C269,[5]数据导入!$B:$F,4,FALSE)*$D269,VLOOKUP(C269,[5]数据导入!$I:$M,4,FALSE)*$D269)</f>
        <v>280</v>
      </c>
      <c r="G269" s="3">
        <f>IF(E269=1,VLOOKUP(D269,[5]数据导入!$B:$F,5,FALSE)*$D269,VLOOKUP(D269,[5]数据导入!$I:$M,5,FALSE)*$D269)</f>
        <v>40</v>
      </c>
      <c r="H269" s="3">
        <f>VLOOKUP(B269,[5]菜品数据!$H:$I,2,FALSE)</f>
        <v>4</v>
      </c>
      <c r="I269" s="3" t="str">
        <f>VLOOKUP(D269,[5]数据导入!$P$3:$Q$9,2,FALSE)</f>
        <v>3,4</v>
      </c>
      <c r="J269" s="3" t="str">
        <f>VLOOKUP(B269,[5]菜品输入!A:V,3,FALSE)&amp;","&amp;VLOOKUP(B269,[5]菜品输入!A:V,8,FALSE)&amp;";"&amp;VLOOKUP(B269,[5]菜品输入!A:V,4,FALSE)&amp;","&amp;VLOOKUP(B269,[5]菜品输入!A:V,8,FALSE)&amp;";"&amp;VLOOKUP(B269,[5]菜品输入!A:V,5,FALSE)&amp;","&amp;VLOOKUP(B269,[5]菜品输入!A:V,8,FALSE)&amp;";"&amp;VLOOKUP(B269,[5]菜品输入!A:V,6,FALSE)&amp;","&amp;VLOOKUP(B269,[5]菜品输入!A:V,8,FALSE)&amp;";"&amp;VLOOKUP(B269,[5]菜品输入!A:V,7,FALSE)&amp;","&amp;VLOOKUP(B269,[5]菜品输入!A:V,8,FALSE)</f>
        <v>101010,5;102010,5;103010,5;104010,5;105010,5</v>
      </c>
    </row>
    <row r="270" spans="1:10">
      <c r="A270" s="3">
        <v>269</v>
      </c>
      <c r="B270" s="3">
        <f t="shared" si="10"/>
        <v>23</v>
      </c>
      <c r="C270" s="3">
        <f t="shared" si="11"/>
        <v>1</v>
      </c>
      <c r="D270" s="3">
        <f t="shared" si="12"/>
        <v>5</v>
      </c>
      <c r="E270" s="3" t="str">
        <f>IF(C270=1,VLOOKUP(B270,[5]数据导入!$B:$F,2,FALSE)&amp;","&amp;VLOOKUP(B270,[5]数据导入!$B:$F,3,FALSE)*$D270,VLOOKUP(B270,[5]数据导入!$I:$M,2,FALSE)&amp;","&amp;VLOOKUP(B270,[5]数据导入!$I:$M,3,FALSE)*$D270)</f>
        <v>30005,40</v>
      </c>
      <c r="F270" s="3">
        <f>IF(D270=1,VLOOKUP(C270,[5]数据导入!$B:$F,4,FALSE)*$D270,VLOOKUP(C270,[5]数据导入!$I:$M,4,FALSE)*$D270)</f>
        <v>350</v>
      </c>
      <c r="G270" s="3">
        <f>IF(E270=1,VLOOKUP(D270,[5]数据导入!$B:$F,5,FALSE)*$D270,VLOOKUP(D270,[5]数据导入!$I:$M,5,FALSE)*$D270)</f>
        <v>50</v>
      </c>
      <c r="H270" s="3">
        <f>VLOOKUP(B270,[5]菜品数据!$H:$I,2,FALSE)</f>
        <v>4</v>
      </c>
      <c r="I270" s="3" t="str">
        <f>VLOOKUP(D270,[5]数据导入!$P$3:$Q$9,2,FALSE)</f>
        <v>4,5</v>
      </c>
      <c r="J270" s="3" t="str">
        <f>VLOOKUP(B270,[5]菜品输入!A:V,3,FALSE)&amp;","&amp;VLOOKUP(B270,[5]菜品输入!A:V,8,FALSE)&amp;";"&amp;VLOOKUP(B270,[5]菜品输入!A:V,4,FALSE)&amp;","&amp;VLOOKUP(B270,[5]菜品输入!A:V,8,FALSE)&amp;";"&amp;VLOOKUP(B270,[5]菜品输入!A:V,5,FALSE)&amp;","&amp;VLOOKUP(B270,[5]菜品输入!A:V,8,FALSE)&amp;";"&amp;VLOOKUP(B270,[5]菜品输入!A:V,6,FALSE)&amp;","&amp;VLOOKUP(B270,[5]菜品输入!A:V,8,FALSE)&amp;";"&amp;VLOOKUP(B270,[5]菜品输入!A:V,7,FALSE)&amp;","&amp;VLOOKUP(B270,[5]菜品输入!A:V,8,FALSE)</f>
        <v>101010,5;102010,5;103010,5;104010,5;105010,5</v>
      </c>
    </row>
    <row r="271" spans="1:10">
      <c r="A271" s="3">
        <v>270</v>
      </c>
      <c r="B271" s="3">
        <f t="shared" ref="B271:B334" si="13">B259+1</f>
        <v>23</v>
      </c>
      <c r="C271" s="3">
        <f t="shared" ref="C271:C334" si="14">C259</f>
        <v>1</v>
      </c>
      <c r="D271" s="3">
        <f t="shared" si="12"/>
        <v>6</v>
      </c>
      <c r="E271" s="3" t="str">
        <f>IF(C271=1,VLOOKUP(B271,[5]数据导入!$B:$F,2,FALSE)&amp;","&amp;VLOOKUP(B271,[5]数据导入!$B:$F,3,FALSE)*$D271,VLOOKUP(B271,[5]数据导入!$I:$M,2,FALSE)&amp;","&amp;VLOOKUP(B271,[5]数据导入!$I:$M,3,FALSE)*$D271)</f>
        <v>30005,48</v>
      </c>
      <c r="F271" s="3">
        <f>IF(D271=1,VLOOKUP(C271,[5]数据导入!$B:$F,4,FALSE)*$D271,VLOOKUP(C271,[5]数据导入!$I:$M,4,FALSE)*$D271)</f>
        <v>420</v>
      </c>
      <c r="G271" s="3">
        <f>IF(E271=1,VLOOKUP(D271,[5]数据导入!$B:$F,5,FALSE)*$D271,VLOOKUP(D271,[5]数据导入!$I:$M,5,FALSE)*$D271)</f>
        <v>60</v>
      </c>
      <c r="H271" s="3">
        <f>VLOOKUP(B271,[5]菜品数据!$H:$I,2,FALSE)</f>
        <v>4</v>
      </c>
      <c r="I271" s="3" t="str">
        <f>VLOOKUP(D271,[5]数据导入!$P$3:$Q$9,2,FALSE)</f>
        <v>5,6</v>
      </c>
      <c r="J271" s="3" t="str">
        <f>VLOOKUP(B271,[5]菜品输入!A:V,3,FALSE)&amp;","&amp;VLOOKUP(B271,[5]菜品输入!A:V,8,FALSE)&amp;";"&amp;VLOOKUP(B271,[5]菜品输入!A:V,4,FALSE)&amp;","&amp;VLOOKUP(B271,[5]菜品输入!A:V,8,FALSE)&amp;";"&amp;VLOOKUP(B271,[5]菜品输入!A:V,5,FALSE)&amp;","&amp;VLOOKUP(B271,[5]菜品输入!A:V,8,FALSE)&amp;";"&amp;VLOOKUP(B271,[5]菜品输入!A:V,6,FALSE)&amp;","&amp;VLOOKUP(B271,[5]菜品输入!A:V,8,FALSE)&amp;";"&amp;VLOOKUP(B271,[5]菜品输入!A:V,7,FALSE)&amp;","&amp;VLOOKUP(B271,[5]菜品输入!A:V,8,FALSE)</f>
        <v>101010,5;102010,5;103010,5;104010,5;105010,5</v>
      </c>
    </row>
    <row r="272" spans="1:10">
      <c r="A272" s="3">
        <v>271</v>
      </c>
      <c r="B272" s="3">
        <f t="shared" si="13"/>
        <v>23</v>
      </c>
      <c r="C272" s="3">
        <f t="shared" si="14"/>
        <v>2</v>
      </c>
      <c r="D272" s="3">
        <f t="shared" si="12"/>
        <v>1</v>
      </c>
      <c r="E272" s="3" t="str">
        <f>IF(C272=1,VLOOKUP(B272,[5]数据导入!$B:$F,2,FALSE)&amp;","&amp;VLOOKUP(B272,[5]数据导入!$B:$F,3,FALSE)*$D272,VLOOKUP(B272,[5]数据导入!$I:$M,2,FALSE)&amp;","&amp;VLOOKUP(B272,[5]数据导入!$I:$M,3,FALSE)*$D272)</f>
        <v>31005,8</v>
      </c>
      <c r="F272" s="3">
        <f>IF(D272=1,VLOOKUP(C272,[5]数据导入!$B:$F,4,FALSE)*$D272,VLOOKUP(C272,[5]数据导入!$I:$M,4,FALSE)*$D272)</f>
        <v>160</v>
      </c>
      <c r="G272" s="3">
        <f>IF(E272=1,VLOOKUP(D272,[5]数据导入!$B:$F,5,FALSE)*$D272,VLOOKUP(D272,[5]数据导入!$I:$M,5,FALSE)*$D272)</f>
        <v>5</v>
      </c>
      <c r="H272" s="3">
        <f>VLOOKUP(B272,[5]菜品数据!$H:$I,2,FALSE)</f>
        <v>4</v>
      </c>
      <c r="I272" s="3">
        <f>VLOOKUP(D272,[5]数据导入!$P$3:$Q$9,2,FALSE)</f>
        <v>1</v>
      </c>
      <c r="J272" s="3" t="str">
        <f>VLOOKUP(B272,[5]菜品输入!A:V,3,FALSE)&amp;","&amp;VLOOKUP(B272,[5]菜品输入!A:V,8,FALSE)&amp;";"&amp;VLOOKUP(B272,[5]菜品输入!A:V,4,FALSE)&amp;","&amp;VLOOKUP(B272,[5]菜品输入!A:V,8,FALSE)&amp;";"&amp;VLOOKUP(B272,[5]菜品输入!A:V,5,FALSE)&amp;","&amp;VLOOKUP(B272,[5]菜品输入!A:V,8,FALSE)&amp;";"&amp;VLOOKUP(B272,[5]菜品输入!A:V,6,FALSE)&amp;","&amp;VLOOKUP(B272,[5]菜品输入!A:V,8,FALSE)&amp;";"&amp;VLOOKUP(B272,[5]菜品输入!A:V,7,FALSE)&amp;","&amp;VLOOKUP(B272,[5]菜品输入!A:V,8,FALSE)</f>
        <v>101010,5;102010,5;103010,5;104010,5;105010,5</v>
      </c>
    </row>
    <row r="273" spans="1:10">
      <c r="A273" s="3">
        <v>272</v>
      </c>
      <c r="B273" s="3">
        <f t="shared" si="13"/>
        <v>23</v>
      </c>
      <c r="C273" s="3">
        <f t="shared" si="14"/>
        <v>2</v>
      </c>
      <c r="D273" s="3">
        <f t="shared" si="12"/>
        <v>2</v>
      </c>
      <c r="E273" s="3" t="str">
        <f>IF(C273=1,VLOOKUP(B273,[5]数据导入!$B:$F,2,FALSE)&amp;","&amp;VLOOKUP(B273,[5]数据导入!$B:$F,3,FALSE)*$D273,VLOOKUP(B273,[5]数据导入!$I:$M,2,FALSE)&amp;","&amp;VLOOKUP(B273,[5]数据导入!$I:$M,3,FALSE)*$D273)</f>
        <v>31005,16</v>
      </c>
      <c r="F273" s="3">
        <f>IF(D273=1,VLOOKUP(C273,[5]数据导入!$B:$F,4,FALSE)*$D273,VLOOKUP(C273,[5]数据导入!$I:$M,4,FALSE)*$D273)</f>
        <v>320</v>
      </c>
      <c r="G273" s="3">
        <f>IF(E273=1,VLOOKUP(D273,[5]数据导入!$B:$F,5,FALSE)*$D273,VLOOKUP(D273,[5]数据导入!$I:$M,5,FALSE)*$D273)</f>
        <v>10</v>
      </c>
      <c r="H273" s="3">
        <f>VLOOKUP(B273,[5]菜品数据!$H:$I,2,FALSE)</f>
        <v>4</v>
      </c>
      <c r="I273" s="3" t="str">
        <f>VLOOKUP(D273,[5]数据导入!$P$3:$Q$9,2,FALSE)</f>
        <v>1,2</v>
      </c>
      <c r="J273" s="3" t="str">
        <f>VLOOKUP(B273,[5]菜品输入!A:V,3,FALSE)&amp;","&amp;VLOOKUP(B273,[5]菜品输入!A:V,8,FALSE)&amp;";"&amp;VLOOKUP(B273,[5]菜品输入!A:V,4,FALSE)&amp;","&amp;VLOOKUP(B273,[5]菜品输入!A:V,8,FALSE)&amp;";"&amp;VLOOKUP(B273,[5]菜品输入!A:V,5,FALSE)&amp;","&amp;VLOOKUP(B273,[5]菜品输入!A:V,8,FALSE)&amp;";"&amp;VLOOKUP(B273,[5]菜品输入!A:V,6,FALSE)&amp;","&amp;VLOOKUP(B273,[5]菜品输入!A:V,8,FALSE)&amp;";"&amp;VLOOKUP(B273,[5]菜品输入!A:V,7,FALSE)&amp;","&amp;VLOOKUP(B273,[5]菜品输入!A:V,8,FALSE)</f>
        <v>101010,5;102010,5;103010,5;104010,5;105010,5</v>
      </c>
    </row>
    <row r="274" spans="1:10">
      <c r="A274" s="3">
        <v>273</v>
      </c>
      <c r="B274" s="3">
        <f t="shared" si="13"/>
        <v>23</v>
      </c>
      <c r="C274" s="3">
        <f t="shared" si="14"/>
        <v>2</v>
      </c>
      <c r="D274" s="3">
        <f t="shared" si="12"/>
        <v>3</v>
      </c>
      <c r="E274" s="3" t="str">
        <f>IF(C274=1,VLOOKUP(B274,[5]数据导入!$B:$F,2,FALSE)&amp;","&amp;VLOOKUP(B274,[5]数据导入!$B:$F,3,FALSE)*$D274,VLOOKUP(B274,[5]数据导入!$I:$M,2,FALSE)&amp;","&amp;VLOOKUP(B274,[5]数据导入!$I:$M,3,FALSE)*$D274)</f>
        <v>31005,24</v>
      </c>
      <c r="F274" s="3">
        <f>IF(D274=1,VLOOKUP(C274,[5]数据导入!$B:$F,4,FALSE)*$D274,VLOOKUP(C274,[5]数据导入!$I:$M,4,FALSE)*$D274)</f>
        <v>480</v>
      </c>
      <c r="G274" s="3">
        <f>IF(E274=1,VLOOKUP(D274,[5]数据导入!$B:$F,5,FALSE)*$D274,VLOOKUP(D274,[5]数据导入!$I:$M,5,FALSE)*$D274)</f>
        <v>30</v>
      </c>
      <c r="H274" s="3">
        <f>VLOOKUP(B274,[5]菜品数据!$H:$I,2,FALSE)</f>
        <v>4</v>
      </c>
      <c r="I274" s="3" t="str">
        <f>VLOOKUP(D274,[5]数据导入!$P$3:$Q$9,2,FALSE)</f>
        <v>2,3</v>
      </c>
      <c r="J274" s="3" t="str">
        <f>VLOOKUP(B274,[5]菜品输入!A:V,3,FALSE)&amp;","&amp;VLOOKUP(B274,[5]菜品输入!A:V,8,FALSE)&amp;";"&amp;VLOOKUP(B274,[5]菜品输入!A:V,4,FALSE)&amp;","&amp;VLOOKUP(B274,[5]菜品输入!A:V,8,FALSE)&amp;";"&amp;VLOOKUP(B274,[5]菜品输入!A:V,5,FALSE)&amp;","&amp;VLOOKUP(B274,[5]菜品输入!A:V,8,FALSE)&amp;";"&amp;VLOOKUP(B274,[5]菜品输入!A:V,6,FALSE)&amp;","&amp;VLOOKUP(B274,[5]菜品输入!A:V,8,FALSE)&amp;";"&amp;VLOOKUP(B274,[5]菜品输入!A:V,7,FALSE)&amp;","&amp;VLOOKUP(B274,[5]菜品输入!A:V,8,FALSE)</f>
        <v>101010,5;102010,5;103010,5;104010,5;105010,5</v>
      </c>
    </row>
    <row r="275" spans="1:10">
      <c r="A275" s="3">
        <v>274</v>
      </c>
      <c r="B275" s="3">
        <f t="shared" si="13"/>
        <v>23</v>
      </c>
      <c r="C275" s="3">
        <f t="shared" si="14"/>
        <v>2</v>
      </c>
      <c r="D275" s="3">
        <f t="shared" si="12"/>
        <v>4</v>
      </c>
      <c r="E275" s="3" t="str">
        <f>IF(C275=1,VLOOKUP(B275,[5]数据导入!$B:$F,2,FALSE)&amp;","&amp;VLOOKUP(B275,[5]数据导入!$B:$F,3,FALSE)*$D275,VLOOKUP(B275,[5]数据导入!$I:$M,2,FALSE)&amp;","&amp;VLOOKUP(B275,[5]数据导入!$I:$M,3,FALSE)*$D275)</f>
        <v>31005,32</v>
      </c>
      <c r="F275" s="3">
        <f>IF(D275=1,VLOOKUP(C275,[5]数据导入!$B:$F,4,FALSE)*$D275,VLOOKUP(C275,[5]数据导入!$I:$M,4,FALSE)*$D275)</f>
        <v>640</v>
      </c>
      <c r="G275" s="3">
        <f>IF(E275=1,VLOOKUP(D275,[5]数据导入!$B:$F,5,FALSE)*$D275,VLOOKUP(D275,[5]数据导入!$I:$M,5,FALSE)*$D275)</f>
        <v>40</v>
      </c>
      <c r="H275" s="3">
        <f>VLOOKUP(B275,[5]菜品数据!$H:$I,2,FALSE)</f>
        <v>4</v>
      </c>
      <c r="I275" s="3" t="str">
        <f>VLOOKUP(D275,[5]数据导入!$P$3:$Q$9,2,FALSE)</f>
        <v>3,4</v>
      </c>
      <c r="J275" s="3" t="str">
        <f>VLOOKUP(B275,[5]菜品输入!A:V,3,FALSE)&amp;","&amp;VLOOKUP(B275,[5]菜品输入!A:V,8,FALSE)&amp;";"&amp;VLOOKUP(B275,[5]菜品输入!A:V,4,FALSE)&amp;","&amp;VLOOKUP(B275,[5]菜品输入!A:V,8,FALSE)&amp;";"&amp;VLOOKUP(B275,[5]菜品输入!A:V,5,FALSE)&amp;","&amp;VLOOKUP(B275,[5]菜品输入!A:V,8,FALSE)&amp;";"&amp;VLOOKUP(B275,[5]菜品输入!A:V,6,FALSE)&amp;","&amp;VLOOKUP(B275,[5]菜品输入!A:V,8,FALSE)&amp;";"&amp;VLOOKUP(B275,[5]菜品输入!A:V,7,FALSE)&amp;","&amp;VLOOKUP(B275,[5]菜品输入!A:V,8,FALSE)</f>
        <v>101010,5;102010,5;103010,5;104010,5;105010,5</v>
      </c>
    </row>
    <row r="276" spans="1:10">
      <c r="A276" s="3">
        <v>275</v>
      </c>
      <c r="B276" s="3">
        <f t="shared" si="13"/>
        <v>23</v>
      </c>
      <c r="C276" s="3">
        <f t="shared" si="14"/>
        <v>2</v>
      </c>
      <c r="D276" s="3">
        <f t="shared" si="12"/>
        <v>5</v>
      </c>
      <c r="E276" s="3" t="str">
        <f>IF(C276=1,VLOOKUP(B276,[5]数据导入!$B:$F,2,FALSE)&amp;","&amp;VLOOKUP(B276,[5]数据导入!$B:$F,3,FALSE)*$D276,VLOOKUP(B276,[5]数据导入!$I:$M,2,FALSE)&amp;","&amp;VLOOKUP(B276,[5]数据导入!$I:$M,3,FALSE)*$D276)</f>
        <v>31005,40</v>
      </c>
      <c r="F276" s="3">
        <f>IF(D276=1,VLOOKUP(C276,[5]数据导入!$B:$F,4,FALSE)*$D276,VLOOKUP(C276,[5]数据导入!$I:$M,4,FALSE)*$D276)</f>
        <v>800</v>
      </c>
      <c r="G276" s="3">
        <f>IF(E276=1,VLOOKUP(D276,[5]数据导入!$B:$F,5,FALSE)*$D276,VLOOKUP(D276,[5]数据导入!$I:$M,5,FALSE)*$D276)</f>
        <v>50</v>
      </c>
      <c r="H276" s="3">
        <f>VLOOKUP(B276,[5]菜品数据!$H:$I,2,FALSE)</f>
        <v>4</v>
      </c>
      <c r="I276" s="3" t="str">
        <f>VLOOKUP(D276,[5]数据导入!$P$3:$Q$9,2,FALSE)</f>
        <v>4,5</v>
      </c>
      <c r="J276" s="3" t="str">
        <f>VLOOKUP(B276,[5]菜品输入!A:V,3,FALSE)&amp;","&amp;VLOOKUP(B276,[5]菜品输入!A:V,8,FALSE)&amp;";"&amp;VLOOKUP(B276,[5]菜品输入!A:V,4,FALSE)&amp;","&amp;VLOOKUP(B276,[5]菜品输入!A:V,8,FALSE)&amp;";"&amp;VLOOKUP(B276,[5]菜品输入!A:V,5,FALSE)&amp;","&amp;VLOOKUP(B276,[5]菜品输入!A:V,8,FALSE)&amp;";"&amp;VLOOKUP(B276,[5]菜品输入!A:V,6,FALSE)&amp;","&amp;VLOOKUP(B276,[5]菜品输入!A:V,8,FALSE)&amp;";"&amp;VLOOKUP(B276,[5]菜品输入!A:V,7,FALSE)&amp;","&amp;VLOOKUP(B276,[5]菜品输入!A:V,8,FALSE)</f>
        <v>101010,5;102010,5;103010,5;104010,5;105010,5</v>
      </c>
    </row>
    <row r="277" spans="1:10">
      <c r="A277" s="3">
        <v>276</v>
      </c>
      <c r="B277" s="3">
        <f t="shared" si="13"/>
        <v>23</v>
      </c>
      <c r="C277" s="3">
        <f t="shared" si="14"/>
        <v>2</v>
      </c>
      <c r="D277" s="3">
        <f t="shared" si="12"/>
        <v>6</v>
      </c>
      <c r="E277" s="3" t="str">
        <f>IF(C277=1,VLOOKUP(B277,[5]数据导入!$B:$F,2,FALSE)&amp;","&amp;VLOOKUP(B277,[5]数据导入!$B:$F,3,FALSE)*$D277,VLOOKUP(B277,[5]数据导入!$I:$M,2,FALSE)&amp;","&amp;VLOOKUP(B277,[5]数据导入!$I:$M,3,FALSE)*$D277)</f>
        <v>31005,48</v>
      </c>
      <c r="F277" s="3">
        <f>IF(D277=1,VLOOKUP(C277,[5]数据导入!$B:$F,4,FALSE)*$D277,VLOOKUP(C277,[5]数据导入!$I:$M,4,FALSE)*$D277)</f>
        <v>960</v>
      </c>
      <c r="G277" s="3">
        <f>IF(E277=1,VLOOKUP(D277,[5]数据导入!$B:$F,5,FALSE)*$D277,VLOOKUP(D277,[5]数据导入!$I:$M,5,FALSE)*$D277)</f>
        <v>60</v>
      </c>
      <c r="H277" s="3">
        <f>VLOOKUP(B277,[5]菜品数据!$H:$I,2,FALSE)</f>
        <v>4</v>
      </c>
      <c r="I277" s="3" t="str">
        <f>VLOOKUP(D277,[5]数据导入!$P$3:$Q$9,2,FALSE)</f>
        <v>5,6</v>
      </c>
      <c r="J277" s="3" t="str">
        <f>VLOOKUP(B277,[5]菜品输入!A:V,3,FALSE)&amp;","&amp;VLOOKUP(B277,[5]菜品输入!A:V,8,FALSE)&amp;";"&amp;VLOOKUP(B277,[5]菜品输入!A:V,4,FALSE)&amp;","&amp;VLOOKUP(B277,[5]菜品输入!A:V,8,FALSE)&amp;";"&amp;VLOOKUP(B277,[5]菜品输入!A:V,5,FALSE)&amp;","&amp;VLOOKUP(B277,[5]菜品输入!A:V,8,FALSE)&amp;";"&amp;VLOOKUP(B277,[5]菜品输入!A:V,6,FALSE)&amp;","&amp;VLOOKUP(B277,[5]菜品输入!A:V,8,FALSE)&amp;";"&amp;VLOOKUP(B277,[5]菜品输入!A:V,7,FALSE)&amp;","&amp;VLOOKUP(B277,[5]菜品输入!A:V,8,FALSE)</f>
        <v>101010,5;102010,5;103010,5;104010,5;105010,5</v>
      </c>
    </row>
    <row r="278" spans="1:10">
      <c r="A278" s="3">
        <v>277</v>
      </c>
      <c r="B278" s="3">
        <f t="shared" si="13"/>
        <v>24</v>
      </c>
      <c r="C278" s="3">
        <f t="shared" si="14"/>
        <v>1</v>
      </c>
      <c r="D278" s="3">
        <f t="shared" si="12"/>
        <v>1</v>
      </c>
      <c r="E278" s="3" t="str">
        <f>IF(C278=1,VLOOKUP(B278,[5]数据导入!$B:$F,2,FALSE)&amp;","&amp;VLOOKUP(B278,[5]数据导入!$B:$F,3,FALSE)*$D278,VLOOKUP(B278,[5]数据导入!$I:$M,2,FALSE)&amp;","&amp;VLOOKUP(B278,[5]数据导入!$I:$M,3,FALSE)*$D278)</f>
        <v>30005,9</v>
      </c>
      <c r="F278" s="3">
        <f>IF(D278=1,VLOOKUP(C278,[5]数据导入!$B:$F,4,FALSE)*$D278,VLOOKUP(C278,[5]数据导入!$I:$M,4,FALSE)*$D278)</f>
        <v>70</v>
      </c>
      <c r="G278" s="3">
        <f>IF(E278=1,VLOOKUP(D278,[5]数据导入!$B:$F,5,FALSE)*$D278,VLOOKUP(D278,[5]数据导入!$I:$M,5,FALSE)*$D278)</f>
        <v>5</v>
      </c>
      <c r="H278" s="3">
        <f>VLOOKUP(B278,[5]菜品数据!$H:$I,2,FALSE)</f>
        <v>4</v>
      </c>
      <c r="I278" s="3">
        <f>VLOOKUP(D278,[5]数据导入!$P$3:$Q$9,2,FALSE)</f>
        <v>1</v>
      </c>
      <c r="J278" s="3" t="str">
        <f>VLOOKUP(B278,[5]菜品输入!A:V,3,FALSE)&amp;","&amp;VLOOKUP(B278,[5]菜品输入!A:V,8,FALSE)&amp;";"&amp;VLOOKUP(B278,[5]菜品输入!A:V,4,FALSE)&amp;","&amp;VLOOKUP(B278,[5]菜品输入!A:V,8,FALSE)&amp;";"&amp;VLOOKUP(B278,[5]菜品输入!A:V,5,FALSE)&amp;","&amp;VLOOKUP(B278,[5]菜品输入!A:V,8,FALSE)&amp;";"&amp;VLOOKUP(B278,[5]菜品输入!A:V,6,FALSE)&amp;","&amp;VLOOKUP(B278,[5]菜品输入!A:V,8,FALSE)&amp;";"&amp;VLOOKUP(B278,[5]菜品输入!A:V,7,FALSE)&amp;","&amp;VLOOKUP(B278,[5]菜品输入!A:V,8,FALSE)</f>
        <v>101010,5;102010,5;103010,5;104010,5;105010,5</v>
      </c>
    </row>
    <row r="279" spans="1:10">
      <c r="A279" s="3">
        <v>278</v>
      </c>
      <c r="B279" s="3">
        <f t="shared" si="13"/>
        <v>24</v>
      </c>
      <c r="C279" s="3">
        <f t="shared" si="14"/>
        <v>1</v>
      </c>
      <c r="D279" s="3">
        <f t="shared" si="12"/>
        <v>2</v>
      </c>
      <c r="E279" s="3" t="str">
        <f>IF(C279=1,VLOOKUP(B279,[5]数据导入!$B:$F,2,FALSE)&amp;","&amp;VLOOKUP(B279,[5]数据导入!$B:$F,3,FALSE)*$D279,VLOOKUP(B279,[5]数据导入!$I:$M,2,FALSE)&amp;","&amp;VLOOKUP(B279,[5]数据导入!$I:$M,3,FALSE)*$D279)</f>
        <v>30005,18</v>
      </c>
      <c r="F279" s="3">
        <f>IF(D279=1,VLOOKUP(C279,[5]数据导入!$B:$F,4,FALSE)*$D279,VLOOKUP(C279,[5]数据导入!$I:$M,4,FALSE)*$D279)</f>
        <v>140</v>
      </c>
      <c r="G279" s="3">
        <f>IF(E279=1,VLOOKUP(D279,[5]数据导入!$B:$F,5,FALSE)*$D279,VLOOKUP(D279,[5]数据导入!$I:$M,5,FALSE)*$D279)</f>
        <v>10</v>
      </c>
      <c r="H279" s="3">
        <f>VLOOKUP(B279,[5]菜品数据!$H:$I,2,FALSE)</f>
        <v>4</v>
      </c>
      <c r="I279" s="3" t="str">
        <f>VLOOKUP(D279,[5]数据导入!$P$3:$Q$9,2,FALSE)</f>
        <v>1,2</v>
      </c>
      <c r="J279" s="3" t="str">
        <f>VLOOKUP(B279,[5]菜品输入!A:V,3,FALSE)&amp;","&amp;VLOOKUP(B279,[5]菜品输入!A:V,8,FALSE)&amp;";"&amp;VLOOKUP(B279,[5]菜品输入!A:V,4,FALSE)&amp;","&amp;VLOOKUP(B279,[5]菜品输入!A:V,8,FALSE)&amp;";"&amp;VLOOKUP(B279,[5]菜品输入!A:V,5,FALSE)&amp;","&amp;VLOOKUP(B279,[5]菜品输入!A:V,8,FALSE)&amp;";"&amp;VLOOKUP(B279,[5]菜品输入!A:V,6,FALSE)&amp;","&amp;VLOOKUP(B279,[5]菜品输入!A:V,8,FALSE)&amp;";"&amp;VLOOKUP(B279,[5]菜品输入!A:V,7,FALSE)&amp;","&amp;VLOOKUP(B279,[5]菜品输入!A:V,8,FALSE)</f>
        <v>101010,5;102010,5;103010,5;104010,5;105010,5</v>
      </c>
    </row>
    <row r="280" spans="1:10">
      <c r="A280" s="3">
        <v>279</v>
      </c>
      <c r="B280" s="3">
        <f t="shared" si="13"/>
        <v>24</v>
      </c>
      <c r="C280" s="3">
        <f t="shared" si="14"/>
        <v>1</v>
      </c>
      <c r="D280" s="3">
        <f t="shared" si="12"/>
        <v>3</v>
      </c>
      <c r="E280" s="3" t="str">
        <f>IF(C280=1,VLOOKUP(B280,[5]数据导入!$B:$F,2,FALSE)&amp;","&amp;VLOOKUP(B280,[5]数据导入!$B:$F,3,FALSE)*$D280,VLOOKUP(B280,[5]数据导入!$I:$M,2,FALSE)&amp;","&amp;VLOOKUP(B280,[5]数据导入!$I:$M,3,FALSE)*$D280)</f>
        <v>30005,27</v>
      </c>
      <c r="F280" s="3">
        <f>IF(D280=1,VLOOKUP(C280,[5]数据导入!$B:$F,4,FALSE)*$D280,VLOOKUP(C280,[5]数据导入!$I:$M,4,FALSE)*$D280)</f>
        <v>210</v>
      </c>
      <c r="G280" s="3">
        <f>IF(E280=1,VLOOKUP(D280,[5]数据导入!$B:$F,5,FALSE)*$D280,VLOOKUP(D280,[5]数据导入!$I:$M,5,FALSE)*$D280)</f>
        <v>30</v>
      </c>
      <c r="H280" s="3">
        <f>VLOOKUP(B280,[5]菜品数据!$H:$I,2,FALSE)</f>
        <v>4</v>
      </c>
      <c r="I280" s="3" t="str">
        <f>VLOOKUP(D280,[5]数据导入!$P$3:$Q$9,2,FALSE)</f>
        <v>2,3</v>
      </c>
      <c r="J280" s="3" t="str">
        <f>VLOOKUP(B280,[5]菜品输入!A:V,3,FALSE)&amp;","&amp;VLOOKUP(B280,[5]菜品输入!A:V,8,FALSE)&amp;";"&amp;VLOOKUP(B280,[5]菜品输入!A:V,4,FALSE)&amp;","&amp;VLOOKUP(B280,[5]菜品输入!A:V,8,FALSE)&amp;";"&amp;VLOOKUP(B280,[5]菜品输入!A:V,5,FALSE)&amp;","&amp;VLOOKUP(B280,[5]菜品输入!A:V,8,FALSE)&amp;";"&amp;VLOOKUP(B280,[5]菜品输入!A:V,6,FALSE)&amp;","&amp;VLOOKUP(B280,[5]菜品输入!A:V,8,FALSE)&amp;";"&amp;VLOOKUP(B280,[5]菜品输入!A:V,7,FALSE)&amp;","&amp;VLOOKUP(B280,[5]菜品输入!A:V,8,FALSE)</f>
        <v>101010,5;102010,5;103010,5;104010,5;105010,5</v>
      </c>
    </row>
    <row r="281" spans="1:10">
      <c r="A281" s="3">
        <v>280</v>
      </c>
      <c r="B281" s="3">
        <f t="shared" si="13"/>
        <v>24</v>
      </c>
      <c r="C281" s="3">
        <f t="shared" si="14"/>
        <v>1</v>
      </c>
      <c r="D281" s="3">
        <f t="shared" si="12"/>
        <v>4</v>
      </c>
      <c r="E281" s="3" t="str">
        <f>IF(C281=1,VLOOKUP(B281,[5]数据导入!$B:$F,2,FALSE)&amp;","&amp;VLOOKUP(B281,[5]数据导入!$B:$F,3,FALSE)*$D281,VLOOKUP(B281,[5]数据导入!$I:$M,2,FALSE)&amp;","&amp;VLOOKUP(B281,[5]数据导入!$I:$M,3,FALSE)*$D281)</f>
        <v>30005,36</v>
      </c>
      <c r="F281" s="3">
        <f>IF(D281=1,VLOOKUP(C281,[5]数据导入!$B:$F,4,FALSE)*$D281,VLOOKUP(C281,[5]数据导入!$I:$M,4,FALSE)*$D281)</f>
        <v>280</v>
      </c>
      <c r="G281" s="3">
        <f>IF(E281=1,VLOOKUP(D281,[5]数据导入!$B:$F,5,FALSE)*$D281,VLOOKUP(D281,[5]数据导入!$I:$M,5,FALSE)*$D281)</f>
        <v>40</v>
      </c>
      <c r="H281" s="3">
        <f>VLOOKUP(B281,[5]菜品数据!$H:$I,2,FALSE)</f>
        <v>4</v>
      </c>
      <c r="I281" s="3" t="str">
        <f>VLOOKUP(D281,[5]数据导入!$P$3:$Q$9,2,FALSE)</f>
        <v>3,4</v>
      </c>
      <c r="J281" s="3" t="str">
        <f>VLOOKUP(B281,[5]菜品输入!A:V,3,FALSE)&amp;","&amp;VLOOKUP(B281,[5]菜品输入!A:V,8,FALSE)&amp;";"&amp;VLOOKUP(B281,[5]菜品输入!A:V,4,FALSE)&amp;","&amp;VLOOKUP(B281,[5]菜品输入!A:V,8,FALSE)&amp;";"&amp;VLOOKUP(B281,[5]菜品输入!A:V,5,FALSE)&amp;","&amp;VLOOKUP(B281,[5]菜品输入!A:V,8,FALSE)&amp;";"&amp;VLOOKUP(B281,[5]菜品输入!A:V,6,FALSE)&amp;","&amp;VLOOKUP(B281,[5]菜品输入!A:V,8,FALSE)&amp;";"&amp;VLOOKUP(B281,[5]菜品输入!A:V,7,FALSE)&amp;","&amp;VLOOKUP(B281,[5]菜品输入!A:V,8,FALSE)</f>
        <v>101010,5;102010,5;103010,5;104010,5;105010,5</v>
      </c>
    </row>
    <row r="282" spans="1:10">
      <c r="A282" s="3">
        <v>281</v>
      </c>
      <c r="B282" s="3">
        <f t="shared" si="13"/>
        <v>24</v>
      </c>
      <c r="C282" s="3">
        <f t="shared" si="14"/>
        <v>1</v>
      </c>
      <c r="D282" s="3">
        <f t="shared" si="12"/>
        <v>5</v>
      </c>
      <c r="E282" s="3" t="str">
        <f>IF(C282=1,VLOOKUP(B282,[5]数据导入!$B:$F,2,FALSE)&amp;","&amp;VLOOKUP(B282,[5]数据导入!$B:$F,3,FALSE)*$D282,VLOOKUP(B282,[5]数据导入!$I:$M,2,FALSE)&amp;","&amp;VLOOKUP(B282,[5]数据导入!$I:$M,3,FALSE)*$D282)</f>
        <v>30005,45</v>
      </c>
      <c r="F282" s="3">
        <f>IF(D282=1,VLOOKUP(C282,[5]数据导入!$B:$F,4,FALSE)*$D282,VLOOKUP(C282,[5]数据导入!$I:$M,4,FALSE)*$D282)</f>
        <v>350</v>
      </c>
      <c r="G282" s="3">
        <f>IF(E282=1,VLOOKUP(D282,[5]数据导入!$B:$F,5,FALSE)*$D282,VLOOKUP(D282,[5]数据导入!$I:$M,5,FALSE)*$D282)</f>
        <v>50</v>
      </c>
      <c r="H282" s="3">
        <f>VLOOKUP(B282,[5]菜品数据!$H:$I,2,FALSE)</f>
        <v>4</v>
      </c>
      <c r="I282" s="3" t="str">
        <f>VLOOKUP(D282,[5]数据导入!$P$3:$Q$9,2,FALSE)</f>
        <v>4,5</v>
      </c>
      <c r="J282" s="3" t="str">
        <f>VLOOKUP(B282,[5]菜品输入!A:V,3,FALSE)&amp;","&amp;VLOOKUP(B282,[5]菜品输入!A:V,8,FALSE)&amp;";"&amp;VLOOKUP(B282,[5]菜品输入!A:V,4,FALSE)&amp;","&amp;VLOOKUP(B282,[5]菜品输入!A:V,8,FALSE)&amp;";"&amp;VLOOKUP(B282,[5]菜品输入!A:V,5,FALSE)&amp;","&amp;VLOOKUP(B282,[5]菜品输入!A:V,8,FALSE)&amp;";"&amp;VLOOKUP(B282,[5]菜品输入!A:V,6,FALSE)&amp;","&amp;VLOOKUP(B282,[5]菜品输入!A:V,8,FALSE)&amp;";"&amp;VLOOKUP(B282,[5]菜品输入!A:V,7,FALSE)&amp;","&amp;VLOOKUP(B282,[5]菜品输入!A:V,8,FALSE)</f>
        <v>101010,5;102010,5;103010,5;104010,5;105010,5</v>
      </c>
    </row>
    <row r="283" spans="1:10">
      <c r="A283" s="3">
        <v>282</v>
      </c>
      <c r="B283" s="3">
        <f t="shared" si="13"/>
        <v>24</v>
      </c>
      <c r="C283" s="3">
        <f t="shared" si="14"/>
        <v>1</v>
      </c>
      <c r="D283" s="3">
        <f t="shared" si="12"/>
        <v>6</v>
      </c>
      <c r="E283" s="3" t="str">
        <f>IF(C283=1,VLOOKUP(B283,[5]数据导入!$B:$F,2,FALSE)&amp;","&amp;VLOOKUP(B283,[5]数据导入!$B:$F,3,FALSE)*$D283,VLOOKUP(B283,[5]数据导入!$I:$M,2,FALSE)&amp;","&amp;VLOOKUP(B283,[5]数据导入!$I:$M,3,FALSE)*$D283)</f>
        <v>30005,54</v>
      </c>
      <c r="F283" s="3">
        <f>IF(D283=1,VLOOKUP(C283,[5]数据导入!$B:$F,4,FALSE)*$D283,VLOOKUP(C283,[5]数据导入!$I:$M,4,FALSE)*$D283)</f>
        <v>420</v>
      </c>
      <c r="G283" s="3">
        <f>IF(E283=1,VLOOKUP(D283,[5]数据导入!$B:$F,5,FALSE)*$D283,VLOOKUP(D283,[5]数据导入!$I:$M,5,FALSE)*$D283)</f>
        <v>60</v>
      </c>
      <c r="H283" s="3">
        <f>VLOOKUP(B283,[5]菜品数据!$H:$I,2,FALSE)</f>
        <v>4</v>
      </c>
      <c r="I283" s="3" t="str">
        <f>VLOOKUP(D283,[5]数据导入!$P$3:$Q$9,2,FALSE)</f>
        <v>5,6</v>
      </c>
      <c r="J283" s="3" t="str">
        <f>VLOOKUP(B283,[5]菜品输入!A:V,3,FALSE)&amp;","&amp;VLOOKUP(B283,[5]菜品输入!A:V,8,FALSE)&amp;";"&amp;VLOOKUP(B283,[5]菜品输入!A:V,4,FALSE)&amp;","&amp;VLOOKUP(B283,[5]菜品输入!A:V,8,FALSE)&amp;";"&amp;VLOOKUP(B283,[5]菜品输入!A:V,5,FALSE)&amp;","&amp;VLOOKUP(B283,[5]菜品输入!A:V,8,FALSE)&amp;";"&amp;VLOOKUP(B283,[5]菜品输入!A:V,6,FALSE)&amp;","&amp;VLOOKUP(B283,[5]菜品输入!A:V,8,FALSE)&amp;";"&amp;VLOOKUP(B283,[5]菜品输入!A:V,7,FALSE)&amp;","&amp;VLOOKUP(B283,[5]菜品输入!A:V,8,FALSE)</f>
        <v>101010,5;102010,5;103010,5;104010,5;105010,5</v>
      </c>
    </row>
    <row r="284" spans="1:10">
      <c r="A284" s="3">
        <v>283</v>
      </c>
      <c r="B284" s="3">
        <f t="shared" si="13"/>
        <v>24</v>
      </c>
      <c r="C284" s="3">
        <f t="shared" si="14"/>
        <v>2</v>
      </c>
      <c r="D284" s="3">
        <f t="shared" si="12"/>
        <v>1</v>
      </c>
      <c r="E284" s="3" t="str">
        <f>IF(C284=1,VLOOKUP(B284,[5]数据导入!$B:$F,2,FALSE)&amp;","&amp;VLOOKUP(B284,[5]数据导入!$B:$F,3,FALSE)*$D284,VLOOKUP(B284,[5]数据导入!$I:$M,2,FALSE)&amp;","&amp;VLOOKUP(B284,[5]数据导入!$I:$M,3,FALSE)*$D284)</f>
        <v>31005,9</v>
      </c>
      <c r="F284" s="3">
        <f>IF(D284=1,VLOOKUP(C284,[5]数据导入!$B:$F,4,FALSE)*$D284,VLOOKUP(C284,[5]数据导入!$I:$M,4,FALSE)*$D284)</f>
        <v>160</v>
      </c>
      <c r="G284" s="3">
        <f>IF(E284=1,VLOOKUP(D284,[5]数据导入!$B:$F,5,FALSE)*$D284,VLOOKUP(D284,[5]数据导入!$I:$M,5,FALSE)*$D284)</f>
        <v>5</v>
      </c>
      <c r="H284" s="3">
        <f>VLOOKUP(B284,[5]菜品数据!$H:$I,2,FALSE)</f>
        <v>4</v>
      </c>
      <c r="I284" s="3">
        <f>VLOOKUP(D284,[5]数据导入!$P$3:$Q$9,2,FALSE)</f>
        <v>1</v>
      </c>
      <c r="J284" s="3" t="str">
        <f>VLOOKUP(B284,[5]菜品输入!A:V,3,FALSE)&amp;","&amp;VLOOKUP(B284,[5]菜品输入!A:V,8,FALSE)&amp;";"&amp;VLOOKUP(B284,[5]菜品输入!A:V,4,FALSE)&amp;","&amp;VLOOKUP(B284,[5]菜品输入!A:V,8,FALSE)&amp;";"&amp;VLOOKUP(B284,[5]菜品输入!A:V,5,FALSE)&amp;","&amp;VLOOKUP(B284,[5]菜品输入!A:V,8,FALSE)&amp;";"&amp;VLOOKUP(B284,[5]菜品输入!A:V,6,FALSE)&amp;","&amp;VLOOKUP(B284,[5]菜品输入!A:V,8,FALSE)&amp;";"&amp;VLOOKUP(B284,[5]菜品输入!A:V,7,FALSE)&amp;","&amp;VLOOKUP(B284,[5]菜品输入!A:V,8,FALSE)</f>
        <v>101010,5;102010,5;103010,5;104010,5;105010,5</v>
      </c>
    </row>
    <row r="285" spans="1:10">
      <c r="A285" s="3">
        <v>284</v>
      </c>
      <c r="B285" s="3">
        <f t="shared" si="13"/>
        <v>24</v>
      </c>
      <c r="C285" s="3">
        <f t="shared" si="14"/>
        <v>2</v>
      </c>
      <c r="D285" s="3">
        <f t="shared" si="12"/>
        <v>2</v>
      </c>
      <c r="E285" s="3" t="str">
        <f>IF(C285=1,VLOOKUP(B285,[5]数据导入!$B:$F,2,FALSE)&amp;","&amp;VLOOKUP(B285,[5]数据导入!$B:$F,3,FALSE)*$D285,VLOOKUP(B285,[5]数据导入!$I:$M,2,FALSE)&amp;","&amp;VLOOKUP(B285,[5]数据导入!$I:$M,3,FALSE)*$D285)</f>
        <v>31005,18</v>
      </c>
      <c r="F285" s="3">
        <f>IF(D285=1,VLOOKUP(C285,[5]数据导入!$B:$F,4,FALSE)*$D285,VLOOKUP(C285,[5]数据导入!$I:$M,4,FALSE)*$D285)</f>
        <v>320</v>
      </c>
      <c r="G285" s="3">
        <f>IF(E285=1,VLOOKUP(D285,[5]数据导入!$B:$F,5,FALSE)*$D285,VLOOKUP(D285,[5]数据导入!$I:$M,5,FALSE)*$D285)</f>
        <v>10</v>
      </c>
      <c r="H285" s="3">
        <f>VLOOKUP(B285,[5]菜品数据!$H:$I,2,FALSE)</f>
        <v>4</v>
      </c>
      <c r="I285" s="3" t="str">
        <f>VLOOKUP(D285,[5]数据导入!$P$3:$Q$9,2,FALSE)</f>
        <v>1,2</v>
      </c>
      <c r="J285" s="3" t="str">
        <f>VLOOKUP(B285,[5]菜品输入!A:V,3,FALSE)&amp;","&amp;VLOOKUP(B285,[5]菜品输入!A:V,8,FALSE)&amp;";"&amp;VLOOKUP(B285,[5]菜品输入!A:V,4,FALSE)&amp;","&amp;VLOOKUP(B285,[5]菜品输入!A:V,8,FALSE)&amp;";"&amp;VLOOKUP(B285,[5]菜品输入!A:V,5,FALSE)&amp;","&amp;VLOOKUP(B285,[5]菜品输入!A:V,8,FALSE)&amp;";"&amp;VLOOKUP(B285,[5]菜品输入!A:V,6,FALSE)&amp;","&amp;VLOOKUP(B285,[5]菜品输入!A:V,8,FALSE)&amp;";"&amp;VLOOKUP(B285,[5]菜品输入!A:V,7,FALSE)&amp;","&amp;VLOOKUP(B285,[5]菜品输入!A:V,8,FALSE)</f>
        <v>101010,5;102010,5;103010,5;104010,5;105010,5</v>
      </c>
    </row>
    <row r="286" spans="1:10">
      <c r="A286" s="3">
        <v>285</v>
      </c>
      <c r="B286" s="3">
        <f t="shared" si="13"/>
        <v>24</v>
      </c>
      <c r="C286" s="3">
        <f t="shared" si="14"/>
        <v>2</v>
      </c>
      <c r="D286" s="3">
        <f t="shared" si="12"/>
        <v>3</v>
      </c>
      <c r="E286" s="3" t="str">
        <f>IF(C286=1,VLOOKUP(B286,[5]数据导入!$B:$F,2,FALSE)&amp;","&amp;VLOOKUP(B286,[5]数据导入!$B:$F,3,FALSE)*$D286,VLOOKUP(B286,[5]数据导入!$I:$M,2,FALSE)&amp;","&amp;VLOOKUP(B286,[5]数据导入!$I:$M,3,FALSE)*$D286)</f>
        <v>31005,27</v>
      </c>
      <c r="F286" s="3">
        <f>IF(D286=1,VLOOKUP(C286,[5]数据导入!$B:$F,4,FALSE)*$D286,VLOOKUP(C286,[5]数据导入!$I:$M,4,FALSE)*$D286)</f>
        <v>480</v>
      </c>
      <c r="G286" s="3">
        <f>IF(E286=1,VLOOKUP(D286,[5]数据导入!$B:$F,5,FALSE)*$D286,VLOOKUP(D286,[5]数据导入!$I:$M,5,FALSE)*$D286)</f>
        <v>30</v>
      </c>
      <c r="H286" s="3">
        <f>VLOOKUP(B286,[5]菜品数据!$H:$I,2,FALSE)</f>
        <v>4</v>
      </c>
      <c r="I286" s="3" t="str">
        <f>VLOOKUP(D286,[5]数据导入!$P$3:$Q$9,2,FALSE)</f>
        <v>2,3</v>
      </c>
      <c r="J286" s="3" t="str">
        <f>VLOOKUP(B286,[5]菜品输入!A:V,3,FALSE)&amp;","&amp;VLOOKUP(B286,[5]菜品输入!A:V,8,FALSE)&amp;";"&amp;VLOOKUP(B286,[5]菜品输入!A:V,4,FALSE)&amp;","&amp;VLOOKUP(B286,[5]菜品输入!A:V,8,FALSE)&amp;";"&amp;VLOOKUP(B286,[5]菜品输入!A:V,5,FALSE)&amp;","&amp;VLOOKUP(B286,[5]菜品输入!A:V,8,FALSE)&amp;";"&amp;VLOOKUP(B286,[5]菜品输入!A:V,6,FALSE)&amp;","&amp;VLOOKUP(B286,[5]菜品输入!A:V,8,FALSE)&amp;";"&amp;VLOOKUP(B286,[5]菜品输入!A:V,7,FALSE)&amp;","&amp;VLOOKUP(B286,[5]菜品输入!A:V,8,FALSE)</f>
        <v>101010,5;102010,5;103010,5;104010,5;105010,5</v>
      </c>
    </row>
    <row r="287" spans="1:10">
      <c r="A287" s="3">
        <v>286</v>
      </c>
      <c r="B287" s="3">
        <f t="shared" si="13"/>
        <v>24</v>
      </c>
      <c r="C287" s="3">
        <f t="shared" si="14"/>
        <v>2</v>
      </c>
      <c r="D287" s="3">
        <f t="shared" si="12"/>
        <v>4</v>
      </c>
      <c r="E287" s="3" t="str">
        <f>IF(C287=1,VLOOKUP(B287,[5]数据导入!$B:$F,2,FALSE)&amp;","&amp;VLOOKUP(B287,[5]数据导入!$B:$F,3,FALSE)*$D287,VLOOKUP(B287,[5]数据导入!$I:$M,2,FALSE)&amp;","&amp;VLOOKUP(B287,[5]数据导入!$I:$M,3,FALSE)*$D287)</f>
        <v>31005,36</v>
      </c>
      <c r="F287" s="3">
        <f>IF(D287=1,VLOOKUP(C287,[5]数据导入!$B:$F,4,FALSE)*$D287,VLOOKUP(C287,[5]数据导入!$I:$M,4,FALSE)*$D287)</f>
        <v>640</v>
      </c>
      <c r="G287" s="3">
        <f>IF(E287=1,VLOOKUP(D287,[5]数据导入!$B:$F,5,FALSE)*$D287,VLOOKUP(D287,[5]数据导入!$I:$M,5,FALSE)*$D287)</f>
        <v>40</v>
      </c>
      <c r="H287" s="3">
        <f>VLOOKUP(B287,[5]菜品数据!$H:$I,2,FALSE)</f>
        <v>4</v>
      </c>
      <c r="I287" s="3" t="str">
        <f>VLOOKUP(D287,[5]数据导入!$P$3:$Q$9,2,FALSE)</f>
        <v>3,4</v>
      </c>
      <c r="J287" s="3" t="str">
        <f>VLOOKUP(B287,[5]菜品输入!A:V,3,FALSE)&amp;","&amp;VLOOKUP(B287,[5]菜品输入!A:V,8,FALSE)&amp;";"&amp;VLOOKUP(B287,[5]菜品输入!A:V,4,FALSE)&amp;","&amp;VLOOKUP(B287,[5]菜品输入!A:V,8,FALSE)&amp;";"&amp;VLOOKUP(B287,[5]菜品输入!A:V,5,FALSE)&amp;","&amp;VLOOKUP(B287,[5]菜品输入!A:V,8,FALSE)&amp;";"&amp;VLOOKUP(B287,[5]菜品输入!A:V,6,FALSE)&amp;","&amp;VLOOKUP(B287,[5]菜品输入!A:V,8,FALSE)&amp;";"&amp;VLOOKUP(B287,[5]菜品输入!A:V,7,FALSE)&amp;","&amp;VLOOKUP(B287,[5]菜品输入!A:V,8,FALSE)</f>
        <v>101010,5;102010,5;103010,5;104010,5;105010,5</v>
      </c>
    </row>
    <row r="288" spans="1:10">
      <c r="A288" s="3">
        <v>287</v>
      </c>
      <c r="B288" s="3">
        <f t="shared" si="13"/>
        <v>24</v>
      </c>
      <c r="C288" s="3">
        <f t="shared" si="14"/>
        <v>2</v>
      </c>
      <c r="D288" s="3">
        <f t="shared" si="12"/>
        <v>5</v>
      </c>
      <c r="E288" s="3" t="str">
        <f>IF(C288=1,VLOOKUP(B288,[5]数据导入!$B:$F,2,FALSE)&amp;","&amp;VLOOKUP(B288,[5]数据导入!$B:$F,3,FALSE)*$D288,VLOOKUP(B288,[5]数据导入!$I:$M,2,FALSE)&amp;","&amp;VLOOKUP(B288,[5]数据导入!$I:$M,3,FALSE)*$D288)</f>
        <v>31005,45</v>
      </c>
      <c r="F288" s="3">
        <f>IF(D288=1,VLOOKUP(C288,[5]数据导入!$B:$F,4,FALSE)*$D288,VLOOKUP(C288,[5]数据导入!$I:$M,4,FALSE)*$D288)</f>
        <v>800</v>
      </c>
      <c r="G288" s="3">
        <f>IF(E288=1,VLOOKUP(D288,[5]数据导入!$B:$F,5,FALSE)*$D288,VLOOKUP(D288,[5]数据导入!$I:$M,5,FALSE)*$D288)</f>
        <v>50</v>
      </c>
      <c r="H288" s="3">
        <f>VLOOKUP(B288,[5]菜品数据!$H:$I,2,FALSE)</f>
        <v>4</v>
      </c>
      <c r="I288" s="3" t="str">
        <f>VLOOKUP(D288,[5]数据导入!$P$3:$Q$9,2,FALSE)</f>
        <v>4,5</v>
      </c>
      <c r="J288" s="3" t="str">
        <f>VLOOKUP(B288,[5]菜品输入!A:V,3,FALSE)&amp;","&amp;VLOOKUP(B288,[5]菜品输入!A:V,8,FALSE)&amp;";"&amp;VLOOKUP(B288,[5]菜品输入!A:V,4,FALSE)&amp;","&amp;VLOOKUP(B288,[5]菜品输入!A:V,8,FALSE)&amp;";"&amp;VLOOKUP(B288,[5]菜品输入!A:V,5,FALSE)&amp;","&amp;VLOOKUP(B288,[5]菜品输入!A:V,8,FALSE)&amp;";"&amp;VLOOKUP(B288,[5]菜品输入!A:V,6,FALSE)&amp;","&amp;VLOOKUP(B288,[5]菜品输入!A:V,8,FALSE)&amp;";"&amp;VLOOKUP(B288,[5]菜品输入!A:V,7,FALSE)&amp;","&amp;VLOOKUP(B288,[5]菜品输入!A:V,8,FALSE)</f>
        <v>101010,5;102010,5;103010,5;104010,5;105010,5</v>
      </c>
    </row>
    <row r="289" spans="1:10">
      <c r="A289" s="3">
        <v>288</v>
      </c>
      <c r="B289" s="3">
        <f t="shared" si="13"/>
        <v>24</v>
      </c>
      <c r="C289" s="3">
        <f t="shared" si="14"/>
        <v>2</v>
      </c>
      <c r="D289" s="3">
        <f t="shared" si="12"/>
        <v>6</v>
      </c>
      <c r="E289" s="3" t="str">
        <f>IF(C289=1,VLOOKUP(B289,[5]数据导入!$B:$F,2,FALSE)&amp;","&amp;VLOOKUP(B289,[5]数据导入!$B:$F,3,FALSE)*$D289,VLOOKUP(B289,[5]数据导入!$I:$M,2,FALSE)&amp;","&amp;VLOOKUP(B289,[5]数据导入!$I:$M,3,FALSE)*$D289)</f>
        <v>31005,54</v>
      </c>
      <c r="F289" s="3">
        <f>IF(D289=1,VLOOKUP(C289,[5]数据导入!$B:$F,4,FALSE)*$D289,VLOOKUP(C289,[5]数据导入!$I:$M,4,FALSE)*$D289)</f>
        <v>960</v>
      </c>
      <c r="G289" s="3">
        <f>IF(E289=1,VLOOKUP(D289,[5]数据导入!$B:$F,5,FALSE)*$D289,VLOOKUP(D289,[5]数据导入!$I:$M,5,FALSE)*$D289)</f>
        <v>60</v>
      </c>
      <c r="H289" s="3">
        <f>VLOOKUP(B289,[5]菜品数据!$H:$I,2,FALSE)</f>
        <v>4</v>
      </c>
      <c r="I289" s="3" t="str">
        <f>VLOOKUP(D289,[5]数据导入!$P$3:$Q$9,2,FALSE)</f>
        <v>5,6</v>
      </c>
      <c r="J289" s="3" t="str">
        <f>VLOOKUP(B289,[5]菜品输入!A:V,3,FALSE)&amp;","&amp;VLOOKUP(B289,[5]菜品输入!A:V,8,FALSE)&amp;";"&amp;VLOOKUP(B289,[5]菜品输入!A:V,4,FALSE)&amp;","&amp;VLOOKUP(B289,[5]菜品输入!A:V,8,FALSE)&amp;";"&amp;VLOOKUP(B289,[5]菜品输入!A:V,5,FALSE)&amp;","&amp;VLOOKUP(B289,[5]菜品输入!A:V,8,FALSE)&amp;";"&amp;VLOOKUP(B289,[5]菜品输入!A:V,6,FALSE)&amp;","&amp;VLOOKUP(B289,[5]菜品输入!A:V,8,FALSE)&amp;";"&amp;VLOOKUP(B289,[5]菜品输入!A:V,7,FALSE)&amp;","&amp;VLOOKUP(B289,[5]菜品输入!A:V,8,FALSE)</f>
        <v>101010,5;102010,5;103010,5;104010,5;105010,5</v>
      </c>
    </row>
    <row r="290" spans="1:10">
      <c r="A290" s="3">
        <v>289</v>
      </c>
      <c r="B290" s="3">
        <f t="shared" si="13"/>
        <v>25</v>
      </c>
      <c r="C290" s="3">
        <f t="shared" si="14"/>
        <v>1</v>
      </c>
      <c r="D290" s="3">
        <f t="shared" si="12"/>
        <v>1</v>
      </c>
      <c r="E290" s="3" t="str">
        <f>IF(C290=1,VLOOKUP(B290,[5]数据导入!$B:$F,2,FALSE)&amp;","&amp;VLOOKUP(B290,[5]数据导入!$B:$F,3,FALSE)*$D290,VLOOKUP(B290,[5]数据导入!$I:$M,2,FALSE)&amp;","&amp;VLOOKUP(B290,[5]数据导入!$I:$M,3,FALSE)*$D290)</f>
        <v>30005,11</v>
      </c>
      <c r="F290" s="3">
        <f>IF(D290=1,VLOOKUP(C290,[5]数据导入!$B:$F,4,FALSE)*$D290,VLOOKUP(C290,[5]数据导入!$I:$M,4,FALSE)*$D290)</f>
        <v>70</v>
      </c>
      <c r="G290" s="3">
        <f>IF(E290=1,VLOOKUP(D290,[5]数据导入!$B:$F,5,FALSE)*$D290,VLOOKUP(D290,[5]数据导入!$I:$M,5,FALSE)*$D290)</f>
        <v>5</v>
      </c>
      <c r="H290" s="3">
        <f>VLOOKUP(B290,[5]菜品数据!$H:$I,2,FALSE)</f>
        <v>4</v>
      </c>
      <c r="I290" s="3">
        <f>VLOOKUP(D290,[5]数据导入!$P$3:$Q$9,2,FALSE)</f>
        <v>1</v>
      </c>
      <c r="J290" s="3" t="str">
        <f>VLOOKUP(B290,[5]菜品输入!A:V,3,FALSE)&amp;","&amp;VLOOKUP(B290,[5]菜品输入!A:V,8,FALSE)&amp;";"&amp;VLOOKUP(B290,[5]菜品输入!A:V,4,FALSE)&amp;","&amp;VLOOKUP(B290,[5]菜品输入!A:V,8,FALSE)&amp;";"&amp;VLOOKUP(B290,[5]菜品输入!A:V,5,FALSE)&amp;","&amp;VLOOKUP(B290,[5]菜品输入!A:V,8,FALSE)&amp;";"&amp;VLOOKUP(B290,[5]菜品输入!A:V,6,FALSE)&amp;","&amp;VLOOKUP(B290,[5]菜品输入!A:V,8,FALSE)&amp;";"&amp;VLOOKUP(B290,[5]菜品输入!A:V,7,FALSE)&amp;","&amp;VLOOKUP(B290,[5]菜品输入!A:V,8,FALSE)</f>
        <v>101010,5;102010,5;103010,5;104010,5;105010,5</v>
      </c>
    </row>
    <row r="291" spans="1:10">
      <c r="A291" s="3">
        <v>290</v>
      </c>
      <c r="B291" s="3">
        <f t="shared" si="13"/>
        <v>25</v>
      </c>
      <c r="C291" s="3">
        <f t="shared" si="14"/>
        <v>1</v>
      </c>
      <c r="D291" s="3">
        <f t="shared" si="12"/>
        <v>2</v>
      </c>
      <c r="E291" s="3" t="str">
        <f>IF(C291=1,VLOOKUP(B291,[5]数据导入!$B:$F,2,FALSE)&amp;","&amp;VLOOKUP(B291,[5]数据导入!$B:$F,3,FALSE)*$D291,VLOOKUP(B291,[5]数据导入!$I:$M,2,FALSE)&amp;","&amp;VLOOKUP(B291,[5]数据导入!$I:$M,3,FALSE)*$D291)</f>
        <v>30005,22</v>
      </c>
      <c r="F291" s="3">
        <f>IF(D291=1,VLOOKUP(C291,[5]数据导入!$B:$F,4,FALSE)*$D291,VLOOKUP(C291,[5]数据导入!$I:$M,4,FALSE)*$D291)</f>
        <v>140</v>
      </c>
      <c r="G291" s="3">
        <f>IF(E291=1,VLOOKUP(D291,[5]数据导入!$B:$F,5,FALSE)*$D291,VLOOKUP(D291,[5]数据导入!$I:$M,5,FALSE)*$D291)</f>
        <v>10</v>
      </c>
      <c r="H291" s="3">
        <f>VLOOKUP(B291,[5]菜品数据!$H:$I,2,FALSE)</f>
        <v>4</v>
      </c>
      <c r="I291" s="3" t="str">
        <f>VLOOKUP(D291,[5]数据导入!$P$3:$Q$9,2,FALSE)</f>
        <v>1,2</v>
      </c>
      <c r="J291" s="3" t="str">
        <f>VLOOKUP(B291,[5]菜品输入!A:V,3,FALSE)&amp;","&amp;VLOOKUP(B291,[5]菜品输入!A:V,8,FALSE)&amp;";"&amp;VLOOKUP(B291,[5]菜品输入!A:V,4,FALSE)&amp;","&amp;VLOOKUP(B291,[5]菜品输入!A:V,8,FALSE)&amp;";"&amp;VLOOKUP(B291,[5]菜品输入!A:V,5,FALSE)&amp;","&amp;VLOOKUP(B291,[5]菜品输入!A:V,8,FALSE)&amp;";"&amp;VLOOKUP(B291,[5]菜品输入!A:V,6,FALSE)&amp;","&amp;VLOOKUP(B291,[5]菜品输入!A:V,8,FALSE)&amp;";"&amp;VLOOKUP(B291,[5]菜品输入!A:V,7,FALSE)&amp;","&amp;VLOOKUP(B291,[5]菜品输入!A:V,8,FALSE)</f>
        <v>101010,5;102010,5;103010,5;104010,5;105010,5</v>
      </c>
    </row>
    <row r="292" spans="1:10">
      <c r="A292" s="3">
        <v>291</v>
      </c>
      <c r="B292" s="3">
        <f t="shared" si="13"/>
        <v>25</v>
      </c>
      <c r="C292" s="3">
        <f t="shared" si="14"/>
        <v>1</v>
      </c>
      <c r="D292" s="3">
        <f t="shared" si="12"/>
        <v>3</v>
      </c>
      <c r="E292" s="3" t="str">
        <f>IF(C292=1,VLOOKUP(B292,[5]数据导入!$B:$F,2,FALSE)&amp;","&amp;VLOOKUP(B292,[5]数据导入!$B:$F,3,FALSE)*$D292,VLOOKUP(B292,[5]数据导入!$I:$M,2,FALSE)&amp;","&amp;VLOOKUP(B292,[5]数据导入!$I:$M,3,FALSE)*$D292)</f>
        <v>30005,33</v>
      </c>
      <c r="F292" s="3">
        <f>IF(D292=1,VLOOKUP(C292,[5]数据导入!$B:$F,4,FALSE)*$D292,VLOOKUP(C292,[5]数据导入!$I:$M,4,FALSE)*$D292)</f>
        <v>210</v>
      </c>
      <c r="G292" s="3">
        <f>IF(E292=1,VLOOKUP(D292,[5]数据导入!$B:$F,5,FALSE)*$D292,VLOOKUP(D292,[5]数据导入!$I:$M,5,FALSE)*$D292)</f>
        <v>30</v>
      </c>
      <c r="H292" s="3">
        <f>VLOOKUP(B292,[5]菜品数据!$H:$I,2,FALSE)</f>
        <v>4</v>
      </c>
      <c r="I292" s="3" t="str">
        <f>VLOOKUP(D292,[5]数据导入!$P$3:$Q$9,2,FALSE)</f>
        <v>2,3</v>
      </c>
      <c r="J292" s="3" t="str">
        <f>VLOOKUP(B292,[5]菜品输入!A:V,3,FALSE)&amp;","&amp;VLOOKUP(B292,[5]菜品输入!A:V,8,FALSE)&amp;";"&amp;VLOOKUP(B292,[5]菜品输入!A:V,4,FALSE)&amp;","&amp;VLOOKUP(B292,[5]菜品输入!A:V,8,FALSE)&amp;";"&amp;VLOOKUP(B292,[5]菜品输入!A:V,5,FALSE)&amp;","&amp;VLOOKUP(B292,[5]菜品输入!A:V,8,FALSE)&amp;";"&amp;VLOOKUP(B292,[5]菜品输入!A:V,6,FALSE)&amp;","&amp;VLOOKUP(B292,[5]菜品输入!A:V,8,FALSE)&amp;";"&amp;VLOOKUP(B292,[5]菜品输入!A:V,7,FALSE)&amp;","&amp;VLOOKUP(B292,[5]菜品输入!A:V,8,FALSE)</f>
        <v>101010,5;102010,5;103010,5;104010,5;105010,5</v>
      </c>
    </row>
    <row r="293" spans="1:10">
      <c r="A293" s="3">
        <v>292</v>
      </c>
      <c r="B293" s="3">
        <f t="shared" si="13"/>
        <v>25</v>
      </c>
      <c r="C293" s="3">
        <f t="shared" si="14"/>
        <v>1</v>
      </c>
      <c r="D293" s="3">
        <f t="shared" si="12"/>
        <v>4</v>
      </c>
      <c r="E293" s="3" t="str">
        <f>IF(C293=1,VLOOKUP(B293,[5]数据导入!$B:$F,2,FALSE)&amp;","&amp;VLOOKUP(B293,[5]数据导入!$B:$F,3,FALSE)*$D293,VLOOKUP(B293,[5]数据导入!$I:$M,2,FALSE)&amp;","&amp;VLOOKUP(B293,[5]数据导入!$I:$M,3,FALSE)*$D293)</f>
        <v>30005,44</v>
      </c>
      <c r="F293" s="3">
        <f>IF(D293=1,VLOOKUP(C293,[5]数据导入!$B:$F,4,FALSE)*$D293,VLOOKUP(C293,[5]数据导入!$I:$M,4,FALSE)*$D293)</f>
        <v>280</v>
      </c>
      <c r="G293" s="3">
        <f>IF(E293=1,VLOOKUP(D293,[5]数据导入!$B:$F,5,FALSE)*$D293,VLOOKUP(D293,[5]数据导入!$I:$M,5,FALSE)*$D293)</f>
        <v>40</v>
      </c>
      <c r="H293" s="3">
        <f>VLOOKUP(B293,[5]菜品数据!$H:$I,2,FALSE)</f>
        <v>4</v>
      </c>
      <c r="I293" s="3" t="str">
        <f>VLOOKUP(D293,[5]数据导入!$P$3:$Q$9,2,FALSE)</f>
        <v>3,4</v>
      </c>
      <c r="J293" s="3" t="str">
        <f>VLOOKUP(B293,[5]菜品输入!A:V,3,FALSE)&amp;","&amp;VLOOKUP(B293,[5]菜品输入!A:V,8,FALSE)&amp;";"&amp;VLOOKUP(B293,[5]菜品输入!A:V,4,FALSE)&amp;","&amp;VLOOKUP(B293,[5]菜品输入!A:V,8,FALSE)&amp;";"&amp;VLOOKUP(B293,[5]菜品输入!A:V,5,FALSE)&amp;","&amp;VLOOKUP(B293,[5]菜品输入!A:V,8,FALSE)&amp;";"&amp;VLOOKUP(B293,[5]菜品输入!A:V,6,FALSE)&amp;","&amp;VLOOKUP(B293,[5]菜品输入!A:V,8,FALSE)&amp;";"&amp;VLOOKUP(B293,[5]菜品输入!A:V,7,FALSE)&amp;","&amp;VLOOKUP(B293,[5]菜品输入!A:V,8,FALSE)</f>
        <v>101010,5;102010,5;103010,5;104010,5;105010,5</v>
      </c>
    </row>
    <row r="294" spans="1:10">
      <c r="A294" s="3">
        <v>293</v>
      </c>
      <c r="B294" s="3">
        <f t="shared" si="13"/>
        <v>25</v>
      </c>
      <c r="C294" s="3">
        <f t="shared" si="14"/>
        <v>1</v>
      </c>
      <c r="D294" s="3">
        <f t="shared" si="12"/>
        <v>5</v>
      </c>
      <c r="E294" s="3" t="str">
        <f>IF(C294=1,VLOOKUP(B294,[5]数据导入!$B:$F,2,FALSE)&amp;","&amp;VLOOKUP(B294,[5]数据导入!$B:$F,3,FALSE)*$D294,VLOOKUP(B294,[5]数据导入!$I:$M,2,FALSE)&amp;","&amp;VLOOKUP(B294,[5]数据导入!$I:$M,3,FALSE)*$D294)</f>
        <v>30005,55</v>
      </c>
      <c r="F294" s="3">
        <f>IF(D294=1,VLOOKUP(C294,[5]数据导入!$B:$F,4,FALSE)*$D294,VLOOKUP(C294,[5]数据导入!$I:$M,4,FALSE)*$D294)</f>
        <v>350</v>
      </c>
      <c r="G294" s="3">
        <f>IF(E294=1,VLOOKUP(D294,[5]数据导入!$B:$F,5,FALSE)*$D294,VLOOKUP(D294,[5]数据导入!$I:$M,5,FALSE)*$D294)</f>
        <v>50</v>
      </c>
      <c r="H294" s="3">
        <f>VLOOKUP(B294,[5]菜品数据!$H:$I,2,FALSE)</f>
        <v>4</v>
      </c>
      <c r="I294" s="3" t="str">
        <f>VLOOKUP(D294,[5]数据导入!$P$3:$Q$9,2,FALSE)</f>
        <v>4,5</v>
      </c>
      <c r="J294" s="3" t="str">
        <f>VLOOKUP(B294,[5]菜品输入!A:V,3,FALSE)&amp;","&amp;VLOOKUP(B294,[5]菜品输入!A:V,8,FALSE)&amp;";"&amp;VLOOKUP(B294,[5]菜品输入!A:V,4,FALSE)&amp;","&amp;VLOOKUP(B294,[5]菜品输入!A:V,8,FALSE)&amp;";"&amp;VLOOKUP(B294,[5]菜品输入!A:V,5,FALSE)&amp;","&amp;VLOOKUP(B294,[5]菜品输入!A:V,8,FALSE)&amp;";"&amp;VLOOKUP(B294,[5]菜品输入!A:V,6,FALSE)&amp;","&amp;VLOOKUP(B294,[5]菜品输入!A:V,8,FALSE)&amp;";"&amp;VLOOKUP(B294,[5]菜品输入!A:V,7,FALSE)&amp;","&amp;VLOOKUP(B294,[5]菜品输入!A:V,8,FALSE)</f>
        <v>101010,5;102010,5;103010,5;104010,5;105010,5</v>
      </c>
    </row>
    <row r="295" spans="1:10">
      <c r="A295" s="3">
        <v>294</v>
      </c>
      <c r="B295" s="3">
        <f t="shared" si="13"/>
        <v>25</v>
      </c>
      <c r="C295" s="3">
        <f t="shared" si="14"/>
        <v>1</v>
      </c>
      <c r="D295" s="3">
        <f t="shared" si="12"/>
        <v>6</v>
      </c>
      <c r="E295" s="3" t="str">
        <f>IF(C295=1,VLOOKUP(B295,[5]数据导入!$B:$F,2,FALSE)&amp;","&amp;VLOOKUP(B295,[5]数据导入!$B:$F,3,FALSE)*$D295,VLOOKUP(B295,[5]数据导入!$I:$M,2,FALSE)&amp;","&amp;VLOOKUP(B295,[5]数据导入!$I:$M,3,FALSE)*$D295)</f>
        <v>30005,66</v>
      </c>
      <c r="F295" s="3">
        <f>IF(D295=1,VLOOKUP(C295,[5]数据导入!$B:$F,4,FALSE)*$D295,VLOOKUP(C295,[5]数据导入!$I:$M,4,FALSE)*$D295)</f>
        <v>420</v>
      </c>
      <c r="G295" s="3">
        <f>IF(E295=1,VLOOKUP(D295,[5]数据导入!$B:$F,5,FALSE)*$D295,VLOOKUP(D295,[5]数据导入!$I:$M,5,FALSE)*$D295)</f>
        <v>60</v>
      </c>
      <c r="H295" s="3">
        <f>VLOOKUP(B295,[5]菜品数据!$H:$I,2,FALSE)</f>
        <v>4</v>
      </c>
      <c r="I295" s="3" t="str">
        <f>VLOOKUP(D295,[5]数据导入!$P$3:$Q$9,2,FALSE)</f>
        <v>5,6</v>
      </c>
      <c r="J295" s="3" t="str">
        <f>VLOOKUP(B295,[5]菜品输入!A:V,3,FALSE)&amp;","&amp;VLOOKUP(B295,[5]菜品输入!A:V,8,FALSE)&amp;";"&amp;VLOOKUP(B295,[5]菜品输入!A:V,4,FALSE)&amp;","&amp;VLOOKUP(B295,[5]菜品输入!A:V,8,FALSE)&amp;";"&amp;VLOOKUP(B295,[5]菜品输入!A:V,5,FALSE)&amp;","&amp;VLOOKUP(B295,[5]菜品输入!A:V,8,FALSE)&amp;";"&amp;VLOOKUP(B295,[5]菜品输入!A:V,6,FALSE)&amp;","&amp;VLOOKUP(B295,[5]菜品输入!A:V,8,FALSE)&amp;";"&amp;VLOOKUP(B295,[5]菜品输入!A:V,7,FALSE)&amp;","&amp;VLOOKUP(B295,[5]菜品输入!A:V,8,FALSE)</f>
        <v>101010,5;102010,5;103010,5;104010,5;105010,5</v>
      </c>
    </row>
    <row r="296" spans="1:10">
      <c r="A296" s="3">
        <v>295</v>
      </c>
      <c r="B296" s="3">
        <f t="shared" si="13"/>
        <v>25</v>
      </c>
      <c r="C296" s="3">
        <f t="shared" si="14"/>
        <v>2</v>
      </c>
      <c r="D296" s="3">
        <f t="shared" si="12"/>
        <v>1</v>
      </c>
      <c r="E296" s="3" t="str">
        <f>IF(C296=1,VLOOKUP(B296,[5]数据导入!$B:$F,2,FALSE)&amp;","&amp;VLOOKUP(B296,[5]数据导入!$B:$F,3,FALSE)*$D296,VLOOKUP(B296,[5]数据导入!$I:$M,2,FALSE)&amp;","&amp;VLOOKUP(B296,[5]数据导入!$I:$M,3,FALSE)*$D296)</f>
        <v>31005,11</v>
      </c>
      <c r="F296" s="3">
        <f>IF(D296=1,VLOOKUP(C296,[5]数据导入!$B:$F,4,FALSE)*$D296,VLOOKUP(C296,[5]数据导入!$I:$M,4,FALSE)*$D296)</f>
        <v>160</v>
      </c>
      <c r="G296" s="3">
        <f>IF(E296=1,VLOOKUP(D296,[5]数据导入!$B:$F,5,FALSE)*$D296,VLOOKUP(D296,[5]数据导入!$I:$M,5,FALSE)*$D296)</f>
        <v>5</v>
      </c>
      <c r="H296" s="3">
        <f>VLOOKUP(B296,[5]菜品数据!$H:$I,2,FALSE)</f>
        <v>4</v>
      </c>
      <c r="I296" s="3">
        <f>VLOOKUP(D296,[5]数据导入!$P$3:$Q$9,2,FALSE)</f>
        <v>1</v>
      </c>
      <c r="J296" s="3" t="str">
        <f>VLOOKUP(B296,[5]菜品输入!A:V,3,FALSE)&amp;","&amp;VLOOKUP(B296,[5]菜品输入!A:V,8,FALSE)&amp;";"&amp;VLOOKUP(B296,[5]菜品输入!A:V,4,FALSE)&amp;","&amp;VLOOKUP(B296,[5]菜品输入!A:V,8,FALSE)&amp;";"&amp;VLOOKUP(B296,[5]菜品输入!A:V,5,FALSE)&amp;","&amp;VLOOKUP(B296,[5]菜品输入!A:V,8,FALSE)&amp;";"&amp;VLOOKUP(B296,[5]菜品输入!A:V,6,FALSE)&amp;","&amp;VLOOKUP(B296,[5]菜品输入!A:V,8,FALSE)&amp;";"&amp;VLOOKUP(B296,[5]菜品输入!A:V,7,FALSE)&amp;","&amp;VLOOKUP(B296,[5]菜品输入!A:V,8,FALSE)</f>
        <v>101010,5;102010,5;103010,5;104010,5;105010,5</v>
      </c>
    </row>
    <row r="297" spans="1:10">
      <c r="A297" s="3">
        <v>296</v>
      </c>
      <c r="B297" s="3">
        <f t="shared" si="13"/>
        <v>25</v>
      </c>
      <c r="C297" s="3">
        <f t="shared" si="14"/>
        <v>2</v>
      </c>
      <c r="D297" s="3">
        <f t="shared" si="12"/>
        <v>2</v>
      </c>
      <c r="E297" s="3" t="str">
        <f>IF(C297=1,VLOOKUP(B297,[5]数据导入!$B:$F,2,FALSE)&amp;","&amp;VLOOKUP(B297,[5]数据导入!$B:$F,3,FALSE)*$D297,VLOOKUP(B297,[5]数据导入!$I:$M,2,FALSE)&amp;","&amp;VLOOKUP(B297,[5]数据导入!$I:$M,3,FALSE)*$D297)</f>
        <v>31005,22</v>
      </c>
      <c r="F297" s="3">
        <f>IF(D297=1,VLOOKUP(C297,[5]数据导入!$B:$F,4,FALSE)*$D297,VLOOKUP(C297,[5]数据导入!$I:$M,4,FALSE)*$D297)</f>
        <v>320</v>
      </c>
      <c r="G297" s="3">
        <f>IF(E297=1,VLOOKUP(D297,[5]数据导入!$B:$F,5,FALSE)*$D297,VLOOKUP(D297,[5]数据导入!$I:$M,5,FALSE)*$D297)</f>
        <v>10</v>
      </c>
      <c r="H297" s="3">
        <f>VLOOKUP(B297,[5]菜品数据!$H:$I,2,FALSE)</f>
        <v>4</v>
      </c>
      <c r="I297" s="3" t="str">
        <f>VLOOKUP(D297,[5]数据导入!$P$3:$Q$9,2,FALSE)</f>
        <v>1,2</v>
      </c>
      <c r="J297" s="3" t="str">
        <f>VLOOKUP(B297,[5]菜品输入!A:V,3,FALSE)&amp;","&amp;VLOOKUP(B297,[5]菜品输入!A:V,8,FALSE)&amp;";"&amp;VLOOKUP(B297,[5]菜品输入!A:V,4,FALSE)&amp;","&amp;VLOOKUP(B297,[5]菜品输入!A:V,8,FALSE)&amp;";"&amp;VLOOKUP(B297,[5]菜品输入!A:V,5,FALSE)&amp;","&amp;VLOOKUP(B297,[5]菜品输入!A:V,8,FALSE)&amp;";"&amp;VLOOKUP(B297,[5]菜品输入!A:V,6,FALSE)&amp;","&amp;VLOOKUP(B297,[5]菜品输入!A:V,8,FALSE)&amp;";"&amp;VLOOKUP(B297,[5]菜品输入!A:V,7,FALSE)&amp;","&amp;VLOOKUP(B297,[5]菜品输入!A:V,8,FALSE)</f>
        <v>101010,5;102010,5;103010,5;104010,5;105010,5</v>
      </c>
    </row>
    <row r="298" spans="1:10">
      <c r="A298" s="3">
        <v>297</v>
      </c>
      <c r="B298" s="3">
        <f t="shared" si="13"/>
        <v>25</v>
      </c>
      <c r="C298" s="3">
        <f t="shared" si="14"/>
        <v>2</v>
      </c>
      <c r="D298" s="3">
        <f t="shared" si="12"/>
        <v>3</v>
      </c>
      <c r="E298" s="3" t="str">
        <f>IF(C298=1,VLOOKUP(B298,[5]数据导入!$B:$F,2,FALSE)&amp;","&amp;VLOOKUP(B298,[5]数据导入!$B:$F,3,FALSE)*$D298,VLOOKUP(B298,[5]数据导入!$I:$M,2,FALSE)&amp;","&amp;VLOOKUP(B298,[5]数据导入!$I:$M,3,FALSE)*$D298)</f>
        <v>31005,33</v>
      </c>
      <c r="F298" s="3">
        <f>IF(D298=1,VLOOKUP(C298,[5]数据导入!$B:$F,4,FALSE)*$D298,VLOOKUP(C298,[5]数据导入!$I:$M,4,FALSE)*$D298)</f>
        <v>480</v>
      </c>
      <c r="G298" s="3">
        <f>IF(E298=1,VLOOKUP(D298,[5]数据导入!$B:$F,5,FALSE)*$D298,VLOOKUP(D298,[5]数据导入!$I:$M,5,FALSE)*$D298)</f>
        <v>30</v>
      </c>
      <c r="H298" s="3">
        <f>VLOOKUP(B298,[5]菜品数据!$H:$I,2,FALSE)</f>
        <v>4</v>
      </c>
      <c r="I298" s="3" t="str">
        <f>VLOOKUP(D298,[5]数据导入!$P$3:$Q$9,2,FALSE)</f>
        <v>2,3</v>
      </c>
      <c r="J298" s="3" t="str">
        <f>VLOOKUP(B298,[5]菜品输入!A:V,3,FALSE)&amp;","&amp;VLOOKUP(B298,[5]菜品输入!A:V,8,FALSE)&amp;";"&amp;VLOOKUP(B298,[5]菜品输入!A:V,4,FALSE)&amp;","&amp;VLOOKUP(B298,[5]菜品输入!A:V,8,FALSE)&amp;";"&amp;VLOOKUP(B298,[5]菜品输入!A:V,5,FALSE)&amp;","&amp;VLOOKUP(B298,[5]菜品输入!A:V,8,FALSE)&amp;";"&amp;VLOOKUP(B298,[5]菜品输入!A:V,6,FALSE)&amp;","&amp;VLOOKUP(B298,[5]菜品输入!A:V,8,FALSE)&amp;";"&amp;VLOOKUP(B298,[5]菜品输入!A:V,7,FALSE)&amp;","&amp;VLOOKUP(B298,[5]菜品输入!A:V,8,FALSE)</f>
        <v>101010,5;102010,5;103010,5;104010,5;105010,5</v>
      </c>
    </row>
    <row r="299" spans="1:10">
      <c r="A299" s="3">
        <v>298</v>
      </c>
      <c r="B299" s="3">
        <f t="shared" si="13"/>
        <v>25</v>
      </c>
      <c r="C299" s="3">
        <f t="shared" si="14"/>
        <v>2</v>
      </c>
      <c r="D299" s="3">
        <f t="shared" si="12"/>
        <v>4</v>
      </c>
      <c r="E299" s="3" t="str">
        <f>IF(C299=1,VLOOKUP(B299,[5]数据导入!$B:$F,2,FALSE)&amp;","&amp;VLOOKUP(B299,[5]数据导入!$B:$F,3,FALSE)*$D299,VLOOKUP(B299,[5]数据导入!$I:$M,2,FALSE)&amp;","&amp;VLOOKUP(B299,[5]数据导入!$I:$M,3,FALSE)*$D299)</f>
        <v>31005,44</v>
      </c>
      <c r="F299" s="3">
        <f>IF(D299=1,VLOOKUP(C299,[5]数据导入!$B:$F,4,FALSE)*$D299,VLOOKUP(C299,[5]数据导入!$I:$M,4,FALSE)*$D299)</f>
        <v>640</v>
      </c>
      <c r="G299" s="3">
        <f>IF(E299=1,VLOOKUP(D299,[5]数据导入!$B:$F,5,FALSE)*$D299,VLOOKUP(D299,[5]数据导入!$I:$M,5,FALSE)*$D299)</f>
        <v>40</v>
      </c>
      <c r="H299" s="3">
        <f>VLOOKUP(B299,[5]菜品数据!$H:$I,2,FALSE)</f>
        <v>4</v>
      </c>
      <c r="I299" s="3" t="str">
        <f>VLOOKUP(D299,[5]数据导入!$P$3:$Q$9,2,FALSE)</f>
        <v>3,4</v>
      </c>
      <c r="J299" s="3" t="str">
        <f>VLOOKUP(B299,[5]菜品输入!A:V,3,FALSE)&amp;","&amp;VLOOKUP(B299,[5]菜品输入!A:V,8,FALSE)&amp;";"&amp;VLOOKUP(B299,[5]菜品输入!A:V,4,FALSE)&amp;","&amp;VLOOKUP(B299,[5]菜品输入!A:V,8,FALSE)&amp;";"&amp;VLOOKUP(B299,[5]菜品输入!A:V,5,FALSE)&amp;","&amp;VLOOKUP(B299,[5]菜品输入!A:V,8,FALSE)&amp;";"&amp;VLOOKUP(B299,[5]菜品输入!A:V,6,FALSE)&amp;","&amp;VLOOKUP(B299,[5]菜品输入!A:V,8,FALSE)&amp;";"&amp;VLOOKUP(B299,[5]菜品输入!A:V,7,FALSE)&amp;","&amp;VLOOKUP(B299,[5]菜品输入!A:V,8,FALSE)</f>
        <v>101010,5;102010,5;103010,5;104010,5;105010,5</v>
      </c>
    </row>
    <row r="300" spans="1:10">
      <c r="A300" s="3">
        <v>299</v>
      </c>
      <c r="B300" s="3">
        <f t="shared" si="13"/>
        <v>25</v>
      </c>
      <c r="C300" s="3">
        <f t="shared" si="14"/>
        <v>2</v>
      </c>
      <c r="D300" s="3">
        <f t="shared" si="12"/>
        <v>5</v>
      </c>
      <c r="E300" s="3" t="str">
        <f>IF(C300=1,VLOOKUP(B300,[5]数据导入!$B:$F,2,FALSE)&amp;","&amp;VLOOKUP(B300,[5]数据导入!$B:$F,3,FALSE)*$D300,VLOOKUP(B300,[5]数据导入!$I:$M,2,FALSE)&amp;","&amp;VLOOKUP(B300,[5]数据导入!$I:$M,3,FALSE)*$D300)</f>
        <v>31005,55</v>
      </c>
      <c r="F300" s="3">
        <f>IF(D300=1,VLOOKUP(C300,[5]数据导入!$B:$F,4,FALSE)*$D300,VLOOKUP(C300,[5]数据导入!$I:$M,4,FALSE)*$D300)</f>
        <v>800</v>
      </c>
      <c r="G300" s="3">
        <f>IF(E300=1,VLOOKUP(D300,[5]数据导入!$B:$F,5,FALSE)*$D300,VLOOKUP(D300,[5]数据导入!$I:$M,5,FALSE)*$D300)</f>
        <v>50</v>
      </c>
      <c r="H300" s="3">
        <f>VLOOKUP(B300,[5]菜品数据!$H:$I,2,FALSE)</f>
        <v>4</v>
      </c>
      <c r="I300" s="3" t="str">
        <f>VLOOKUP(D300,[5]数据导入!$P$3:$Q$9,2,FALSE)</f>
        <v>4,5</v>
      </c>
      <c r="J300" s="3" t="str">
        <f>VLOOKUP(B300,[5]菜品输入!A:V,3,FALSE)&amp;","&amp;VLOOKUP(B300,[5]菜品输入!A:V,8,FALSE)&amp;";"&amp;VLOOKUP(B300,[5]菜品输入!A:V,4,FALSE)&amp;","&amp;VLOOKUP(B300,[5]菜品输入!A:V,8,FALSE)&amp;";"&amp;VLOOKUP(B300,[5]菜品输入!A:V,5,FALSE)&amp;","&amp;VLOOKUP(B300,[5]菜品输入!A:V,8,FALSE)&amp;";"&amp;VLOOKUP(B300,[5]菜品输入!A:V,6,FALSE)&amp;","&amp;VLOOKUP(B300,[5]菜品输入!A:V,8,FALSE)&amp;";"&amp;VLOOKUP(B300,[5]菜品输入!A:V,7,FALSE)&amp;","&amp;VLOOKUP(B300,[5]菜品输入!A:V,8,FALSE)</f>
        <v>101010,5;102010,5;103010,5;104010,5;105010,5</v>
      </c>
    </row>
    <row r="301" spans="1:10">
      <c r="A301" s="3">
        <v>300</v>
      </c>
      <c r="B301" s="3">
        <f t="shared" si="13"/>
        <v>25</v>
      </c>
      <c r="C301" s="3">
        <f t="shared" si="14"/>
        <v>2</v>
      </c>
      <c r="D301" s="3">
        <f t="shared" si="12"/>
        <v>6</v>
      </c>
      <c r="E301" s="3" t="str">
        <f>IF(C301=1,VLOOKUP(B301,[5]数据导入!$B:$F,2,FALSE)&amp;","&amp;VLOOKUP(B301,[5]数据导入!$B:$F,3,FALSE)*$D301,VLOOKUP(B301,[5]数据导入!$I:$M,2,FALSE)&amp;","&amp;VLOOKUP(B301,[5]数据导入!$I:$M,3,FALSE)*$D301)</f>
        <v>31005,66</v>
      </c>
      <c r="F301" s="3">
        <f>IF(D301=1,VLOOKUP(C301,[5]数据导入!$B:$F,4,FALSE)*$D301,VLOOKUP(C301,[5]数据导入!$I:$M,4,FALSE)*$D301)</f>
        <v>960</v>
      </c>
      <c r="G301" s="3">
        <f>IF(E301=1,VLOOKUP(D301,[5]数据导入!$B:$F,5,FALSE)*$D301,VLOOKUP(D301,[5]数据导入!$I:$M,5,FALSE)*$D301)</f>
        <v>60</v>
      </c>
      <c r="H301" s="3">
        <f>VLOOKUP(B301,[5]菜品数据!$H:$I,2,FALSE)</f>
        <v>4</v>
      </c>
      <c r="I301" s="3" t="str">
        <f>VLOOKUP(D301,[5]数据导入!$P$3:$Q$9,2,FALSE)</f>
        <v>5,6</v>
      </c>
      <c r="J301" s="3" t="str">
        <f>VLOOKUP(B301,[5]菜品输入!A:V,3,FALSE)&amp;","&amp;VLOOKUP(B301,[5]菜品输入!A:V,8,FALSE)&amp;";"&amp;VLOOKUP(B301,[5]菜品输入!A:V,4,FALSE)&amp;","&amp;VLOOKUP(B301,[5]菜品输入!A:V,8,FALSE)&amp;";"&amp;VLOOKUP(B301,[5]菜品输入!A:V,5,FALSE)&amp;","&amp;VLOOKUP(B301,[5]菜品输入!A:V,8,FALSE)&amp;";"&amp;VLOOKUP(B301,[5]菜品输入!A:V,6,FALSE)&amp;","&amp;VLOOKUP(B301,[5]菜品输入!A:V,8,FALSE)&amp;";"&amp;VLOOKUP(B301,[5]菜品输入!A:V,7,FALSE)&amp;","&amp;VLOOKUP(B301,[5]菜品输入!A:V,8,FALSE)</f>
        <v>101010,5;102010,5;103010,5;104010,5;105010,5</v>
      </c>
    </row>
    <row r="302" spans="1:10">
      <c r="A302" s="3">
        <v>301</v>
      </c>
      <c r="B302" s="3">
        <f t="shared" si="13"/>
        <v>26</v>
      </c>
      <c r="C302" s="3">
        <f t="shared" si="14"/>
        <v>1</v>
      </c>
      <c r="D302" s="3">
        <f t="shared" si="12"/>
        <v>1</v>
      </c>
      <c r="E302" s="3" t="str">
        <f>IF(C302=1,VLOOKUP(B302,[5]数据导入!$B:$F,2,FALSE)&amp;","&amp;VLOOKUP(B302,[5]数据导入!$B:$F,3,FALSE)*$D302,VLOOKUP(B302,[5]数据导入!$I:$M,2,FALSE)&amp;","&amp;VLOOKUP(B302,[5]数据导入!$I:$M,3,FALSE)*$D302)</f>
        <v>30006,6</v>
      </c>
      <c r="F302" s="3">
        <f>IF(D302=1,VLOOKUP(C302,[5]数据导入!$B:$F,4,FALSE)*$D302,VLOOKUP(C302,[5]数据导入!$I:$M,4,FALSE)*$D302)</f>
        <v>70</v>
      </c>
      <c r="G302" s="3">
        <f>IF(E302=1,VLOOKUP(D302,[5]数据导入!$B:$F,5,FALSE)*$D302,VLOOKUP(D302,[5]数据导入!$I:$M,5,FALSE)*$D302)</f>
        <v>5</v>
      </c>
      <c r="H302" s="3">
        <f>VLOOKUP(B302,[5]菜品数据!$H:$I,2,FALSE)</f>
        <v>4</v>
      </c>
      <c r="I302" s="3">
        <f>VLOOKUP(D302,[5]数据导入!$P$3:$Q$9,2,FALSE)</f>
        <v>1</v>
      </c>
      <c r="J302" s="3" t="str">
        <f>VLOOKUP(B302,[5]菜品输入!A:V,3,FALSE)&amp;","&amp;VLOOKUP(B302,[5]菜品输入!A:V,8,FALSE)&amp;";"&amp;VLOOKUP(B302,[5]菜品输入!A:V,4,FALSE)&amp;","&amp;VLOOKUP(B302,[5]菜品输入!A:V,8,FALSE)&amp;";"&amp;VLOOKUP(B302,[5]菜品输入!A:V,5,FALSE)&amp;","&amp;VLOOKUP(B302,[5]菜品输入!A:V,8,FALSE)&amp;";"&amp;VLOOKUP(B302,[5]菜品输入!A:V,6,FALSE)&amp;","&amp;VLOOKUP(B302,[5]菜品输入!A:V,8,FALSE)&amp;";"&amp;VLOOKUP(B302,[5]菜品输入!A:V,7,FALSE)&amp;","&amp;VLOOKUP(B302,[5]菜品输入!A:V,8,FALSE)</f>
        <v>101010,5;102010,5;103010,5;104010,5;105010,5</v>
      </c>
    </row>
    <row r="303" spans="1:10">
      <c r="A303" s="3">
        <v>302</v>
      </c>
      <c r="B303" s="3">
        <f t="shared" si="13"/>
        <v>26</v>
      </c>
      <c r="C303" s="3">
        <f t="shared" si="14"/>
        <v>1</v>
      </c>
      <c r="D303" s="3">
        <f t="shared" si="12"/>
        <v>2</v>
      </c>
      <c r="E303" s="3" t="str">
        <f>IF(C303=1,VLOOKUP(B303,[5]数据导入!$B:$F,2,FALSE)&amp;","&amp;VLOOKUP(B303,[5]数据导入!$B:$F,3,FALSE)*$D303,VLOOKUP(B303,[5]数据导入!$I:$M,2,FALSE)&amp;","&amp;VLOOKUP(B303,[5]数据导入!$I:$M,3,FALSE)*$D303)</f>
        <v>30006,12</v>
      </c>
      <c r="F303" s="3">
        <f>IF(D303=1,VLOOKUP(C303,[5]数据导入!$B:$F,4,FALSE)*$D303,VLOOKUP(C303,[5]数据导入!$I:$M,4,FALSE)*$D303)</f>
        <v>140</v>
      </c>
      <c r="G303" s="3">
        <f>IF(E303=1,VLOOKUP(D303,[5]数据导入!$B:$F,5,FALSE)*$D303,VLOOKUP(D303,[5]数据导入!$I:$M,5,FALSE)*$D303)</f>
        <v>10</v>
      </c>
      <c r="H303" s="3">
        <f>VLOOKUP(B303,[5]菜品数据!$H:$I,2,FALSE)</f>
        <v>4</v>
      </c>
      <c r="I303" s="3" t="str">
        <f>VLOOKUP(D303,[5]数据导入!$P$3:$Q$9,2,FALSE)</f>
        <v>1,2</v>
      </c>
      <c r="J303" s="3" t="str">
        <f>VLOOKUP(B303,[5]菜品输入!A:V,3,FALSE)&amp;","&amp;VLOOKUP(B303,[5]菜品输入!A:V,8,FALSE)&amp;";"&amp;VLOOKUP(B303,[5]菜品输入!A:V,4,FALSE)&amp;","&amp;VLOOKUP(B303,[5]菜品输入!A:V,8,FALSE)&amp;";"&amp;VLOOKUP(B303,[5]菜品输入!A:V,5,FALSE)&amp;","&amp;VLOOKUP(B303,[5]菜品输入!A:V,8,FALSE)&amp;";"&amp;VLOOKUP(B303,[5]菜品输入!A:V,6,FALSE)&amp;","&amp;VLOOKUP(B303,[5]菜品输入!A:V,8,FALSE)&amp;";"&amp;VLOOKUP(B303,[5]菜品输入!A:V,7,FALSE)&amp;","&amp;VLOOKUP(B303,[5]菜品输入!A:V,8,FALSE)</f>
        <v>101010,5;102010,5;103010,5;104010,5;105010,5</v>
      </c>
    </row>
    <row r="304" spans="1:10">
      <c r="A304" s="3">
        <v>303</v>
      </c>
      <c r="B304" s="3">
        <f t="shared" si="13"/>
        <v>26</v>
      </c>
      <c r="C304" s="3">
        <f t="shared" si="14"/>
        <v>1</v>
      </c>
      <c r="D304" s="3">
        <f t="shared" si="12"/>
        <v>3</v>
      </c>
      <c r="E304" s="3" t="str">
        <f>IF(C304=1,VLOOKUP(B304,[5]数据导入!$B:$F,2,FALSE)&amp;","&amp;VLOOKUP(B304,[5]数据导入!$B:$F,3,FALSE)*$D304,VLOOKUP(B304,[5]数据导入!$I:$M,2,FALSE)&amp;","&amp;VLOOKUP(B304,[5]数据导入!$I:$M,3,FALSE)*$D304)</f>
        <v>30006,18</v>
      </c>
      <c r="F304" s="3">
        <f>IF(D304=1,VLOOKUP(C304,[5]数据导入!$B:$F,4,FALSE)*$D304,VLOOKUP(C304,[5]数据导入!$I:$M,4,FALSE)*$D304)</f>
        <v>210</v>
      </c>
      <c r="G304" s="3">
        <f>IF(E304=1,VLOOKUP(D304,[5]数据导入!$B:$F,5,FALSE)*$D304,VLOOKUP(D304,[5]数据导入!$I:$M,5,FALSE)*$D304)</f>
        <v>30</v>
      </c>
      <c r="H304" s="3">
        <f>VLOOKUP(B304,[5]菜品数据!$H:$I,2,FALSE)</f>
        <v>4</v>
      </c>
      <c r="I304" s="3" t="str">
        <f>VLOOKUP(D304,[5]数据导入!$P$3:$Q$9,2,FALSE)</f>
        <v>2,3</v>
      </c>
      <c r="J304" s="3" t="str">
        <f>VLOOKUP(B304,[5]菜品输入!A:V,3,FALSE)&amp;","&amp;VLOOKUP(B304,[5]菜品输入!A:V,8,FALSE)&amp;";"&amp;VLOOKUP(B304,[5]菜品输入!A:V,4,FALSE)&amp;","&amp;VLOOKUP(B304,[5]菜品输入!A:V,8,FALSE)&amp;";"&amp;VLOOKUP(B304,[5]菜品输入!A:V,5,FALSE)&amp;","&amp;VLOOKUP(B304,[5]菜品输入!A:V,8,FALSE)&amp;";"&amp;VLOOKUP(B304,[5]菜品输入!A:V,6,FALSE)&amp;","&amp;VLOOKUP(B304,[5]菜品输入!A:V,8,FALSE)&amp;";"&amp;VLOOKUP(B304,[5]菜品输入!A:V,7,FALSE)&amp;","&amp;VLOOKUP(B304,[5]菜品输入!A:V,8,FALSE)</f>
        <v>101010,5;102010,5;103010,5;104010,5;105010,5</v>
      </c>
    </row>
    <row r="305" spans="1:10">
      <c r="A305" s="3">
        <v>304</v>
      </c>
      <c r="B305" s="3">
        <f t="shared" si="13"/>
        <v>26</v>
      </c>
      <c r="C305" s="3">
        <f t="shared" si="14"/>
        <v>1</v>
      </c>
      <c r="D305" s="3">
        <f t="shared" si="12"/>
        <v>4</v>
      </c>
      <c r="E305" s="3" t="str">
        <f>IF(C305=1,VLOOKUP(B305,[5]数据导入!$B:$F,2,FALSE)&amp;","&amp;VLOOKUP(B305,[5]数据导入!$B:$F,3,FALSE)*$D305,VLOOKUP(B305,[5]数据导入!$I:$M,2,FALSE)&amp;","&amp;VLOOKUP(B305,[5]数据导入!$I:$M,3,FALSE)*$D305)</f>
        <v>30006,24</v>
      </c>
      <c r="F305" s="3">
        <f>IF(D305=1,VLOOKUP(C305,[5]数据导入!$B:$F,4,FALSE)*$D305,VLOOKUP(C305,[5]数据导入!$I:$M,4,FALSE)*$D305)</f>
        <v>280</v>
      </c>
      <c r="G305" s="3">
        <f>IF(E305=1,VLOOKUP(D305,[5]数据导入!$B:$F,5,FALSE)*$D305,VLOOKUP(D305,[5]数据导入!$I:$M,5,FALSE)*$D305)</f>
        <v>40</v>
      </c>
      <c r="H305" s="3">
        <f>VLOOKUP(B305,[5]菜品数据!$H:$I,2,FALSE)</f>
        <v>4</v>
      </c>
      <c r="I305" s="3" t="str">
        <f>VLOOKUP(D305,[5]数据导入!$P$3:$Q$9,2,FALSE)</f>
        <v>3,4</v>
      </c>
      <c r="J305" s="3" t="str">
        <f>VLOOKUP(B305,[5]菜品输入!A:V,3,FALSE)&amp;","&amp;VLOOKUP(B305,[5]菜品输入!A:V,8,FALSE)&amp;";"&amp;VLOOKUP(B305,[5]菜品输入!A:V,4,FALSE)&amp;","&amp;VLOOKUP(B305,[5]菜品输入!A:V,8,FALSE)&amp;";"&amp;VLOOKUP(B305,[5]菜品输入!A:V,5,FALSE)&amp;","&amp;VLOOKUP(B305,[5]菜品输入!A:V,8,FALSE)&amp;";"&amp;VLOOKUP(B305,[5]菜品输入!A:V,6,FALSE)&amp;","&amp;VLOOKUP(B305,[5]菜品输入!A:V,8,FALSE)&amp;";"&amp;VLOOKUP(B305,[5]菜品输入!A:V,7,FALSE)&amp;","&amp;VLOOKUP(B305,[5]菜品输入!A:V,8,FALSE)</f>
        <v>101010,5;102010,5;103010,5;104010,5;105010,5</v>
      </c>
    </row>
    <row r="306" spans="1:10">
      <c r="A306" s="3">
        <v>305</v>
      </c>
      <c r="B306" s="3">
        <f t="shared" si="13"/>
        <v>26</v>
      </c>
      <c r="C306" s="3">
        <f t="shared" si="14"/>
        <v>1</v>
      </c>
      <c r="D306" s="3">
        <f t="shared" si="12"/>
        <v>5</v>
      </c>
      <c r="E306" s="3" t="str">
        <f>IF(C306=1,VLOOKUP(B306,[5]数据导入!$B:$F,2,FALSE)&amp;","&amp;VLOOKUP(B306,[5]数据导入!$B:$F,3,FALSE)*$D306,VLOOKUP(B306,[5]数据导入!$I:$M,2,FALSE)&amp;","&amp;VLOOKUP(B306,[5]数据导入!$I:$M,3,FALSE)*$D306)</f>
        <v>30006,30</v>
      </c>
      <c r="F306" s="3">
        <f>IF(D306=1,VLOOKUP(C306,[5]数据导入!$B:$F,4,FALSE)*$D306,VLOOKUP(C306,[5]数据导入!$I:$M,4,FALSE)*$D306)</f>
        <v>350</v>
      </c>
      <c r="G306" s="3">
        <f>IF(E306=1,VLOOKUP(D306,[5]数据导入!$B:$F,5,FALSE)*$D306,VLOOKUP(D306,[5]数据导入!$I:$M,5,FALSE)*$D306)</f>
        <v>50</v>
      </c>
      <c r="H306" s="3">
        <f>VLOOKUP(B306,[5]菜品数据!$H:$I,2,FALSE)</f>
        <v>4</v>
      </c>
      <c r="I306" s="3" t="str">
        <f>VLOOKUP(D306,[5]数据导入!$P$3:$Q$9,2,FALSE)</f>
        <v>4,5</v>
      </c>
      <c r="J306" s="3" t="str">
        <f>VLOOKUP(B306,[5]菜品输入!A:V,3,FALSE)&amp;","&amp;VLOOKUP(B306,[5]菜品输入!A:V,8,FALSE)&amp;";"&amp;VLOOKUP(B306,[5]菜品输入!A:V,4,FALSE)&amp;","&amp;VLOOKUP(B306,[5]菜品输入!A:V,8,FALSE)&amp;";"&amp;VLOOKUP(B306,[5]菜品输入!A:V,5,FALSE)&amp;","&amp;VLOOKUP(B306,[5]菜品输入!A:V,8,FALSE)&amp;";"&amp;VLOOKUP(B306,[5]菜品输入!A:V,6,FALSE)&amp;","&amp;VLOOKUP(B306,[5]菜品输入!A:V,8,FALSE)&amp;";"&amp;VLOOKUP(B306,[5]菜品输入!A:V,7,FALSE)&amp;","&amp;VLOOKUP(B306,[5]菜品输入!A:V,8,FALSE)</f>
        <v>101010,5;102010,5;103010,5;104010,5;105010,5</v>
      </c>
    </row>
    <row r="307" spans="1:10">
      <c r="A307" s="3">
        <v>306</v>
      </c>
      <c r="B307" s="3">
        <f t="shared" si="13"/>
        <v>26</v>
      </c>
      <c r="C307" s="3">
        <f t="shared" si="14"/>
        <v>1</v>
      </c>
      <c r="D307" s="3">
        <f t="shared" si="12"/>
        <v>6</v>
      </c>
      <c r="E307" s="3" t="str">
        <f>IF(C307=1,VLOOKUP(B307,[5]数据导入!$B:$F,2,FALSE)&amp;","&amp;VLOOKUP(B307,[5]数据导入!$B:$F,3,FALSE)*$D307,VLOOKUP(B307,[5]数据导入!$I:$M,2,FALSE)&amp;","&amp;VLOOKUP(B307,[5]数据导入!$I:$M,3,FALSE)*$D307)</f>
        <v>30006,36</v>
      </c>
      <c r="F307" s="3">
        <f>IF(D307=1,VLOOKUP(C307,[5]数据导入!$B:$F,4,FALSE)*$D307,VLOOKUP(C307,[5]数据导入!$I:$M,4,FALSE)*$D307)</f>
        <v>420</v>
      </c>
      <c r="G307" s="3">
        <f>IF(E307=1,VLOOKUP(D307,[5]数据导入!$B:$F,5,FALSE)*$D307,VLOOKUP(D307,[5]数据导入!$I:$M,5,FALSE)*$D307)</f>
        <v>60</v>
      </c>
      <c r="H307" s="3">
        <f>VLOOKUP(B307,[5]菜品数据!$H:$I,2,FALSE)</f>
        <v>4</v>
      </c>
      <c r="I307" s="3" t="str">
        <f>VLOOKUP(D307,[5]数据导入!$P$3:$Q$9,2,FALSE)</f>
        <v>5,6</v>
      </c>
      <c r="J307" s="3" t="str">
        <f>VLOOKUP(B307,[5]菜品输入!A:V,3,FALSE)&amp;","&amp;VLOOKUP(B307,[5]菜品输入!A:V,8,FALSE)&amp;";"&amp;VLOOKUP(B307,[5]菜品输入!A:V,4,FALSE)&amp;","&amp;VLOOKUP(B307,[5]菜品输入!A:V,8,FALSE)&amp;";"&amp;VLOOKUP(B307,[5]菜品输入!A:V,5,FALSE)&amp;","&amp;VLOOKUP(B307,[5]菜品输入!A:V,8,FALSE)&amp;";"&amp;VLOOKUP(B307,[5]菜品输入!A:V,6,FALSE)&amp;","&amp;VLOOKUP(B307,[5]菜品输入!A:V,8,FALSE)&amp;";"&amp;VLOOKUP(B307,[5]菜品输入!A:V,7,FALSE)&amp;","&amp;VLOOKUP(B307,[5]菜品输入!A:V,8,FALSE)</f>
        <v>101010,5;102010,5;103010,5;104010,5;105010,5</v>
      </c>
    </row>
    <row r="308" spans="1:10">
      <c r="A308" s="3">
        <v>307</v>
      </c>
      <c r="B308" s="3">
        <f t="shared" si="13"/>
        <v>26</v>
      </c>
      <c r="C308" s="3">
        <f t="shared" si="14"/>
        <v>2</v>
      </c>
      <c r="D308" s="3">
        <f t="shared" si="12"/>
        <v>1</v>
      </c>
      <c r="E308" s="3" t="str">
        <f>IF(C308=1,VLOOKUP(B308,[5]数据导入!$B:$F,2,FALSE)&amp;","&amp;VLOOKUP(B308,[5]数据导入!$B:$F,3,FALSE)*$D308,VLOOKUP(B308,[5]数据导入!$I:$M,2,FALSE)&amp;","&amp;VLOOKUP(B308,[5]数据导入!$I:$M,3,FALSE)*$D308)</f>
        <v>31006,6</v>
      </c>
      <c r="F308" s="3">
        <f>IF(D308=1,VLOOKUP(C308,[5]数据导入!$B:$F,4,FALSE)*$D308,VLOOKUP(C308,[5]数据导入!$I:$M,4,FALSE)*$D308)</f>
        <v>160</v>
      </c>
      <c r="G308" s="3">
        <f>IF(E308=1,VLOOKUP(D308,[5]数据导入!$B:$F,5,FALSE)*$D308,VLOOKUP(D308,[5]数据导入!$I:$M,5,FALSE)*$D308)</f>
        <v>5</v>
      </c>
      <c r="H308" s="3">
        <f>VLOOKUP(B308,[5]菜品数据!$H:$I,2,FALSE)</f>
        <v>4</v>
      </c>
      <c r="I308" s="3">
        <f>VLOOKUP(D308,[5]数据导入!$P$3:$Q$9,2,FALSE)</f>
        <v>1</v>
      </c>
      <c r="J308" s="3" t="str">
        <f>VLOOKUP(B308,[5]菜品输入!A:V,3,FALSE)&amp;","&amp;VLOOKUP(B308,[5]菜品输入!A:V,8,FALSE)&amp;";"&amp;VLOOKUP(B308,[5]菜品输入!A:V,4,FALSE)&amp;","&amp;VLOOKUP(B308,[5]菜品输入!A:V,8,FALSE)&amp;";"&amp;VLOOKUP(B308,[5]菜品输入!A:V,5,FALSE)&amp;","&amp;VLOOKUP(B308,[5]菜品输入!A:V,8,FALSE)&amp;";"&amp;VLOOKUP(B308,[5]菜品输入!A:V,6,FALSE)&amp;","&amp;VLOOKUP(B308,[5]菜品输入!A:V,8,FALSE)&amp;";"&amp;VLOOKUP(B308,[5]菜品输入!A:V,7,FALSE)&amp;","&amp;VLOOKUP(B308,[5]菜品输入!A:V,8,FALSE)</f>
        <v>101010,5;102010,5;103010,5;104010,5;105010,5</v>
      </c>
    </row>
    <row r="309" spans="1:10">
      <c r="A309" s="3">
        <v>308</v>
      </c>
      <c r="B309" s="3">
        <f t="shared" si="13"/>
        <v>26</v>
      </c>
      <c r="C309" s="3">
        <f t="shared" si="14"/>
        <v>2</v>
      </c>
      <c r="D309" s="3">
        <f t="shared" si="12"/>
        <v>2</v>
      </c>
      <c r="E309" s="3" t="str">
        <f>IF(C309=1,VLOOKUP(B309,[5]数据导入!$B:$F,2,FALSE)&amp;","&amp;VLOOKUP(B309,[5]数据导入!$B:$F,3,FALSE)*$D309,VLOOKUP(B309,[5]数据导入!$I:$M,2,FALSE)&amp;","&amp;VLOOKUP(B309,[5]数据导入!$I:$M,3,FALSE)*$D309)</f>
        <v>31006,12</v>
      </c>
      <c r="F309" s="3">
        <f>IF(D309=1,VLOOKUP(C309,[5]数据导入!$B:$F,4,FALSE)*$D309,VLOOKUP(C309,[5]数据导入!$I:$M,4,FALSE)*$D309)</f>
        <v>320</v>
      </c>
      <c r="G309" s="3">
        <f>IF(E309=1,VLOOKUP(D309,[5]数据导入!$B:$F,5,FALSE)*$D309,VLOOKUP(D309,[5]数据导入!$I:$M,5,FALSE)*$D309)</f>
        <v>10</v>
      </c>
      <c r="H309" s="3">
        <f>VLOOKUP(B309,[5]菜品数据!$H:$I,2,FALSE)</f>
        <v>4</v>
      </c>
      <c r="I309" s="3" t="str">
        <f>VLOOKUP(D309,[5]数据导入!$P$3:$Q$9,2,FALSE)</f>
        <v>1,2</v>
      </c>
      <c r="J309" s="3" t="str">
        <f>VLOOKUP(B309,[5]菜品输入!A:V,3,FALSE)&amp;","&amp;VLOOKUP(B309,[5]菜品输入!A:V,8,FALSE)&amp;";"&amp;VLOOKUP(B309,[5]菜品输入!A:V,4,FALSE)&amp;","&amp;VLOOKUP(B309,[5]菜品输入!A:V,8,FALSE)&amp;";"&amp;VLOOKUP(B309,[5]菜品输入!A:V,5,FALSE)&amp;","&amp;VLOOKUP(B309,[5]菜品输入!A:V,8,FALSE)&amp;";"&amp;VLOOKUP(B309,[5]菜品输入!A:V,6,FALSE)&amp;","&amp;VLOOKUP(B309,[5]菜品输入!A:V,8,FALSE)&amp;";"&amp;VLOOKUP(B309,[5]菜品输入!A:V,7,FALSE)&amp;","&amp;VLOOKUP(B309,[5]菜品输入!A:V,8,FALSE)</f>
        <v>101010,5;102010,5;103010,5;104010,5;105010,5</v>
      </c>
    </row>
    <row r="310" spans="1:10">
      <c r="A310" s="3">
        <v>309</v>
      </c>
      <c r="B310" s="3">
        <f t="shared" si="13"/>
        <v>26</v>
      </c>
      <c r="C310" s="3">
        <f t="shared" si="14"/>
        <v>2</v>
      </c>
      <c r="D310" s="3">
        <f t="shared" si="12"/>
        <v>3</v>
      </c>
      <c r="E310" s="3" t="str">
        <f>IF(C310=1,VLOOKUP(B310,[5]数据导入!$B:$F,2,FALSE)&amp;","&amp;VLOOKUP(B310,[5]数据导入!$B:$F,3,FALSE)*$D310,VLOOKUP(B310,[5]数据导入!$I:$M,2,FALSE)&amp;","&amp;VLOOKUP(B310,[5]数据导入!$I:$M,3,FALSE)*$D310)</f>
        <v>31006,18</v>
      </c>
      <c r="F310" s="3">
        <f>IF(D310=1,VLOOKUP(C310,[5]数据导入!$B:$F,4,FALSE)*$D310,VLOOKUP(C310,[5]数据导入!$I:$M,4,FALSE)*$D310)</f>
        <v>480</v>
      </c>
      <c r="G310" s="3">
        <f>IF(E310=1,VLOOKUP(D310,[5]数据导入!$B:$F,5,FALSE)*$D310,VLOOKUP(D310,[5]数据导入!$I:$M,5,FALSE)*$D310)</f>
        <v>30</v>
      </c>
      <c r="H310" s="3">
        <f>VLOOKUP(B310,[5]菜品数据!$H:$I,2,FALSE)</f>
        <v>4</v>
      </c>
      <c r="I310" s="3" t="str">
        <f>VLOOKUP(D310,[5]数据导入!$P$3:$Q$9,2,FALSE)</f>
        <v>2,3</v>
      </c>
      <c r="J310" s="3" t="str">
        <f>VLOOKUP(B310,[5]菜品输入!A:V,3,FALSE)&amp;","&amp;VLOOKUP(B310,[5]菜品输入!A:V,8,FALSE)&amp;";"&amp;VLOOKUP(B310,[5]菜品输入!A:V,4,FALSE)&amp;","&amp;VLOOKUP(B310,[5]菜品输入!A:V,8,FALSE)&amp;";"&amp;VLOOKUP(B310,[5]菜品输入!A:V,5,FALSE)&amp;","&amp;VLOOKUP(B310,[5]菜品输入!A:V,8,FALSE)&amp;";"&amp;VLOOKUP(B310,[5]菜品输入!A:V,6,FALSE)&amp;","&amp;VLOOKUP(B310,[5]菜品输入!A:V,8,FALSE)&amp;";"&amp;VLOOKUP(B310,[5]菜品输入!A:V,7,FALSE)&amp;","&amp;VLOOKUP(B310,[5]菜品输入!A:V,8,FALSE)</f>
        <v>101010,5;102010,5;103010,5;104010,5;105010,5</v>
      </c>
    </row>
    <row r="311" spans="1:10">
      <c r="A311" s="3">
        <v>310</v>
      </c>
      <c r="B311" s="3">
        <f t="shared" si="13"/>
        <v>26</v>
      </c>
      <c r="C311" s="3">
        <f t="shared" si="14"/>
        <v>2</v>
      </c>
      <c r="D311" s="3">
        <f t="shared" si="12"/>
        <v>4</v>
      </c>
      <c r="E311" s="3" t="str">
        <f>IF(C311=1,VLOOKUP(B311,[5]数据导入!$B:$F,2,FALSE)&amp;","&amp;VLOOKUP(B311,[5]数据导入!$B:$F,3,FALSE)*$D311,VLOOKUP(B311,[5]数据导入!$I:$M,2,FALSE)&amp;","&amp;VLOOKUP(B311,[5]数据导入!$I:$M,3,FALSE)*$D311)</f>
        <v>31006,24</v>
      </c>
      <c r="F311" s="3">
        <f>IF(D311=1,VLOOKUP(C311,[5]数据导入!$B:$F,4,FALSE)*$D311,VLOOKUP(C311,[5]数据导入!$I:$M,4,FALSE)*$D311)</f>
        <v>640</v>
      </c>
      <c r="G311" s="3">
        <f>IF(E311=1,VLOOKUP(D311,[5]数据导入!$B:$F,5,FALSE)*$D311,VLOOKUP(D311,[5]数据导入!$I:$M,5,FALSE)*$D311)</f>
        <v>40</v>
      </c>
      <c r="H311" s="3">
        <f>VLOOKUP(B311,[5]菜品数据!$H:$I,2,FALSE)</f>
        <v>4</v>
      </c>
      <c r="I311" s="3" t="str">
        <f>VLOOKUP(D311,[5]数据导入!$P$3:$Q$9,2,FALSE)</f>
        <v>3,4</v>
      </c>
      <c r="J311" s="3" t="str">
        <f>VLOOKUP(B311,[5]菜品输入!A:V,3,FALSE)&amp;","&amp;VLOOKUP(B311,[5]菜品输入!A:V,8,FALSE)&amp;";"&amp;VLOOKUP(B311,[5]菜品输入!A:V,4,FALSE)&amp;","&amp;VLOOKUP(B311,[5]菜品输入!A:V,8,FALSE)&amp;";"&amp;VLOOKUP(B311,[5]菜品输入!A:V,5,FALSE)&amp;","&amp;VLOOKUP(B311,[5]菜品输入!A:V,8,FALSE)&amp;";"&amp;VLOOKUP(B311,[5]菜品输入!A:V,6,FALSE)&amp;","&amp;VLOOKUP(B311,[5]菜品输入!A:V,8,FALSE)&amp;";"&amp;VLOOKUP(B311,[5]菜品输入!A:V,7,FALSE)&amp;","&amp;VLOOKUP(B311,[5]菜品输入!A:V,8,FALSE)</f>
        <v>101010,5;102010,5;103010,5;104010,5;105010,5</v>
      </c>
    </row>
    <row r="312" spans="1:10">
      <c r="A312" s="3">
        <v>311</v>
      </c>
      <c r="B312" s="3">
        <f t="shared" si="13"/>
        <v>26</v>
      </c>
      <c r="C312" s="3">
        <f t="shared" si="14"/>
        <v>2</v>
      </c>
      <c r="D312" s="3">
        <f t="shared" si="12"/>
        <v>5</v>
      </c>
      <c r="E312" s="3" t="str">
        <f>IF(C312=1,VLOOKUP(B312,[5]数据导入!$B:$F,2,FALSE)&amp;","&amp;VLOOKUP(B312,[5]数据导入!$B:$F,3,FALSE)*$D312,VLOOKUP(B312,[5]数据导入!$I:$M,2,FALSE)&amp;","&amp;VLOOKUP(B312,[5]数据导入!$I:$M,3,FALSE)*$D312)</f>
        <v>31006,30</v>
      </c>
      <c r="F312" s="3">
        <f>IF(D312=1,VLOOKUP(C312,[5]数据导入!$B:$F,4,FALSE)*$D312,VLOOKUP(C312,[5]数据导入!$I:$M,4,FALSE)*$D312)</f>
        <v>800</v>
      </c>
      <c r="G312" s="3">
        <f>IF(E312=1,VLOOKUP(D312,[5]数据导入!$B:$F,5,FALSE)*$D312,VLOOKUP(D312,[5]数据导入!$I:$M,5,FALSE)*$D312)</f>
        <v>50</v>
      </c>
      <c r="H312" s="3">
        <f>VLOOKUP(B312,[5]菜品数据!$H:$I,2,FALSE)</f>
        <v>4</v>
      </c>
      <c r="I312" s="3" t="str">
        <f>VLOOKUP(D312,[5]数据导入!$P$3:$Q$9,2,FALSE)</f>
        <v>4,5</v>
      </c>
      <c r="J312" s="3" t="str">
        <f>VLOOKUP(B312,[5]菜品输入!A:V,3,FALSE)&amp;","&amp;VLOOKUP(B312,[5]菜品输入!A:V,8,FALSE)&amp;";"&amp;VLOOKUP(B312,[5]菜品输入!A:V,4,FALSE)&amp;","&amp;VLOOKUP(B312,[5]菜品输入!A:V,8,FALSE)&amp;";"&amp;VLOOKUP(B312,[5]菜品输入!A:V,5,FALSE)&amp;","&amp;VLOOKUP(B312,[5]菜品输入!A:V,8,FALSE)&amp;";"&amp;VLOOKUP(B312,[5]菜品输入!A:V,6,FALSE)&amp;","&amp;VLOOKUP(B312,[5]菜品输入!A:V,8,FALSE)&amp;";"&amp;VLOOKUP(B312,[5]菜品输入!A:V,7,FALSE)&amp;","&amp;VLOOKUP(B312,[5]菜品输入!A:V,8,FALSE)</f>
        <v>101010,5;102010,5;103010,5;104010,5;105010,5</v>
      </c>
    </row>
    <row r="313" spans="1:10">
      <c r="A313" s="3">
        <v>312</v>
      </c>
      <c r="B313" s="3">
        <f t="shared" si="13"/>
        <v>26</v>
      </c>
      <c r="C313" s="3">
        <f t="shared" si="14"/>
        <v>2</v>
      </c>
      <c r="D313" s="3">
        <f t="shared" si="12"/>
        <v>6</v>
      </c>
      <c r="E313" s="3" t="str">
        <f>IF(C313=1,VLOOKUP(B313,[5]数据导入!$B:$F,2,FALSE)&amp;","&amp;VLOOKUP(B313,[5]数据导入!$B:$F,3,FALSE)*$D313,VLOOKUP(B313,[5]数据导入!$I:$M,2,FALSE)&amp;","&amp;VLOOKUP(B313,[5]数据导入!$I:$M,3,FALSE)*$D313)</f>
        <v>31006,36</v>
      </c>
      <c r="F313" s="3">
        <f>IF(D313=1,VLOOKUP(C313,[5]数据导入!$B:$F,4,FALSE)*$D313,VLOOKUP(C313,[5]数据导入!$I:$M,4,FALSE)*$D313)</f>
        <v>960</v>
      </c>
      <c r="G313" s="3">
        <f>IF(E313=1,VLOOKUP(D313,[5]数据导入!$B:$F,5,FALSE)*$D313,VLOOKUP(D313,[5]数据导入!$I:$M,5,FALSE)*$D313)</f>
        <v>60</v>
      </c>
      <c r="H313" s="3">
        <f>VLOOKUP(B313,[5]菜品数据!$H:$I,2,FALSE)</f>
        <v>4</v>
      </c>
      <c r="I313" s="3" t="str">
        <f>VLOOKUP(D313,[5]数据导入!$P$3:$Q$9,2,FALSE)</f>
        <v>5,6</v>
      </c>
      <c r="J313" s="3" t="str">
        <f>VLOOKUP(B313,[5]菜品输入!A:V,3,FALSE)&amp;","&amp;VLOOKUP(B313,[5]菜品输入!A:V,8,FALSE)&amp;";"&amp;VLOOKUP(B313,[5]菜品输入!A:V,4,FALSE)&amp;","&amp;VLOOKUP(B313,[5]菜品输入!A:V,8,FALSE)&amp;";"&amp;VLOOKUP(B313,[5]菜品输入!A:V,5,FALSE)&amp;","&amp;VLOOKUP(B313,[5]菜品输入!A:V,8,FALSE)&amp;";"&amp;VLOOKUP(B313,[5]菜品输入!A:V,6,FALSE)&amp;","&amp;VLOOKUP(B313,[5]菜品输入!A:V,8,FALSE)&amp;";"&amp;VLOOKUP(B313,[5]菜品输入!A:V,7,FALSE)&amp;","&amp;VLOOKUP(B313,[5]菜品输入!A:V,8,FALSE)</f>
        <v>101010,5;102010,5;103010,5;104010,5;105010,5</v>
      </c>
    </row>
    <row r="314" spans="1:10">
      <c r="A314" s="3">
        <v>313</v>
      </c>
      <c r="B314" s="3">
        <f t="shared" si="13"/>
        <v>27</v>
      </c>
      <c r="C314" s="3">
        <f t="shared" si="14"/>
        <v>1</v>
      </c>
      <c r="D314" s="3">
        <f t="shared" si="12"/>
        <v>1</v>
      </c>
      <c r="E314" s="3" t="str">
        <f>IF(C314=1,VLOOKUP(B314,[5]数据导入!$B:$F,2,FALSE)&amp;","&amp;VLOOKUP(B314,[5]数据导入!$B:$F,3,FALSE)*$D314,VLOOKUP(B314,[5]数据导入!$I:$M,2,FALSE)&amp;","&amp;VLOOKUP(B314,[5]数据导入!$I:$M,3,FALSE)*$D314)</f>
        <v>30006,6</v>
      </c>
      <c r="F314" s="3">
        <f>IF(D314=1,VLOOKUP(C314,[5]数据导入!$B:$F,4,FALSE)*$D314,VLOOKUP(C314,[5]数据导入!$I:$M,4,FALSE)*$D314)</f>
        <v>70</v>
      </c>
      <c r="G314" s="3">
        <f>IF(E314=1,VLOOKUP(D314,[5]数据导入!$B:$F,5,FALSE)*$D314,VLOOKUP(D314,[5]数据导入!$I:$M,5,FALSE)*$D314)</f>
        <v>5</v>
      </c>
      <c r="H314" s="3">
        <f>VLOOKUP(B314,[5]菜品数据!$H:$I,2,FALSE)</f>
        <v>4</v>
      </c>
      <c r="I314" s="3">
        <f>VLOOKUP(D314,[5]数据导入!$P$3:$Q$9,2,FALSE)</f>
        <v>1</v>
      </c>
      <c r="J314" s="3" t="str">
        <f>VLOOKUP(B314,[5]菜品输入!A:V,3,FALSE)&amp;","&amp;VLOOKUP(B314,[5]菜品输入!A:V,8,FALSE)&amp;";"&amp;VLOOKUP(B314,[5]菜品输入!A:V,4,FALSE)&amp;","&amp;VLOOKUP(B314,[5]菜品输入!A:V,8,FALSE)&amp;";"&amp;VLOOKUP(B314,[5]菜品输入!A:V,5,FALSE)&amp;","&amp;VLOOKUP(B314,[5]菜品输入!A:V,8,FALSE)&amp;";"&amp;VLOOKUP(B314,[5]菜品输入!A:V,6,FALSE)&amp;","&amp;VLOOKUP(B314,[5]菜品输入!A:V,8,FALSE)&amp;";"&amp;VLOOKUP(B314,[5]菜品输入!A:V,7,FALSE)&amp;","&amp;VLOOKUP(B314,[5]菜品输入!A:V,8,FALSE)</f>
        <v>101010,5;102010,5;103010,5;104010,5;105010,5</v>
      </c>
    </row>
    <row r="315" spans="1:10">
      <c r="A315" s="3">
        <v>314</v>
      </c>
      <c r="B315" s="3">
        <f t="shared" si="13"/>
        <v>27</v>
      </c>
      <c r="C315" s="3">
        <f t="shared" si="14"/>
        <v>1</v>
      </c>
      <c r="D315" s="3">
        <f t="shared" si="12"/>
        <v>2</v>
      </c>
      <c r="E315" s="3" t="str">
        <f>IF(C315=1,VLOOKUP(B315,[5]数据导入!$B:$F,2,FALSE)&amp;","&amp;VLOOKUP(B315,[5]数据导入!$B:$F,3,FALSE)*$D315,VLOOKUP(B315,[5]数据导入!$I:$M,2,FALSE)&amp;","&amp;VLOOKUP(B315,[5]数据导入!$I:$M,3,FALSE)*$D315)</f>
        <v>30006,12</v>
      </c>
      <c r="F315" s="3">
        <f>IF(D315=1,VLOOKUP(C315,[5]数据导入!$B:$F,4,FALSE)*$D315,VLOOKUP(C315,[5]数据导入!$I:$M,4,FALSE)*$D315)</f>
        <v>140</v>
      </c>
      <c r="G315" s="3">
        <f>IF(E315=1,VLOOKUP(D315,[5]数据导入!$B:$F,5,FALSE)*$D315,VLOOKUP(D315,[5]数据导入!$I:$M,5,FALSE)*$D315)</f>
        <v>10</v>
      </c>
      <c r="H315" s="3">
        <f>VLOOKUP(B315,[5]菜品数据!$H:$I,2,FALSE)</f>
        <v>4</v>
      </c>
      <c r="I315" s="3" t="str">
        <f>VLOOKUP(D315,[5]数据导入!$P$3:$Q$9,2,FALSE)</f>
        <v>1,2</v>
      </c>
      <c r="J315" s="3" t="str">
        <f>VLOOKUP(B315,[5]菜品输入!A:V,3,FALSE)&amp;","&amp;VLOOKUP(B315,[5]菜品输入!A:V,8,FALSE)&amp;";"&amp;VLOOKUP(B315,[5]菜品输入!A:V,4,FALSE)&amp;","&amp;VLOOKUP(B315,[5]菜品输入!A:V,8,FALSE)&amp;";"&amp;VLOOKUP(B315,[5]菜品输入!A:V,5,FALSE)&amp;","&amp;VLOOKUP(B315,[5]菜品输入!A:V,8,FALSE)&amp;";"&amp;VLOOKUP(B315,[5]菜品输入!A:V,6,FALSE)&amp;","&amp;VLOOKUP(B315,[5]菜品输入!A:V,8,FALSE)&amp;";"&amp;VLOOKUP(B315,[5]菜品输入!A:V,7,FALSE)&amp;","&amp;VLOOKUP(B315,[5]菜品输入!A:V,8,FALSE)</f>
        <v>101010,5;102010,5;103010,5;104010,5;105010,5</v>
      </c>
    </row>
    <row r="316" spans="1:10">
      <c r="A316" s="3">
        <v>315</v>
      </c>
      <c r="B316" s="3">
        <f t="shared" si="13"/>
        <v>27</v>
      </c>
      <c r="C316" s="3">
        <f t="shared" si="14"/>
        <v>1</v>
      </c>
      <c r="D316" s="3">
        <f t="shared" si="12"/>
        <v>3</v>
      </c>
      <c r="E316" s="3" t="str">
        <f>IF(C316=1,VLOOKUP(B316,[5]数据导入!$B:$F,2,FALSE)&amp;","&amp;VLOOKUP(B316,[5]数据导入!$B:$F,3,FALSE)*$D316,VLOOKUP(B316,[5]数据导入!$I:$M,2,FALSE)&amp;","&amp;VLOOKUP(B316,[5]数据导入!$I:$M,3,FALSE)*$D316)</f>
        <v>30006,18</v>
      </c>
      <c r="F316" s="3">
        <f>IF(D316=1,VLOOKUP(C316,[5]数据导入!$B:$F,4,FALSE)*$D316,VLOOKUP(C316,[5]数据导入!$I:$M,4,FALSE)*$D316)</f>
        <v>210</v>
      </c>
      <c r="G316" s="3">
        <f>IF(E316=1,VLOOKUP(D316,[5]数据导入!$B:$F,5,FALSE)*$D316,VLOOKUP(D316,[5]数据导入!$I:$M,5,FALSE)*$D316)</f>
        <v>30</v>
      </c>
      <c r="H316" s="3">
        <f>VLOOKUP(B316,[5]菜品数据!$H:$I,2,FALSE)</f>
        <v>4</v>
      </c>
      <c r="I316" s="3" t="str">
        <f>VLOOKUP(D316,[5]数据导入!$P$3:$Q$9,2,FALSE)</f>
        <v>2,3</v>
      </c>
      <c r="J316" s="3" t="str">
        <f>VLOOKUP(B316,[5]菜品输入!A:V,3,FALSE)&amp;","&amp;VLOOKUP(B316,[5]菜品输入!A:V,8,FALSE)&amp;";"&amp;VLOOKUP(B316,[5]菜品输入!A:V,4,FALSE)&amp;","&amp;VLOOKUP(B316,[5]菜品输入!A:V,8,FALSE)&amp;";"&amp;VLOOKUP(B316,[5]菜品输入!A:V,5,FALSE)&amp;","&amp;VLOOKUP(B316,[5]菜品输入!A:V,8,FALSE)&amp;";"&amp;VLOOKUP(B316,[5]菜品输入!A:V,6,FALSE)&amp;","&amp;VLOOKUP(B316,[5]菜品输入!A:V,8,FALSE)&amp;";"&amp;VLOOKUP(B316,[5]菜品输入!A:V,7,FALSE)&amp;","&amp;VLOOKUP(B316,[5]菜品输入!A:V,8,FALSE)</f>
        <v>101010,5;102010,5;103010,5;104010,5;105010,5</v>
      </c>
    </row>
    <row r="317" spans="1:10">
      <c r="A317" s="3">
        <v>316</v>
      </c>
      <c r="B317" s="3">
        <f t="shared" si="13"/>
        <v>27</v>
      </c>
      <c r="C317" s="3">
        <f t="shared" si="14"/>
        <v>1</v>
      </c>
      <c r="D317" s="3">
        <f t="shared" si="12"/>
        <v>4</v>
      </c>
      <c r="E317" s="3" t="str">
        <f>IF(C317=1,VLOOKUP(B317,[5]数据导入!$B:$F,2,FALSE)&amp;","&amp;VLOOKUP(B317,[5]数据导入!$B:$F,3,FALSE)*$D317,VLOOKUP(B317,[5]数据导入!$I:$M,2,FALSE)&amp;","&amp;VLOOKUP(B317,[5]数据导入!$I:$M,3,FALSE)*$D317)</f>
        <v>30006,24</v>
      </c>
      <c r="F317" s="3">
        <f>IF(D317=1,VLOOKUP(C317,[5]数据导入!$B:$F,4,FALSE)*$D317,VLOOKUP(C317,[5]数据导入!$I:$M,4,FALSE)*$D317)</f>
        <v>280</v>
      </c>
      <c r="G317" s="3">
        <f>IF(E317=1,VLOOKUP(D317,[5]数据导入!$B:$F,5,FALSE)*$D317,VLOOKUP(D317,[5]数据导入!$I:$M,5,FALSE)*$D317)</f>
        <v>40</v>
      </c>
      <c r="H317" s="3">
        <f>VLOOKUP(B317,[5]菜品数据!$H:$I,2,FALSE)</f>
        <v>4</v>
      </c>
      <c r="I317" s="3" t="str">
        <f>VLOOKUP(D317,[5]数据导入!$P$3:$Q$9,2,FALSE)</f>
        <v>3,4</v>
      </c>
      <c r="J317" s="3" t="str">
        <f>VLOOKUP(B317,[5]菜品输入!A:V,3,FALSE)&amp;","&amp;VLOOKUP(B317,[5]菜品输入!A:V,8,FALSE)&amp;";"&amp;VLOOKUP(B317,[5]菜品输入!A:V,4,FALSE)&amp;","&amp;VLOOKUP(B317,[5]菜品输入!A:V,8,FALSE)&amp;";"&amp;VLOOKUP(B317,[5]菜品输入!A:V,5,FALSE)&amp;","&amp;VLOOKUP(B317,[5]菜品输入!A:V,8,FALSE)&amp;";"&amp;VLOOKUP(B317,[5]菜品输入!A:V,6,FALSE)&amp;","&amp;VLOOKUP(B317,[5]菜品输入!A:V,8,FALSE)&amp;";"&amp;VLOOKUP(B317,[5]菜品输入!A:V,7,FALSE)&amp;","&amp;VLOOKUP(B317,[5]菜品输入!A:V,8,FALSE)</f>
        <v>101010,5;102010,5;103010,5;104010,5;105010,5</v>
      </c>
    </row>
    <row r="318" spans="1:10">
      <c r="A318" s="3">
        <v>317</v>
      </c>
      <c r="B318" s="3">
        <f t="shared" si="13"/>
        <v>27</v>
      </c>
      <c r="C318" s="3">
        <f t="shared" si="14"/>
        <v>1</v>
      </c>
      <c r="D318" s="3">
        <f t="shared" si="12"/>
        <v>5</v>
      </c>
      <c r="E318" s="3" t="str">
        <f>IF(C318=1,VLOOKUP(B318,[5]数据导入!$B:$F,2,FALSE)&amp;","&amp;VLOOKUP(B318,[5]数据导入!$B:$F,3,FALSE)*$D318,VLOOKUP(B318,[5]数据导入!$I:$M,2,FALSE)&amp;","&amp;VLOOKUP(B318,[5]数据导入!$I:$M,3,FALSE)*$D318)</f>
        <v>30006,30</v>
      </c>
      <c r="F318" s="3">
        <f>IF(D318=1,VLOOKUP(C318,[5]数据导入!$B:$F,4,FALSE)*$D318,VLOOKUP(C318,[5]数据导入!$I:$M,4,FALSE)*$D318)</f>
        <v>350</v>
      </c>
      <c r="G318" s="3">
        <f>IF(E318=1,VLOOKUP(D318,[5]数据导入!$B:$F,5,FALSE)*$D318,VLOOKUP(D318,[5]数据导入!$I:$M,5,FALSE)*$D318)</f>
        <v>50</v>
      </c>
      <c r="H318" s="3">
        <f>VLOOKUP(B318,[5]菜品数据!$H:$I,2,FALSE)</f>
        <v>4</v>
      </c>
      <c r="I318" s="3" t="str">
        <f>VLOOKUP(D318,[5]数据导入!$P$3:$Q$9,2,FALSE)</f>
        <v>4,5</v>
      </c>
      <c r="J318" s="3" t="str">
        <f>VLOOKUP(B318,[5]菜品输入!A:V,3,FALSE)&amp;","&amp;VLOOKUP(B318,[5]菜品输入!A:V,8,FALSE)&amp;";"&amp;VLOOKUP(B318,[5]菜品输入!A:V,4,FALSE)&amp;","&amp;VLOOKUP(B318,[5]菜品输入!A:V,8,FALSE)&amp;";"&amp;VLOOKUP(B318,[5]菜品输入!A:V,5,FALSE)&amp;","&amp;VLOOKUP(B318,[5]菜品输入!A:V,8,FALSE)&amp;";"&amp;VLOOKUP(B318,[5]菜品输入!A:V,6,FALSE)&amp;","&amp;VLOOKUP(B318,[5]菜品输入!A:V,8,FALSE)&amp;";"&amp;VLOOKUP(B318,[5]菜品输入!A:V,7,FALSE)&amp;","&amp;VLOOKUP(B318,[5]菜品输入!A:V,8,FALSE)</f>
        <v>101010,5;102010,5;103010,5;104010,5;105010,5</v>
      </c>
    </row>
    <row r="319" spans="1:10">
      <c r="A319" s="3">
        <v>318</v>
      </c>
      <c r="B319" s="3">
        <f t="shared" si="13"/>
        <v>27</v>
      </c>
      <c r="C319" s="3">
        <f t="shared" si="14"/>
        <v>1</v>
      </c>
      <c r="D319" s="3">
        <f t="shared" si="12"/>
        <v>6</v>
      </c>
      <c r="E319" s="3" t="str">
        <f>IF(C319=1,VLOOKUP(B319,[5]数据导入!$B:$F,2,FALSE)&amp;","&amp;VLOOKUP(B319,[5]数据导入!$B:$F,3,FALSE)*$D319,VLOOKUP(B319,[5]数据导入!$I:$M,2,FALSE)&amp;","&amp;VLOOKUP(B319,[5]数据导入!$I:$M,3,FALSE)*$D319)</f>
        <v>30006,36</v>
      </c>
      <c r="F319" s="3">
        <f>IF(D319=1,VLOOKUP(C319,[5]数据导入!$B:$F,4,FALSE)*$D319,VLOOKUP(C319,[5]数据导入!$I:$M,4,FALSE)*$D319)</f>
        <v>420</v>
      </c>
      <c r="G319" s="3">
        <f>IF(E319=1,VLOOKUP(D319,[5]数据导入!$B:$F,5,FALSE)*$D319,VLOOKUP(D319,[5]数据导入!$I:$M,5,FALSE)*$D319)</f>
        <v>60</v>
      </c>
      <c r="H319" s="3">
        <f>VLOOKUP(B319,[5]菜品数据!$H:$I,2,FALSE)</f>
        <v>4</v>
      </c>
      <c r="I319" s="3" t="str">
        <f>VLOOKUP(D319,[5]数据导入!$P$3:$Q$9,2,FALSE)</f>
        <v>5,6</v>
      </c>
      <c r="J319" s="3" t="str">
        <f>VLOOKUP(B319,[5]菜品输入!A:V,3,FALSE)&amp;","&amp;VLOOKUP(B319,[5]菜品输入!A:V,8,FALSE)&amp;";"&amp;VLOOKUP(B319,[5]菜品输入!A:V,4,FALSE)&amp;","&amp;VLOOKUP(B319,[5]菜品输入!A:V,8,FALSE)&amp;";"&amp;VLOOKUP(B319,[5]菜品输入!A:V,5,FALSE)&amp;","&amp;VLOOKUP(B319,[5]菜品输入!A:V,8,FALSE)&amp;";"&amp;VLOOKUP(B319,[5]菜品输入!A:V,6,FALSE)&amp;","&amp;VLOOKUP(B319,[5]菜品输入!A:V,8,FALSE)&amp;";"&amp;VLOOKUP(B319,[5]菜品输入!A:V,7,FALSE)&amp;","&amp;VLOOKUP(B319,[5]菜品输入!A:V,8,FALSE)</f>
        <v>101010,5;102010,5;103010,5;104010,5;105010,5</v>
      </c>
    </row>
    <row r="320" spans="1:10">
      <c r="A320" s="3">
        <v>319</v>
      </c>
      <c r="B320" s="3">
        <f t="shared" si="13"/>
        <v>27</v>
      </c>
      <c r="C320" s="3">
        <f t="shared" si="14"/>
        <v>2</v>
      </c>
      <c r="D320" s="3">
        <f t="shared" si="12"/>
        <v>1</v>
      </c>
      <c r="E320" s="3" t="str">
        <f>IF(C320=1,VLOOKUP(B320,[5]数据导入!$B:$F,2,FALSE)&amp;","&amp;VLOOKUP(B320,[5]数据导入!$B:$F,3,FALSE)*$D320,VLOOKUP(B320,[5]数据导入!$I:$M,2,FALSE)&amp;","&amp;VLOOKUP(B320,[5]数据导入!$I:$M,3,FALSE)*$D320)</f>
        <v>31006,6</v>
      </c>
      <c r="F320" s="3">
        <f>IF(D320=1,VLOOKUP(C320,[5]数据导入!$B:$F,4,FALSE)*$D320,VLOOKUP(C320,[5]数据导入!$I:$M,4,FALSE)*$D320)</f>
        <v>160</v>
      </c>
      <c r="G320" s="3">
        <f>IF(E320=1,VLOOKUP(D320,[5]数据导入!$B:$F,5,FALSE)*$D320,VLOOKUP(D320,[5]数据导入!$I:$M,5,FALSE)*$D320)</f>
        <v>5</v>
      </c>
      <c r="H320" s="3">
        <f>VLOOKUP(B320,[5]菜品数据!$H:$I,2,FALSE)</f>
        <v>4</v>
      </c>
      <c r="I320" s="3">
        <f>VLOOKUP(D320,[5]数据导入!$P$3:$Q$9,2,FALSE)</f>
        <v>1</v>
      </c>
      <c r="J320" s="3" t="str">
        <f>VLOOKUP(B320,[5]菜品输入!A:V,3,FALSE)&amp;","&amp;VLOOKUP(B320,[5]菜品输入!A:V,8,FALSE)&amp;";"&amp;VLOOKUP(B320,[5]菜品输入!A:V,4,FALSE)&amp;","&amp;VLOOKUP(B320,[5]菜品输入!A:V,8,FALSE)&amp;";"&amp;VLOOKUP(B320,[5]菜品输入!A:V,5,FALSE)&amp;","&amp;VLOOKUP(B320,[5]菜品输入!A:V,8,FALSE)&amp;";"&amp;VLOOKUP(B320,[5]菜品输入!A:V,6,FALSE)&amp;","&amp;VLOOKUP(B320,[5]菜品输入!A:V,8,FALSE)&amp;";"&amp;VLOOKUP(B320,[5]菜品输入!A:V,7,FALSE)&amp;","&amp;VLOOKUP(B320,[5]菜品输入!A:V,8,FALSE)</f>
        <v>101010,5;102010,5;103010,5;104010,5;105010,5</v>
      </c>
    </row>
    <row r="321" spans="1:10">
      <c r="A321" s="3">
        <v>320</v>
      </c>
      <c r="B321" s="3">
        <f t="shared" si="13"/>
        <v>27</v>
      </c>
      <c r="C321" s="3">
        <f t="shared" si="14"/>
        <v>2</v>
      </c>
      <c r="D321" s="3">
        <f t="shared" si="12"/>
        <v>2</v>
      </c>
      <c r="E321" s="3" t="str">
        <f>IF(C321=1,VLOOKUP(B321,[5]数据导入!$B:$F,2,FALSE)&amp;","&amp;VLOOKUP(B321,[5]数据导入!$B:$F,3,FALSE)*$D321,VLOOKUP(B321,[5]数据导入!$I:$M,2,FALSE)&amp;","&amp;VLOOKUP(B321,[5]数据导入!$I:$M,3,FALSE)*$D321)</f>
        <v>31006,12</v>
      </c>
      <c r="F321" s="3">
        <f>IF(D321=1,VLOOKUP(C321,[5]数据导入!$B:$F,4,FALSE)*$D321,VLOOKUP(C321,[5]数据导入!$I:$M,4,FALSE)*$D321)</f>
        <v>320</v>
      </c>
      <c r="G321" s="3">
        <f>IF(E321=1,VLOOKUP(D321,[5]数据导入!$B:$F,5,FALSE)*$D321,VLOOKUP(D321,[5]数据导入!$I:$M,5,FALSE)*$D321)</f>
        <v>10</v>
      </c>
      <c r="H321" s="3">
        <f>VLOOKUP(B321,[5]菜品数据!$H:$I,2,FALSE)</f>
        <v>4</v>
      </c>
      <c r="I321" s="3" t="str">
        <f>VLOOKUP(D321,[5]数据导入!$P$3:$Q$9,2,FALSE)</f>
        <v>1,2</v>
      </c>
      <c r="J321" s="3" t="str">
        <f>VLOOKUP(B321,[5]菜品输入!A:V,3,FALSE)&amp;","&amp;VLOOKUP(B321,[5]菜品输入!A:V,8,FALSE)&amp;";"&amp;VLOOKUP(B321,[5]菜品输入!A:V,4,FALSE)&amp;","&amp;VLOOKUP(B321,[5]菜品输入!A:V,8,FALSE)&amp;";"&amp;VLOOKUP(B321,[5]菜品输入!A:V,5,FALSE)&amp;","&amp;VLOOKUP(B321,[5]菜品输入!A:V,8,FALSE)&amp;";"&amp;VLOOKUP(B321,[5]菜品输入!A:V,6,FALSE)&amp;","&amp;VLOOKUP(B321,[5]菜品输入!A:V,8,FALSE)&amp;";"&amp;VLOOKUP(B321,[5]菜品输入!A:V,7,FALSE)&amp;","&amp;VLOOKUP(B321,[5]菜品输入!A:V,8,FALSE)</f>
        <v>101010,5;102010,5;103010,5;104010,5;105010,5</v>
      </c>
    </row>
    <row r="322" spans="1:10">
      <c r="A322" s="3">
        <v>321</v>
      </c>
      <c r="B322" s="3">
        <f t="shared" si="13"/>
        <v>27</v>
      </c>
      <c r="C322" s="3">
        <f t="shared" si="14"/>
        <v>2</v>
      </c>
      <c r="D322" s="3">
        <f t="shared" si="12"/>
        <v>3</v>
      </c>
      <c r="E322" s="3" t="str">
        <f>IF(C322=1,VLOOKUP(B322,[5]数据导入!$B:$F,2,FALSE)&amp;","&amp;VLOOKUP(B322,[5]数据导入!$B:$F,3,FALSE)*$D322,VLOOKUP(B322,[5]数据导入!$I:$M,2,FALSE)&amp;","&amp;VLOOKUP(B322,[5]数据导入!$I:$M,3,FALSE)*$D322)</f>
        <v>31006,18</v>
      </c>
      <c r="F322" s="3">
        <f>IF(D322=1,VLOOKUP(C322,[5]数据导入!$B:$F,4,FALSE)*$D322,VLOOKUP(C322,[5]数据导入!$I:$M,4,FALSE)*$D322)</f>
        <v>480</v>
      </c>
      <c r="G322" s="3">
        <f>IF(E322=1,VLOOKUP(D322,[5]数据导入!$B:$F,5,FALSE)*$D322,VLOOKUP(D322,[5]数据导入!$I:$M,5,FALSE)*$D322)</f>
        <v>30</v>
      </c>
      <c r="H322" s="3">
        <f>VLOOKUP(B322,[5]菜品数据!$H:$I,2,FALSE)</f>
        <v>4</v>
      </c>
      <c r="I322" s="3" t="str">
        <f>VLOOKUP(D322,[5]数据导入!$P$3:$Q$9,2,FALSE)</f>
        <v>2,3</v>
      </c>
      <c r="J322" s="3" t="str">
        <f>VLOOKUP(B322,[5]菜品输入!A:V,3,FALSE)&amp;","&amp;VLOOKUP(B322,[5]菜品输入!A:V,8,FALSE)&amp;";"&amp;VLOOKUP(B322,[5]菜品输入!A:V,4,FALSE)&amp;","&amp;VLOOKUP(B322,[5]菜品输入!A:V,8,FALSE)&amp;";"&amp;VLOOKUP(B322,[5]菜品输入!A:V,5,FALSE)&amp;","&amp;VLOOKUP(B322,[5]菜品输入!A:V,8,FALSE)&amp;";"&amp;VLOOKUP(B322,[5]菜品输入!A:V,6,FALSE)&amp;","&amp;VLOOKUP(B322,[5]菜品输入!A:V,8,FALSE)&amp;";"&amp;VLOOKUP(B322,[5]菜品输入!A:V,7,FALSE)&amp;","&amp;VLOOKUP(B322,[5]菜品输入!A:V,8,FALSE)</f>
        <v>101010,5;102010,5;103010,5;104010,5;105010,5</v>
      </c>
    </row>
    <row r="323" spans="1:10">
      <c r="A323" s="3">
        <v>322</v>
      </c>
      <c r="B323" s="3">
        <f t="shared" si="13"/>
        <v>27</v>
      </c>
      <c r="C323" s="3">
        <f t="shared" si="14"/>
        <v>2</v>
      </c>
      <c r="D323" s="3">
        <f t="shared" si="12"/>
        <v>4</v>
      </c>
      <c r="E323" s="3" t="str">
        <f>IF(C323=1,VLOOKUP(B323,[5]数据导入!$B:$F,2,FALSE)&amp;","&amp;VLOOKUP(B323,[5]数据导入!$B:$F,3,FALSE)*$D323,VLOOKUP(B323,[5]数据导入!$I:$M,2,FALSE)&amp;","&amp;VLOOKUP(B323,[5]数据导入!$I:$M,3,FALSE)*$D323)</f>
        <v>31006,24</v>
      </c>
      <c r="F323" s="3">
        <f>IF(D323=1,VLOOKUP(C323,[5]数据导入!$B:$F,4,FALSE)*$D323,VLOOKUP(C323,[5]数据导入!$I:$M,4,FALSE)*$D323)</f>
        <v>640</v>
      </c>
      <c r="G323" s="3">
        <f>IF(E323=1,VLOOKUP(D323,[5]数据导入!$B:$F,5,FALSE)*$D323,VLOOKUP(D323,[5]数据导入!$I:$M,5,FALSE)*$D323)</f>
        <v>40</v>
      </c>
      <c r="H323" s="3">
        <f>VLOOKUP(B323,[5]菜品数据!$H:$I,2,FALSE)</f>
        <v>4</v>
      </c>
      <c r="I323" s="3" t="str">
        <f>VLOOKUP(D323,[5]数据导入!$P$3:$Q$9,2,FALSE)</f>
        <v>3,4</v>
      </c>
      <c r="J323" s="3" t="str">
        <f>VLOOKUP(B323,[5]菜品输入!A:V,3,FALSE)&amp;","&amp;VLOOKUP(B323,[5]菜品输入!A:V,8,FALSE)&amp;";"&amp;VLOOKUP(B323,[5]菜品输入!A:V,4,FALSE)&amp;","&amp;VLOOKUP(B323,[5]菜品输入!A:V,8,FALSE)&amp;";"&amp;VLOOKUP(B323,[5]菜品输入!A:V,5,FALSE)&amp;","&amp;VLOOKUP(B323,[5]菜品输入!A:V,8,FALSE)&amp;";"&amp;VLOOKUP(B323,[5]菜品输入!A:V,6,FALSE)&amp;","&amp;VLOOKUP(B323,[5]菜品输入!A:V,8,FALSE)&amp;";"&amp;VLOOKUP(B323,[5]菜品输入!A:V,7,FALSE)&amp;","&amp;VLOOKUP(B323,[5]菜品输入!A:V,8,FALSE)</f>
        <v>101010,5;102010,5;103010,5;104010,5;105010,5</v>
      </c>
    </row>
    <row r="324" spans="1:10">
      <c r="A324" s="3">
        <v>323</v>
      </c>
      <c r="B324" s="3">
        <f t="shared" si="13"/>
        <v>27</v>
      </c>
      <c r="C324" s="3">
        <f t="shared" si="14"/>
        <v>2</v>
      </c>
      <c r="D324" s="3">
        <f t="shared" si="12"/>
        <v>5</v>
      </c>
      <c r="E324" s="3" t="str">
        <f>IF(C324=1,VLOOKUP(B324,[5]数据导入!$B:$F,2,FALSE)&amp;","&amp;VLOOKUP(B324,[5]数据导入!$B:$F,3,FALSE)*$D324,VLOOKUP(B324,[5]数据导入!$I:$M,2,FALSE)&amp;","&amp;VLOOKUP(B324,[5]数据导入!$I:$M,3,FALSE)*$D324)</f>
        <v>31006,30</v>
      </c>
      <c r="F324" s="3">
        <f>IF(D324=1,VLOOKUP(C324,[5]数据导入!$B:$F,4,FALSE)*$D324,VLOOKUP(C324,[5]数据导入!$I:$M,4,FALSE)*$D324)</f>
        <v>800</v>
      </c>
      <c r="G324" s="3">
        <f>IF(E324=1,VLOOKUP(D324,[5]数据导入!$B:$F,5,FALSE)*$D324,VLOOKUP(D324,[5]数据导入!$I:$M,5,FALSE)*$D324)</f>
        <v>50</v>
      </c>
      <c r="H324" s="3">
        <f>VLOOKUP(B324,[5]菜品数据!$H:$I,2,FALSE)</f>
        <v>4</v>
      </c>
      <c r="I324" s="3" t="str">
        <f>VLOOKUP(D324,[5]数据导入!$P$3:$Q$9,2,FALSE)</f>
        <v>4,5</v>
      </c>
      <c r="J324" s="3" t="str">
        <f>VLOOKUP(B324,[5]菜品输入!A:V,3,FALSE)&amp;","&amp;VLOOKUP(B324,[5]菜品输入!A:V,8,FALSE)&amp;";"&amp;VLOOKUP(B324,[5]菜品输入!A:V,4,FALSE)&amp;","&amp;VLOOKUP(B324,[5]菜品输入!A:V,8,FALSE)&amp;";"&amp;VLOOKUP(B324,[5]菜品输入!A:V,5,FALSE)&amp;","&amp;VLOOKUP(B324,[5]菜品输入!A:V,8,FALSE)&amp;";"&amp;VLOOKUP(B324,[5]菜品输入!A:V,6,FALSE)&amp;","&amp;VLOOKUP(B324,[5]菜品输入!A:V,8,FALSE)&amp;";"&amp;VLOOKUP(B324,[5]菜品输入!A:V,7,FALSE)&amp;","&amp;VLOOKUP(B324,[5]菜品输入!A:V,8,FALSE)</f>
        <v>101010,5;102010,5;103010,5;104010,5;105010,5</v>
      </c>
    </row>
    <row r="325" spans="1:10">
      <c r="A325" s="3">
        <v>324</v>
      </c>
      <c r="B325" s="3">
        <f t="shared" si="13"/>
        <v>27</v>
      </c>
      <c r="C325" s="3">
        <f t="shared" si="14"/>
        <v>2</v>
      </c>
      <c r="D325" s="3">
        <f t="shared" si="12"/>
        <v>6</v>
      </c>
      <c r="E325" s="3" t="str">
        <f>IF(C325=1,VLOOKUP(B325,[5]数据导入!$B:$F,2,FALSE)&amp;","&amp;VLOOKUP(B325,[5]数据导入!$B:$F,3,FALSE)*$D325,VLOOKUP(B325,[5]数据导入!$I:$M,2,FALSE)&amp;","&amp;VLOOKUP(B325,[5]数据导入!$I:$M,3,FALSE)*$D325)</f>
        <v>31006,36</v>
      </c>
      <c r="F325" s="3">
        <f>IF(D325=1,VLOOKUP(C325,[5]数据导入!$B:$F,4,FALSE)*$D325,VLOOKUP(C325,[5]数据导入!$I:$M,4,FALSE)*$D325)</f>
        <v>960</v>
      </c>
      <c r="G325" s="3">
        <f>IF(E325=1,VLOOKUP(D325,[5]数据导入!$B:$F,5,FALSE)*$D325,VLOOKUP(D325,[5]数据导入!$I:$M,5,FALSE)*$D325)</f>
        <v>60</v>
      </c>
      <c r="H325" s="3">
        <f>VLOOKUP(B325,[5]菜品数据!$H:$I,2,FALSE)</f>
        <v>4</v>
      </c>
      <c r="I325" s="3" t="str">
        <f>VLOOKUP(D325,[5]数据导入!$P$3:$Q$9,2,FALSE)</f>
        <v>5,6</v>
      </c>
      <c r="J325" s="3" t="str">
        <f>VLOOKUP(B325,[5]菜品输入!A:V,3,FALSE)&amp;","&amp;VLOOKUP(B325,[5]菜品输入!A:V,8,FALSE)&amp;";"&amp;VLOOKUP(B325,[5]菜品输入!A:V,4,FALSE)&amp;","&amp;VLOOKUP(B325,[5]菜品输入!A:V,8,FALSE)&amp;";"&amp;VLOOKUP(B325,[5]菜品输入!A:V,5,FALSE)&amp;","&amp;VLOOKUP(B325,[5]菜品输入!A:V,8,FALSE)&amp;";"&amp;VLOOKUP(B325,[5]菜品输入!A:V,6,FALSE)&amp;","&amp;VLOOKUP(B325,[5]菜品输入!A:V,8,FALSE)&amp;";"&amp;VLOOKUP(B325,[5]菜品输入!A:V,7,FALSE)&amp;","&amp;VLOOKUP(B325,[5]菜品输入!A:V,8,FALSE)</f>
        <v>101010,5;102010,5;103010,5;104010,5;105010,5</v>
      </c>
    </row>
    <row r="326" spans="1:10">
      <c r="A326" s="3">
        <v>325</v>
      </c>
      <c r="B326" s="3">
        <f t="shared" si="13"/>
        <v>28</v>
      </c>
      <c r="C326" s="3">
        <f t="shared" si="14"/>
        <v>1</v>
      </c>
      <c r="D326" s="3">
        <f t="shared" si="12"/>
        <v>1</v>
      </c>
      <c r="E326" s="3" t="str">
        <f>IF(C326=1,VLOOKUP(B326,[5]数据导入!$B:$F,2,FALSE)&amp;","&amp;VLOOKUP(B326,[5]数据导入!$B:$F,3,FALSE)*$D326,VLOOKUP(B326,[5]数据导入!$I:$M,2,FALSE)&amp;","&amp;VLOOKUP(B326,[5]数据导入!$I:$M,3,FALSE)*$D326)</f>
        <v>30006,7</v>
      </c>
      <c r="F326" s="3">
        <f>IF(D326=1,VLOOKUP(C326,[5]数据导入!$B:$F,4,FALSE)*$D326,VLOOKUP(C326,[5]数据导入!$I:$M,4,FALSE)*$D326)</f>
        <v>70</v>
      </c>
      <c r="G326" s="3">
        <f>IF(E326=1,VLOOKUP(D326,[5]数据导入!$B:$F,5,FALSE)*$D326,VLOOKUP(D326,[5]数据导入!$I:$M,5,FALSE)*$D326)</f>
        <v>5</v>
      </c>
      <c r="H326" s="3">
        <f>VLOOKUP(B326,[5]菜品数据!$H:$I,2,FALSE)</f>
        <v>4</v>
      </c>
      <c r="I326" s="3">
        <f>VLOOKUP(D326,[5]数据导入!$P$3:$Q$9,2,FALSE)</f>
        <v>1</v>
      </c>
      <c r="J326" s="3" t="str">
        <f>VLOOKUP(B326,[5]菜品输入!A:V,3,FALSE)&amp;","&amp;VLOOKUP(B326,[5]菜品输入!A:V,8,FALSE)&amp;";"&amp;VLOOKUP(B326,[5]菜品输入!A:V,4,FALSE)&amp;","&amp;VLOOKUP(B326,[5]菜品输入!A:V,8,FALSE)&amp;";"&amp;VLOOKUP(B326,[5]菜品输入!A:V,5,FALSE)&amp;","&amp;VLOOKUP(B326,[5]菜品输入!A:V,8,FALSE)&amp;";"&amp;VLOOKUP(B326,[5]菜品输入!A:V,6,FALSE)&amp;","&amp;VLOOKUP(B326,[5]菜品输入!A:V,8,FALSE)&amp;";"&amp;VLOOKUP(B326,[5]菜品输入!A:V,7,FALSE)&amp;","&amp;VLOOKUP(B326,[5]菜品输入!A:V,8,FALSE)</f>
        <v>101010,5;102010,5;103010,5;104010,5;105010,5</v>
      </c>
    </row>
    <row r="327" spans="1:10">
      <c r="A327" s="3">
        <v>326</v>
      </c>
      <c r="B327" s="3">
        <f t="shared" si="13"/>
        <v>28</v>
      </c>
      <c r="C327" s="3">
        <f t="shared" si="14"/>
        <v>1</v>
      </c>
      <c r="D327" s="3">
        <f t="shared" si="12"/>
        <v>2</v>
      </c>
      <c r="E327" s="3" t="str">
        <f>IF(C327=1,VLOOKUP(B327,[5]数据导入!$B:$F,2,FALSE)&amp;","&amp;VLOOKUP(B327,[5]数据导入!$B:$F,3,FALSE)*$D327,VLOOKUP(B327,[5]数据导入!$I:$M,2,FALSE)&amp;","&amp;VLOOKUP(B327,[5]数据导入!$I:$M,3,FALSE)*$D327)</f>
        <v>30006,14</v>
      </c>
      <c r="F327" s="3">
        <f>IF(D327=1,VLOOKUP(C327,[5]数据导入!$B:$F,4,FALSE)*$D327,VLOOKUP(C327,[5]数据导入!$I:$M,4,FALSE)*$D327)</f>
        <v>140</v>
      </c>
      <c r="G327" s="3">
        <f>IF(E327=1,VLOOKUP(D327,[5]数据导入!$B:$F,5,FALSE)*$D327,VLOOKUP(D327,[5]数据导入!$I:$M,5,FALSE)*$D327)</f>
        <v>10</v>
      </c>
      <c r="H327" s="3">
        <f>VLOOKUP(B327,[5]菜品数据!$H:$I,2,FALSE)</f>
        <v>4</v>
      </c>
      <c r="I327" s="3" t="str">
        <f>VLOOKUP(D327,[5]数据导入!$P$3:$Q$9,2,FALSE)</f>
        <v>1,2</v>
      </c>
      <c r="J327" s="3" t="str">
        <f>VLOOKUP(B327,[5]菜品输入!A:V,3,FALSE)&amp;","&amp;VLOOKUP(B327,[5]菜品输入!A:V,8,FALSE)&amp;";"&amp;VLOOKUP(B327,[5]菜品输入!A:V,4,FALSE)&amp;","&amp;VLOOKUP(B327,[5]菜品输入!A:V,8,FALSE)&amp;";"&amp;VLOOKUP(B327,[5]菜品输入!A:V,5,FALSE)&amp;","&amp;VLOOKUP(B327,[5]菜品输入!A:V,8,FALSE)&amp;";"&amp;VLOOKUP(B327,[5]菜品输入!A:V,6,FALSE)&amp;","&amp;VLOOKUP(B327,[5]菜品输入!A:V,8,FALSE)&amp;";"&amp;VLOOKUP(B327,[5]菜品输入!A:V,7,FALSE)&amp;","&amp;VLOOKUP(B327,[5]菜品输入!A:V,8,FALSE)</f>
        <v>101010,5;102010,5;103010,5;104010,5;105010,5</v>
      </c>
    </row>
    <row r="328" spans="1:10">
      <c r="A328" s="3">
        <v>327</v>
      </c>
      <c r="B328" s="3">
        <f t="shared" si="13"/>
        <v>28</v>
      </c>
      <c r="C328" s="3">
        <f t="shared" si="14"/>
        <v>1</v>
      </c>
      <c r="D328" s="3">
        <f t="shared" si="12"/>
        <v>3</v>
      </c>
      <c r="E328" s="3" t="str">
        <f>IF(C328=1,VLOOKUP(B328,[5]数据导入!$B:$F,2,FALSE)&amp;","&amp;VLOOKUP(B328,[5]数据导入!$B:$F,3,FALSE)*$D328,VLOOKUP(B328,[5]数据导入!$I:$M,2,FALSE)&amp;","&amp;VLOOKUP(B328,[5]数据导入!$I:$M,3,FALSE)*$D328)</f>
        <v>30006,21</v>
      </c>
      <c r="F328" s="3">
        <f>IF(D328=1,VLOOKUP(C328,[5]数据导入!$B:$F,4,FALSE)*$D328,VLOOKUP(C328,[5]数据导入!$I:$M,4,FALSE)*$D328)</f>
        <v>210</v>
      </c>
      <c r="G328" s="3">
        <f>IF(E328=1,VLOOKUP(D328,[5]数据导入!$B:$F,5,FALSE)*$D328,VLOOKUP(D328,[5]数据导入!$I:$M,5,FALSE)*$D328)</f>
        <v>30</v>
      </c>
      <c r="H328" s="3">
        <f>VLOOKUP(B328,[5]菜品数据!$H:$I,2,FALSE)</f>
        <v>4</v>
      </c>
      <c r="I328" s="3" t="str">
        <f>VLOOKUP(D328,[5]数据导入!$P$3:$Q$9,2,FALSE)</f>
        <v>2,3</v>
      </c>
      <c r="J328" s="3" t="str">
        <f>VLOOKUP(B328,[5]菜品输入!A:V,3,FALSE)&amp;","&amp;VLOOKUP(B328,[5]菜品输入!A:V,8,FALSE)&amp;";"&amp;VLOOKUP(B328,[5]菜品输入!A:V,4,FALSE)&amp;","&amp;VLOOKUP(B328,[5]菜品输入!A:V,8,FALSE)&amp;";"&amp;VLOOKUP(B328,[5]菜品输入!A:V,5,FALSE)&amp;","&amp;VLOOKUP(B328,[5]菜品输入!A:V,8,FALSE)&amp;";"&amp;VLOOKUP(B328,[5]菜品输入!A:V,6,FALSE)&amp;","&amp;VLOOKUP(B328,[5]菜品输入!A:V,8,FALSE)&amp;";"&amp;VLOOKUP(B328,[5]菜品输入!A:V,7,FALSE)&amp;","&amp;VLOOKUP(B328,[5]菜品输入!A:V,8,FALSE)</f>
        <v>101010,5;102010,5;103010,5;104010,5;105010,5</v>
      </c>
    </row>
    <row r="329" spans="1:10">
      <c r="A329" s="3">
        <v>328</v>
      </c>
      <c r="B329" s="3">
        <f t="shared" si="13"/>
        <v>28</v>
      </c>
      <c r="C329" s="3">
        <f t="shared" si="14"/>
        <v>1</v>
      </c>
      <c r="D329" s="3">
        <f t="shared" ref="D329:D392" si="15">D323</f>
        <v>4</v>
      </c>
      <c r="E329" s="3" t="str">
        <f>IF(C329=1,VLOOKUP(B329,[5]数据导入!$B:$F,2,FALSE)&amp;","&amp;VLOOKUP(B329,[5]数据导入!$B:$F,3,FALSE)*$D329,VLOOKUP(B329,[5]数据导入!$I:$M,2,FALSE)&amp;","&amp;VLOOKUP(B329,[5]数据导入!$I:$M,3,FALSE)*$D329)</f>
        <v>30006,28</v>
      </c>
      <c r="F329" s="3">
        <f>IF(D329=1,VLOOKUP(C329,[5]数据导入!$B:$F,4,FALSE)*$D329,VLOOKUP(C329,[5]数据导入!$I:$M,4,FALSE)*$D329)</f>
        <v>280</v>
      </c>
      <c r="G329" s="3">
        <f>IF(E329=1,VLOOKUP(D329,[5]数据导入!$B:$F,5,FALSE)*$D329,VLOOKUP(D329,[5]数据导入!$I:$M,5,FALSE)*$D329)</f>
        <v>40</v>
      </c>
      <c r="H329" s="3">
        <f>VLOOKUP(B329,[5]菜品数据!$H:$I,2,FALSE)</f>
        <v>4</v>
      </c>
      <c r="I329" s="3" t="str">
        <f>VLOOKUP(D329,[5]数据导入!$P$3:$Q$9,2,FALSE)</f>
        <v>3,4</v>
      </c>
      <c r="J329" s="3" t="str">
        <f>VLOOKUP(B329,[5]菜品输入!A:V,3,FALSE)&amp;","&amp;VLOOKUP(B329,[5]菜品输入!A:V,8,FALSE)&amp;";"&amp;VLOOKUP(B329,[5]菜品输入!A:V,4,FALSE)&amp;","&amp;VLOOKUP(B329,[5]菜品输入!A:V,8,FALSE)&amp;";"&amp;VLOOKUP(B329,[5]菜品输入!A:V,5,FALSE)&amp;","&amp;VLOOKUP(B329,[5]菜品输入!A:V,8,FALSE)&amp;";"&amp;VLOOKUP(B329,[5]菜品输入!A:V,6,FALSE)&amp;","&amp;VLOOKUP(B329,[5]菜品输入!A:V,8,FALSE)&amp;";"&amp;VLOOKUP(B329,[5]菜品输入!A:V,7,FALSE)&amp;","&amp;VLOOKUP(B329,[5]菜品输入!A:V,8,FALSE)</f>
        <v>101010,5;102010,5;103010,5;104010,5;105010,5</v>
      </c>
    </row>
    <row r="330" spans="1:10">
      <c r="A330" s="3">
        <v>329</v>
      </c>
      <c r="B330" s="3">
        <f t="shared" si="13"/>
        <v>28</v>
      </c>
      <c r="C330" s="3">
        <f t="shared" si="14"/>
        <v>1</v>
      </c>
      <c r="D330" s="3">
        <f t="shared" si="15"/>
        <v>5</v>
      </c>
      <c r="E330" s="3" t="str">
        <f>IF(C330=1,VLOOKUP(B330,[5]数据导入!$B:$F,2,FALSE)&amp;","&amp;VLOOKUP(B330,[5]数据导入!$B:$F,3,FALSE)*$D330,VLOOKUP(B330,[5]数据导入!$I:$M,2,FALSE)&amp;","&amp;VLOOKUP(B330,[5]数据导入!$I:$M,3,FALSE)*$D330)</f>
        <v>30006,35</v>
      </c>
      <c r="F330" s="3">
        <f>IF(D330=1,VLOOKUP(C330,[5]数据导入!$B:$F,4,FALSE)*$D330,VLOOKUP(C330,[5]数据导入!$I:$M,4,FALSE)*$D330)</f>
        <v>350</v>
      </c>
      <c r="G330" s="3">
        <f>IF(E330=1,VLOOKUP(D330,[5]数据导入!$B:$F,5,FALSE)*$D330,VLOOKUP(D330,[5]数据导入!$I:$M,5,FALSE)*$D330)</f>
        <v>50</v>
      </c>
      <c r="H330" s="3">
        <f>VLOOKUP(B330,[5]菜品数据!$H:$I,2,FALSE)</f>
        <v>4</v>
      </c>
      <c r="I330" s="3" t="str">
        <f>VLOOKUP(D330,[5]数据导入!$P$3:$Q$9,2,FALSE)</f>
        <v>4,5</v>
      </c>
      <c r="J330" s="3" t="str">
        <f>VLOOKUP(B330,[5]菜品输入!A:V,3,FALSE)&amp;","&amp;VLOOKUP(B330,[5]菜品输入!A:V,8,FALSE)&amp;";"&amp;VLOOKUP(B330,[5]菜品输入!A:V,4,FALSE)&amp;","&amp;VLOOKUP(B330,[5]菜品输入!A:V,8,FALSE)&amp;";"&amp;VLOOKUP(B330,[5]菜品输入!A:V,5,FALSE)&amp;","&amp;VLOOKUP(B330,[5]菜品输入!A:V,8,FALSE)&amp;";"&amp;VLOOKUP(B330,[5]菜品输入!A:V,6,FALSE)&amp;","&amp;VLOOKUP(B330,[5]菜品输入!A:V,8,FALSE)&amp;";"&amp;VLOOKUP(B330,[5]菜品输入!A:V,7,FALSE)&amp;","&amp;VLOOKUP(B330,[5]菜品输入!A:V,8,FALSE)</f>
        <v>101010,5;102010,5;103010,5;104010,5;105010,5</v>
      </c>
    </row>
    <row r="331" spans="1:10">
      <c r="A331" s="3">
        <v>330</v>
      </c>
      <c r="B331" s="3">
        <f t="shared" si="13"/>
        <v>28</v>
      </c>
      <c r="C331" s="3">
        <f t="shared" si="14"/>
        <v>1</v>
      </c>
      <c r="D331" s="3">
        <f t="shared" si="15"/>
        <v>6</v>
      </c>
      <c r="E331" s="3" t="str">
        <f>IF(C331=1,VLOOKUP(B331,[5]数据导入!$B:$F,2,FALSE)&amp;","&amp;VLOOKUP(B331,[5]数据导入!$B:$F,3,FALSE)*$D331,VLOOKUP(B331,[5]数据导入!$I:$M,2,FALSE)&amp;","&amp;VLOOKUP(B331,[5]数据导入!$I:$M,3,FALSE)*$D331)</f>
        <v>30006,42</v>
      </c>
      <c r="F331" s="3">
        <f>IF(D331=1,VLOOKUP(C331,[5]数据导入!$B:$F,4,FALSE)*$D331,VLOOKUP(C331,[5]数据导入!$I:$M,4,FALSE)*$D331)</f>
        <v>420</v>
      </c>
      <c r="G331" s="3">
        <f>IF(E331=1,VLOOKUP(D331,[5]数据导入!$B:$F,5,FALSE)*$D331,VLOOKUP(D331,[5]数据导入!$I:$M,5,FALSE)*$D331)</f>
        <v>60</v>
      </c>
      <c r="H331" s="3">
        <f>VLOOKUP(B331,[5]菜品数据!$H:$I,2,FALSE)</f>
        <v>4</v>
      </c>
      <c r="I331" s="3" t="str">
        <f>VLOOKUP(D331,[5]数据导入!$P$3:$Q$9,2,FALSE)</f>
        <v>5,6</v>
      </c>
      <c r="J331" s="3" t="str">
        <f>VLOOKUP(B331,[5]菜品输入!A:V,3,FALSE)&amp;","&amp;VLOOKUP(B331,[5]菜品输入!A:V,8,FALSE)&amp;";"&amp;VLOOKUP(B331,[5]菜品输入!A:V,4,FALSE)&amp;","&amp;VLOOKUP(B331,[5]菜品输入!A:V,8,FALSE)&amp;";"&amp;VLOOKUP(B331,[5]菜品输入!A:V,5,FALSE)&amp;","&amp;VLOOKUP(B331,[5]菜品输入!A:V,8,FALSE)&amp;";"&amp;VLOOKUP(B331,[5]菜品输入!A:V,6,FALSE)&amp;","&amp;VLOOKUP(B331,[5]菜品输入!A:V,8,FALSE)&amp;";"&amp;VLOOKUP(B331,[5]菜品输入!A:V,7,FALSE)&amp;","&amp;VLOOKUP(B331,[5]菜品输入!A:V,8,FALSE)</f>
        <v>101010,5;102010,5;103010,5;104010,5;105010,5</v>
      </c>
    </row>
    <row r="332" spans="1:10">
      <c r="A332" s="3">
        <v>331</v>
      </c>
      <c r="B332" s="3">
        <f t="shared" si="13"/>
        <v>28</v>
      </c>
      <c r="C332" s="3">
        <f t="shared" si="14"/>
        <v>2</v>
      </c>
      <c r="D332" s="3">
        <f t="shared" si="15"/>
        <v>1</v>
      </c>
      <c r="E332" s="3" t="str">
        <f>IF(C332=1,VLOOKUP(B332,[5]数据导入!$B:$F,2,FALSE)&amp;","&amp;VLOOKUP(B332,[5]数据导入!$B:$F,3,FALSE)*$D332,VLOOKUP(B332,[5]数据导入!$I:$M,2,FALSE)&amp;","&amp;VLOOKUP(B332,[5]数据导入!$I:$M,3,FALSE)*$D332)</f>
        <v>31006,7</v>
      </c>
      <c r="F332" s="3">
        <f>IF(D332=1,VLOOKUP(C332,[5]数据导入!$B:$F,4,FALSE)*$D332,VLOOKUP(C332,[5]数据导入!$I:$M,4,FALSE)*$D332)</f>
        <v>160</v>
      </c>
      <c r="G332" s="3">
        <f>IF(E332=1,VLOOKUP(D332,[5]数据导入!$B:$F,5,FALSE)*$D332,VLOOKUP(D332,[5]数据导入!$I:$M,5,FALSE)*$D332)</f>
        <v>5</v>
      </c>
      <c r="H332" s="3">
        <f>VLOOKUP(B332,[5]菜品数据!$H:$I,2,FALSE)</f>
        <v>4</v>
      </c>
      <c r="I332" s="3">
        <f>VLOOKUP(D332,[5]数据导入!$P$3:$Q$9,2,FALSE)</f>
        <v>1</v>
      </c>
      <c r="J332" s="3" t="str">
        <f>VLOOKUP(B332,[5]菜品输入!A:V,3,FALSE)&amp;","&amp;VLOOKUP(B332,[5]菜品输入!A:V,8,FALSE)&amp;";"&amp;VLOOKUP(B332,[5]菜品输入!A:V,4,FALSE)&amp;","&amp;VLOOKUP(B332,[5]菜品输入!A:V,8,FALSE)&amp;";"&amp;VLOOKUP(B332,[5]菜品输入!A:V,5,FALSE)&amp;","&amp;VLOOKUP(B332,[5]菜品输入!A:V,8,FALSE)&amp;";"&amp;VLOOKUP(B332,[5]菜品输入!A:V,6,FALSE)&amp;","&amp;VLOOKUP(B332,[5]菜品输入!A:V,8,FALSE)&amp;";"&amp;VLOOKUP(B332,[5]菜品输入!A:V,7,FALSE)&amp;","&amp;VLOOKUP(B332,[5]菜品输入!A:V,8,FALSE)</f>
        <v>101010,5;102010,5;103010,5;104010,5;105010,5</v>
      </c>
    </row>
    <row r="333" spans="1:10">
      <c r="A333" s="3">
        <v>332</v>
      </c>
      <c r="B333" s="3">
        <f t="shared" si="13"/>
        <v>28</v>
      </c>
      <c r="C333" s="3">
        <f t="shared" si="14"/>
        <v>2</v>
      </c>
      <c r="D333" s="3">
        <f t="shared" si="15"/>
        <v>2</v>
      </c>
      <c r="E333" s="3" t="str">
        <f>IF(C333=1,VLOOKUP(B333,[5]数据导入!$B:$F,2,FALSE)&amp;","&amp;VLOOKUP(B333,[5]数据导入!$B:$F,3,FALSE)*$D333,VLOOKUP(B333,[5]数据导入!$I:$M,2,FALSE)&amp;","&amp;VLOOKUP(B333,[5]数据导入!$I:$M,3,FALSE)*$D333)</f>
        <v>31006,14</v>
      </c>
      <c r="F333" s="3">
        <f>IF(D333=1,VLOOKUP(C333,[5]数据导入!$B:$F,4,FALSE)*$D333,VLOOKUP(C333,[5]数据导入!$I:$M,4,FALSE)*$D333)</f>
        <v>320</v>
      </c>
      <c r="G333" s="3">
        <f>IF(E333=1,VLOOKUP(D333,[5]数据导入!$B:$F,5,FALSE)*$D333,VLOOKUP(D333,[5]数据导入!$I:$M,5,FALSE)*$D333)</f>
        <v>10</v>
      </c>
      <c r="H333" s="3">
        <f>VLOOKUP(B333,[5]菜品数据!$H:$I,2,FALSE)</f>
        <v>4</v>
      </c>
      <c r="I333" s="3" t="str">
        <f>VLOOKUP(D333,[5]数据导入!$P$3:$Q$9,2,FALSE)</f>
        <v>1,2</v>
      </c>
      <c r="J333" s="3" t="str">
        <f>VLOOKUP(B333,[5]菜品输入!A:V,3,FALSE)&amp;","&amp;VLOOKUP(B333,[5]菜品输入!A:V,8,FALSE)&amp;";"&amp;VLOOKUP(B333,[5]菜品输入!A:V,4,FALSE)&amp;","&amp;VLOOKUP(B333,[5]菜品输入!A:V,8,FALSE)&amp;";"&amp;VLOOKUP(B333,[5]菜品输入!A:V,5,FALSE)&amp;","&amp;VLOOKUP(B333,[5]菜品输入!A:V,8,FALSE)&amp;";"&amp;VLOOKUP(B333,[5]菜品输入!A:V,6,FALSE)&amp;","&amp;VLOOKUP(B333,[5]菜品输入!A:V,8,FALSE)&amp;";"&amp;VLOOKUP(B333,[5]菜品输入!A:V,7,FALSE)&amp;","&amp;VLOOKUP(B333,[5]菜品输入!A:V,8,FALSE)</f>
        <v>101010,5;102010,5;103010,5;104010,5;105010,5</v>
      </c>
    </row>
    <row r="334" spans="1:10">
      <c r="A334" s="3">
        <v>333</v>
      </c>
      <c r="B334" s="3">
        <f t="shared" si="13"/>
        <v>28</v>
      </c>
      <c r="C334" s="3">
        <f t="shared" si="14"/>
        <v>2</v>
      </c>
      <c r="D334" s="3">
        <f t="shared" si="15"/>
        <v>3</v>
      </c>
      <c r="E334" s="3" t="str">
        <f>IF(C334=1,VLOOKUP(B334,[5]数据导入!$B:$F,2,FALSE)&amp;","&amp;VLOOKUP(B334,[5]数据导入!$B:$F,3,FALSE)*$D334,VLOOKUP(B334,[5]数据导入!$I:$M,2,FALSE)&amp;","&amp;VLOOKUP(B334,[5]数据导入!$I:$M,3,FALSE)*$D334)</f>
        <v>31006,21</v>
      </c>
      <c r="F334" s="3">
        <f>IF(D334=1,VLOOKUP(C334,[5]数据导入!$B:$F,4,FALSE)*$D334,VLOOKUP(C334,[5]数据导入!$I:$M,4,FALSE)*$D334)</f>
        <v>480</v>
      </c>
      <c r="G334" s="3">
        <f>IF(E334=1,VLOOKUP(D334,[5]数据导入!$B:$F,5,FALSE)*$D334,VLOOKUP(D334,[5]数据导入!$I:$M,5,FALSE)*$D334)</f>
        <v>30</v>
      </c>
      <c r="H334" s="3">
        <f>VLOOKUP(B334,[5]菜品数据!$H:$I,2,FALSE)</f>
        <v>4</v>
      </c>
      <c r="I334" s="3" t="str">
        <f>VLOOKUP(D334,[5]数据导入!$P$3:$Q$9,2,FALSE)</f>
        <v>2,3</v>
      </c>
      <c r="J334" s="3" t="str">
        <f>VLOOKUP(B334,[5]菜品输入!A:V,3,FALSE)&amp;","&amp;VLOOKUP(B334,[5]菜品输入!A:V,8,FALSE)&amp;";"&amp;VLOOKUP(B334,[5]菜品输入!A:V,4,FALSE)&amp;","&amp;VLOOKUP(B334,[5]菜品输入!A:V,8,FALSE)&amp;";"&amp;VLOOKUP(B334,[5]菜品输入!A:V,5,FALSE)&amp;","&amp;VLOOKUP(B334,[5]菜品输入!A:V,8,FALSE)&amp;";"&amp;VLOOKUP(B334,[5]菜品输入!A:V,6,FALSE)&amp;","&amp;VLOOKUP(B334,[5]菜品输入!A:V,8,FALSE)&amp;";"&amp;VLOOKUP(B334,[5]菜品输入!A:V,7,FALSE)&amp;","&amp;VLOOKUP(B334,[5]菜品输入!A:V,8,FALSE)</f>
        <v>101010,5;102010,5;103010,5;104010,5;105010,5</v>
      </c>
    </row>
    <row r="335" spans="1:10">
      <c r="A335" s="3">
        <v>334</v>
      </c>
      <c r="B335" s="3">
        <f t="shared" ref="B335:B398" si="16">B323+1</f>
        <v>28</v>
      </c>
      <c r="C335" s="3">
        <f t="shared" ref="C335:C398" si="17">C323</f>
        <v>2</v>
      </c>
      <c r="D335" s="3">
        <f t="shared" si="15"/>
        <v>4</v>
      </c>
      <c r="E335" s="3" t="str">
        <f>IF(C335=1,VLOOKUP(B335,[5]数据导入!$B:$F,2,FALSE)&amp;","&amp;VLOOKUP(B335,[5]数据导入!$B:$F,3,FALSE)*$D335,VLOOKUP(B335,[5]数据导入!$I:$M,2,FALSE)&amp;","&amp;VLOOKUP(B335,[5]数据导入!$I:$M,3,FALSE)*$D335)</f>
        <v>31006,28</v>
      </c>
      <c r="F335" s="3">
        <f>IF(D335=1,VLOOKUP(C335,[5]数据导入!$B:$F,4,FALSE)*$D335,VLOOKUP(C335,[5]数据导入!$I:$M,4,FALSE)*$D335)</f>
        <v>640</v>
      </c>
      <c r="G335" s="3">
        <f>IF(E335=1,VLOOKUP(D335,[5]数据导入!$B:$F,5,FALSE)*$D335,VLOOKUP(D335,[5]数据导入!$I:$M,5,FALSE)*$D335)</f>
        <v>40</v>
      </c>
      <c r="H335" s="3">
        <f>VLOOKUP(B335,[5]菜品数据!$H:$I,2,FALSE)</f>
        <v>4</v>
      </c>
      <c r="I335" s="3" t="str">
        <f>VLOOKUP(D335,[5]数据导入!$P$3:$Q$9,2,FALSE)</f>
        <v>3,4</v>
      </c>
      <c r="J335" s="3" t="str">
        <f>VLOOKUP(B335,[5]菜品输入!A:V,3,FALSE)&amp;","&amp;VLOOKUP(B335,[5]菜品输入!A:V,8,FALSE)&amp;";"&amp;VLOOKUP(B335,[5]菜品输入!A:V,4,FALSE)&amp;","&amp;VLOOKUP(B335,[5]菜品输入!A:V,8,FALSE)&amp;";"&amp;VLOOKUP(B335,[5]菜品输入!A:V,5,FALSE)&amp;","&amp;VLOOKUP(B335,[5]菜品输入!A:V,8,FALSE)&amp;";"&amp;VLOOKUP(B335,[5]菜品输入!A:V,6,FALSE)&amp;","&amp;VLOOKUP(B335,[5]菜品输入!A:V,8,FALSE)&amp;";"&amp;VLOOKUP(B335,[5]菜品输入!A:V,7,FALSE)&amp;","&amp;VLOOKUP(B335,[5]菜品输入!A:V,8,FALSE)</f>
        <v>101010,5;102010,5;103010,5;104010,5;105010,5</v>
      </c>
    </row>
    <row r="336" spans="1:10">
      <c r="A336" s="3">
        <v>335</v>
      </c>
      <c r="B336" s="3">
        <f t="shared" si="16"/>
        <v>28</v>
      </c>
      <c r="C336" s="3">
        <f t="shared" si="17"/>
        <v>2</v>
      </c>
      <c r="D336" s="3">
        <f t="shared" si="15"/>
        <v>5</v>
      </c>
      <c r="E336" s="3" t="str">
        <f>IF(C336=1,VLOOKUP(B336,[5]数据导入!$B:$F,2,FALSE)&amp;","&amp;VLOOKUP(B336,[5]数据导入!$B:$F,3,FALSE)*$D336,VLOOKUP(B336,[5]数据导入!$I:$M,2,FALSE)&amp;","&amp;VLOOKUP(B336,[5]数据导入!$I:$M,3,FALSE)*$D336)</f>
        <v>31006,35</v>
      </c>
      <c r="F336" s="3">
        <f>IF(D336=1,VLOOKUP(C336,[5]数据导入!$B:$F,4,FALSE)*$D336,VLOOKUP(C336,[5]数据导入!$I:$M,4,FALSE)*$D336)</f>
        <v>800</v>
      </c>
      <c r="G336" s="3">
        <f>IF(E336=1,VLOOKUP(D336,[5]数据导入!$B:$F,5,FALSE)*$D336,VLOOKUP(D336,[5]数据导入!$I:$M,5,FALSE)*$D336)</f>
        <v>50</v>
      </c>
      <c r="H336" s="3">
        <f>VLOOKUP(B336,[5]菜品数据!$H:$I,2,FALSE)</f>
        <v>4</v>
      </c>
      <c r="I336" s="3" t="str">
        <f>VLOOKUP(D336,[5]数据导入!$P$3:$Q$9,2,FALSE)</f>
        <v>4,5</v>
      </c>
      <c r="J336" s="3" t="str">
        <f>VLOOKUP(B336,[5]菜品输入!A:V,3,FALSE)&amp;","&amp;VLOOKUP(B336,[5]菜品输入!A:V,8,FALSE)&amp;";"&amp;VLOOKUP(B336,[5]菜品输入!A:V,4,FALSE)&amp;","&amp;VLOOKUP(B336,[5]菜品输入!A:V,8,FALSE)&amp;";"&amp;VLOOKUP(B336,[5]菜品输入!A:V,5,FALSE)&amp;","&amp;VLOOKUP(B336,[5]菜品输入!A:V,8,FALSE)&amp;";"&amp;VLOOKUP(B336,[5]菜品输入!A:V,6,FALSE)&amp;","&amp;VLOOKUP(B336,[5]菜品输入!A:V,8,FALSE)&amp;";"&amp;VLOOKUP(B336,[5]菜品输入!A:V,7,FALSE)&amp;","&amp;VLOOKUP(B336,[5]菜品输入!A:V,8,FALSE)</f>
        <v>101010,5;102010,5;103010,5;104010,5;105010,5</v>
      </c>
    </row>
    <row r="337" spans="1:10">
      <c r="A337" s="3">
        <v>336</v>
      </c>
      <c r="B337" s="3">
        <f t="shared" si="16"/>
        <v>28</v>
      </c>
      <c r="C337" s="3">
        <f t="shared" si="17"/>
        <v>2</v>
      </c>
      <c r="D337" s="3">
        <f t="shared" si="15"/>
        <v>6</v>
      </c>
      <c r="E337" s="3" t="str">
        <f>IF(C337=1,VLOOKUP(B337,[5]数据导入!$B:$F,2,FALSE)&amp;","&amp;VLOOKUP(B337,[5]数据导入!$B:$F,3,FALSE)*$D337,VLOOKUP(B337,[5]数据导入!$I:$M,2,FALSE)&amp;","&amp;VLOOKUP(B337,[5]数据导入!$I:$M,3,FALSE)*$D337)</f>
        <v>31006,42</v>
      </c>
      <c r="F337" s="3">
        <f>IF(D337=1,VLOOKUP(C337,[5]数据导入!$B:$F,4,FALSE)*$D337,VLOOKUP(C337,[5]数据导入!$I:$M,4,FALSE)*$D337)</f>
        <v>960</v>
      </c>
      <c r="G337" s="3">
        <f>IF(E337=1,VLOOKUP(D337,[5]数据导入!$B:$F,5,FALSE)*$D337,VLOOKUP(D337,[5]数据导入!$I:$M,5,FALSE)*$D337)</f>
        <v>60</v>
      </c>
      <c r="H337" s="3">
        <f>VLOOKUP(B337,[5]菜品数据!$H:$I,2,FALSE)</f>
        <v>4</v>
      </c>
      <c r="I337" s="3" t="str">
        <f>VLOOKUP(D337,[5]数据导入!$P$3:$Q$9,2,FALSE)</f>
        <v>5,6</v>
      </c>
      <c r="J337" s="3" t="str">
        <f>VLOOKUP(B337,[5]菜品输入!A:V,3,FALSE)&amp;","&amp;VLOOKUP(B337,[5]菜品输入!A:V,8,FALSE)&amp;";"&amp;VLOOKUP(B337,[5]菜品输入!A:V,4,FALSE)&amp;","&amp;VLOOKUP(B337,[5]菜品输入!A:V,8,FALSE)&amp;";"&amp;VLOOKUP(B337,[5]菜品输入!A:V,5,FALSE)&amp;","&amp;VLOOKUP(B337,[5]菜品输入!A:V,8,FALSE)&amp;";"&amp;VLOOKUP(B337,[5]菜品输入!A:V,6,FALSE)&amp;","&amp;VLOOKUP(B337,[5]菜品输入!A:V,8,FALSE)&amp;";"&amp;VLOOKUP(B337,[5]菜品输入!A:V,7,FALSE)&amp;","&amp;VLOOKUP(B337,[5]菜品输入!A:V,8,FALSE)</f>
        <v>101010,5;102010,5;103010,5;104010,5;105010,5</v>
      </c>
    </row>
    <row r="338" spans="1:10">
      <c r="A338" s="3">
        <v>337</v>
      </c>
      <c r="B338" s="3">
        <f t="shared" si="16"/>
        <v>29</v>
      </c>
      <c r="C338" s="3">
        <f t="shared" si="17"/>
        <v>1</v>
      </c>
      <c r="D338" s="3">
        <f t="shared" si="15"/>
        <v>1</v>
      </c>
      <c r="E338" s="3" t="str">
        <f>IF(C338=1,VLOOKUP(B338,[5]数据导入!$B:$F,2,FALSE)&amp;","&amp;VLOOKUP(B338,[5]数据导入!$B:$F,3,FALSE)*$D338,VLOOKUP(B338,[5]数据导入!$I:$M,2,FALSE)&amp;","&amp;VLOOKUP(B338,[5]数据导入!$I:$M,3,FALSE)*$D338)</f>
        <v>30006,8</v>
      </c>
      <c r="F338" s="3">
        <f>IF(D338=1,VLOOKUP(C338,[5]数据导入!$B:$F,4,FALSE)*$D338,VLOOKUP(C338,[5]数据导入!$I:$M,4,FALSE)*$D338)</f>
        <v>70</v>
      </c>
      <c r="G338" s="3">
        <f>IF(E338=1,VLOOKUP(D338,[5]数据导入!$B:$F,5,FALSE)*$D338,VLOOKUP(D338,[5]数据导入!$I:$M,5,FALSE)*$D338)</f>
        <v>5</v>
      </c>
      <c r="H338" s="3">
        <f>VLOOKUP(B338,[5]菜品数据!$H:$I,2,FALSE)</f>
        <v>4</v>
      </c>
      <c r="I338" s="3">
        <f>VLOOKUP(D338,[5]数据导入!$P$3:$Q$9,2,FALSE)</f>
        <v>1</v>
      </c>
      <c r="J338" s="3" t="str">
        <f>VLOOKUP(B338,[5]菜品输入!A:V,3,FALSE)&amp;","&amp;VLOOKUP(B338,[5]菜品输入!A:V,8,FALSE)&amp;";"&amp;VLOOKUP(B338,[5]菜品输入!A:V,4,FALSE)&amp;","&amp;VLOOKUP(B338,[5]菜品输入!A:V,8,FALSE)&amp;";"&amp;VLOOKUP(B338,[5]菜品输入!A:V,5,FALSE)&amp;","&amp;VLOOKUP(B338,[5]菜品输入!A:V,8,FALSE)&amp;";"&amp;VLOOKUP(B338,[5]菜品输入!A:V,6,FALSE)&amp;","&amp;VLOOKUP(B338,[5]菜品输入!A:V,8,FALSE)&amp;";"&amp;VLOOKUP(B338,[5]菜品输入!A:V,7,FALSE)&amp;","&amp;VLOOKUP(B338,[5]菜品输入!A:V,8,FALSE)</f>
        <v>101010,5;102010,5;103010,5;104010,5;105010,5</v>
      </c>
    </row>
    <row r="339" spans="1:10">
      <c r="A339" s="3">
        <v>338</v>
      </c>
      <c r="B339" s="3">
        <f t="shared" si="16"/>
        <v>29</v>
      </c>
      <c r="C339" s="3">
        <f t="shared" si="17"/>
        <v>1</v>
      </c>
      <c r="D339" s="3">
        <f t="shared" si="15"/>
        <v>2</v>
      </c>
      <c r="E339" s="3" t="str">
        <f>IF(C339=1,VLOOKUP(B339,[5]数据导入!$B:$F,2,FALSE)&amp;","&amp;VLOOKUP(B339,[5]数据导入!$B:$F,3,FALSE)*$D339,VLOOKUP(B339,[5]数据导入!$I:$M,2,FALSE)&amp;","&amp;VLOOKUP(B339,[5]数据导入!$I:$M,3,FALSE)*$D339)</f>
        <v>30006,16</v>
      </c>
      <c r="F339" s="3">
        <f>IF(D339=1,VLOOKUP(C339,[5]数据导入!$B:$F,4,FALSE)*$D339,VLOOKUP(C339,[5]数据导入!$I:$M,4,FALSE)*$D339)</f>
        <v>140</v>
      </c>
      <c r="G339" s="3">
        <f>IF(E339=1,VLOOKUP(D339,[5]数据导入!$B:$F,5,FALSE)*$D339,VLOOKUP(D339,[5]数据导入!$I:$M,5,FALSE)*$D339)</f>
        <v>10</v>
      </c>
      <c r="H339" s="3">
        <f>VLOOKUP(B339,[5]菜品数据!$H:$I,2,FALSE)</f>
        <v>4</v>
      </c>
      <c r="I339" s="3" t="str">
        <f>VLOOKUP(D339,[5]数据导入!$P$3:$Q$9,2,FALSE)</f>
        <v>1,2</v>
      </c>
      <c r="J339" s="3" t="str">
        <f>VLOOKUP(B339,[5]菜品输入!A:V,3,FALSE)&amp;","&amp;VLOOKUP(B339,[5]菜品输入!A:V,8,FALSE)&amp;";"&amp;VLOOKUP(B339,[5]菜品输入!A:V,4,FALSE)&amp;","&amp;VLOOKUP(B339,[5]菜品输入!A:V,8,FALSE)&amp;";"&amp;VLOOKUP(B339,[5]菜品输入!A:V,5,FALSE)&amp;","&amp;VLOOKUP(B339,[5]菜品输入!A:V,8,FALSE)&amp;";"&amp;VLOOKUP(B339,[5]菜品输入!A:V,6,FALSE)&amp;","&amp;VLOOKUP(B339,[5]菜品输入!A:V,8,FALSE)&amp;";"&amp;VLOOKUP(B339,[5]菜品输入!A:V,7,FALSE)&amp;","&amp;VLOOKUP(B339,[5]菜品输入!A:V,8,FALSE)</f>
        <v>101010,5;102010,5;103010,5;104010,5;105010,5</v>
      </c>
    </row>
    <row r="340" spans="1:10">
      <c r="A340" s="3">
        <v>339</v>
      </c>
      <c r="B340" s="3">
        <f t="shared" si="16"/>
        <v>29</v>
      </c>
      <c r="C340" s="3">
        <f t="shared" si="17"/>
        <v>1</v>
      </c>
      <c r="D340" s="3">
        <f t="shared" si="15"/>
        <v>3</v>
      </c>
      <c r="E340" s="3" t="str">
        <f>IF(C340=1,VLOOKUP(B340,[5]数据导入!$B:$F,2,FALSE)&amp;","&amp;VLOOKUP(B340,[5]数据导入!$B:$F,3,FALSE)*$D340,VLOOKUP(B340,[5]数据导入!$I:$M,2,FALSE)&amp;","&amp;VLOOKUP(B340,[5]数据导入!$I:$M,3,FALSE)*$D340)</f>
        <v>30006,24</v>
      </c>
      <c r="F340" s="3">
        <f>IF(D340=1,VLOOKUP(C340,[5]数据导入!$B:$F,4,FALSE)*$D340,VLOOKUP(C340,[5]数据导入!$I:$M,4,FALSE)*$D340)</f>
        <v>210</v>
      </c>
      <c r="G340" s="3">
        <f>IF(E340=1,VLOOKUP(D340,[5]数据导入!$B:$F,5,FALSE)*$D340,VLOOKUP(D340,[5]数据导入!$I:$M,5,FALSE)*$D340)</f>
        <v>30</v>
      </c>
      <c r="H340" s="3">
        <f>VLOOKUP(B340,[5]菜品数据!$H:$I,2,FALSE)</f>
        <v>4</v>
      </c>
      <c r="I340" s="3" t="str">
        <f>VLOOKUP(D340,[5]数据导入!$P$3:$Q$9,2,FALSE)</f>
        <v>2,3</v>
      </c>
      <c r="J340" s="3" t="str">
        <f>VLOOKUP(B340,[5]菜品输入!A:V,3,FALSE)&amp;","&amp;VLOOKUP(B340,[5]菜品输入!A:V,8,FALSE)&amp;";"&amp;VLOOKUP(B340,[5]菜品输入!A:V,4,FALSE)&amp;","&amp;VLOOKUP(B340,[5]菜品输入!A:V,8,FALSE)&amp;";"&amp;VLOOKUP(B340,[5]菜品输入!A:V,5,FALSE)&amp;","&amp;VLOOKUP(B340,[5]菜品输入!A:V,8,FALSE)&amp;";"&amp;VLOOKUP(B340,[5]菜品输入!A:V,6,FALSE)&amp;","&amp;VLOOKUP(B340,[5]菜品输入!A:V,8,FALSE)&amp;";"&amp;VLOOKUP(B340,[5]菜品输入!A:V,7,FALSE)&amp;","&amp;VLOOKUP(B340,[5]菜品输入!A:V,8,FALSE)</f>
        <v>101010,5;102010,5;103010,5;104010,5;105010,5</v>
      </c>
    </row>
    <row r="341" spans="1:10">
      <c r="A341" s="3">
        <v>340</v>
      </c>
      <c r="B341" s="3">
        <f t="shared" si="16"/>
        <v>29</v>
      </c>
      <c r="C341" s="3">
        <f t="shared" si="17"/>
        <v>1</v>
      </c>
      <c r="D341" s="3">
        <f t="shared" si="15"/>
        <v>4</v>
      </c>
      <c r="E341" s="3" t="str">
        <f>IF(C341=1,VLOOKUP(B341,[5]数据导入!$B:$F,2,FALSE)&amp;","&amp;VLOOKUP(B341,[5]数据导入!$B:$F,3,FALSE)*$D341,VLOOKUP(B341,[5]数据导入!$I:$M,2,FALSE)&amp;","&amp;VLOOKUP(B341,[5]数据导入!$I:$M,3,FALSE)*$D341)</f>
        <v>30006,32</v>
      </c>
      <c r="F341" s="3">
        <f>IF(D341=1,VLOOKUP(C341,[5]数据导入!$B:$F,4,FALSE)*$D341,VLOOKUP(C341,[5]数据导入!$I:$M,4,FALSE)*$D341)</f>
        <v>280</v>
      </c>
      <c r="G341" s="3">
        <f>IF(E341=1,VLOOKUP(D341,[5]数据导入!$B:$F,5,FALSE)*$D341,VLOOKUP(D341,[5]数据导入!$I:$M,5,FALSE)*$D341)</f>
        <v>40</v>
      </c>
      <c r="H341" s="3">
        <f>VLOOKUP(B341,[5]菜品数据!$H:$I,2,FALSE)</f>
        <v>4</v>
      </c>
      <c r="I341" s="3" t="str">
        <f>VLOOKUP(D341,[5]数据导入!$P$3:$Q$9,2,FALSE)</f>
        <v>3,4</v>
      </c>
      <c r="J341" s="3" t="str">
        <f>VLOOKUP(B341,[5]菜品输入!A:V,3,FALSE)&amp;","&amp;VLOOKUP(B341,[5]菜品输入!A:V,8,FALSE)&amp;";"&amp;VLOOKUP(B341,[5]菜品输入!A:V,4,FALSE)&amp;","&amp;VLOOKUP(B341,[5]菜品输入!A:V,8,FALSE)&amp;";"&amp;VLOOKUP(B341,[5]菜品输入!A:V,5,FALSE)&amp;","&amp;VLOOKUP(B341,[5]菜品输入!A:V,8,FALSE)&amp;";"&amp;VLOOKUP(B341,[5]菜品输入!A:V,6,FALSE)&amp;","&amp;VLOOKUP(B341,[5]菜品输入!A:V,8,FALSE)&amp;";"&amp;VLOOKUP(B341,[5]菜品输入!A:V,7,FALSE)&amp;","&amp;VLOOKUP(B341,[5]菜品输入!A:V,8,FALSE)</f>
        <v>101010,5;102010,5;103010,5;104010,5;105010,5</v>
      </c>
    </row>
    <row r="342" spans="1:10">
      <c r="A342" s="3">
        <v>341</v>
      </c>
      <c r="B342" s="3">
        <f t="shared" si="16"/>
        <v>29</v>
      </c>
      <c r="C342" s="3">
        <f t="shared" si="17"/>
        <v>1</v>
      </c>
      <c r="D342" s="3">
        <f t="shared" si="15"/>
        <v>5</v>
      </c>
      <c r="E342" s="3" t="str">
        <f>IF(C342=1,VLOOKUP(B342,[5]数据导入!$B:$F,2,FALSE)&amp;","&amp;VLOOKUP(B342,[5]数据导入!$B:$F,3,FALSE)*$D342,VLOOKUP(B342,[5]数据导入!$I:$M,2,FALSE)&amp;","&amp;VLOOKUP(B342,[5]数据导入!$I:$M,3,FALSE)*$D342)</f>
        <v>30006,40</v>
      </c>
      <c r="F342" s="3">
        <f>IF(D342=1,VLOOKUP(C342,[5]数据导入!$B:$F,4,FALSE)*$D342,VLOOKUP(C342,[5]数据导入!$I:$M,4,FALSE)*$D342)</f>
        <v>350</v>
      </c>
      <c r="G342" s="3">
        <f>IF(E342=1,VLOOKUP(D342,[5]数据导入!$B:$F,5,FALSE)*$D342,VLOOKUP(D342,[5]数据导入!$I:$M,5,FALSE)*$D342)</f>
        <v>50</v>
      </c>
      <c r="H342" s="3">
        <f>VLOOKUP(B342,[5]菜品数据!$H:$I,2,FALSE)</f>
        <v>4</v>
      </c>
      <c r="I342" s="3" t="str">
        <f>VLOOKUP(D342,[5]数据导入!$P$3:$Q$9,2,FALSE)</f>
        <v>4,5</v>
      </c>
      <c r="J342" s="3" t="str">
        <f>VLOOKUP(B342,[5]菜品输入!A:V,3,FALSE)&amp;","&amp;VLOOKUP(B342,[5]菜品输入!A:V,8,FALSE)&amp;";"&amp;VLOOKUP(B342,[5]菜品输入!A:V,4,FALSE)&amp;","&amp;VLOOKUP(B342,[5]菜品输入!A:V,8,FALSE)&amp;";"&amp;VLOOKUP(B342,[5]菜品输入!A:V,5,FALSE)&amp;","&amp;VLOOKUP(B342,[5]菜品输入!A:V,8,FALSE)&amp;";"&amp;VLOOKUP(B342,[5]菜品输入!A:V,6,FALSE)&amp;","&amp;VLOOKUP(B342,[5]菜品输入!A:V,8,FALSE)&amp;";"&amp;VLOOKUP(B342,[5]菜品输入!A:V,7,FALSE)&amp;","&amp;VLOOKUP(B342,[5]菜品输入!A:V,8,FALSE)</f>
        <v>101010,5;102010,5;103010,5;104010,5;105010,5</v>
      </c>
    </row>
    <row r="343" spans="1:10">
      <c r="A343" s="3">
        <v>342</v>
      </c>
      <c r="B343" s="3">
        <f t="shared" si="16"/>
        <v>29</v>
      </c>
      <c r="C343" s="3">
        <f t="shared" si="17"/>
        <v>1</v>
      </c>
      <c r="D343" s="3">
        <f t="shared" si="15"/>
        <v>6</v>
      </c>
      <c r="E343" s="3" t="str">
        <f>IF(C343=1,VLOOKUP(B343,[5]数据导入!$B:$F,2,FALSE)&amp;","&amp;VLOOKUP(B343,[5]数据导入!$B:$F,3,FALSE)*$D343,VLOOKUP(B343,[5]数据导入!$I:$M,2,FALSE)&amp;","&amp;VLOOKUP(B343,[5]数据导入!$I:$M,3,FALSE)*$D343)</f>
        <v>30006,48</v>
      </c>
      <c r="F343" s="3">
        <f>IF(D343=1,VLOOKUP(C343,[5]数据导入!$B:$F,4,FALSE)*$D343,VLOOKUP(C343,[5]数据导入!$I:$M,4,FALSE)*$D343)</f>
        <v>420</v>
      </c>
      <c r="G343" s="3">
        <f>IF(E343=1,VLOOKUP(D343,[5]数据导入!$B:$F,5,FALSE)*$D343,VLOOKUP(D343,[5]数据导入!$I:$M,5,FALSE)*$D343)</f>
        <v>60</v>
      </c>
      <c r="H343" s="3">
        <f>VLOOKUP(B343,[5]菜品数据!$H:$I,2,FALSE)</f>
        <v>4</v>
      </c>
      <c r="I343" s="3" t="str">
        <f>VLOOKUP(D343,[5]数据导入!$P$3:$Q$9,2,FALSE)</f>
        <v>5,6</v>
      </c>
      <c r="J343" s="3" t="str">
        <f>VLOOKUP(B343,[5]菜品输入!A:V,3,FALSE)&amp;","&amp;VLOOKUP(B343,[5]菜品输入!A:V,8,FALSE)&amp;";"&amp;VLOOKUP(B343,[5]菜品输入!A:V,4,FALSE)&amp;","&amp;VLOOKUP(B343,[5]菜品输入!A:V,8,FALSE)&amp;";"&amp;VLOOKUP(B343,[5]菜品输入!A:V,5,FALSE)&amp;","&amp;VLOOKUP(B343,[5]菜品输入!A:V,8,FALSE)&amp;";"&amp;VLOOKUP(B343,[5]菜品输入!A:V,6,FALSE)&amp;","&amp;VLOOKUP(B343,[5]菜品输入!A:V,8,FALSE)&amp;";"&amp;VLOOKUP(B343,[5]菜品输入!A:V,7,FALSE)&amp;","&amp;VLOOKUP(B343,[5]菜品输入!A:V,8,FALSE)</f>
        <v>101010,5;102010,5;103010,5;104010,5;105010,5</v>
      </c>
    </row>
    <row r="344" spans="1:10">
      <c r="A344" s="3">
        <v>343</v>
      </c>
      <c r="B344" s="3">
        <f t="shared" si="16"/>
        <v>29</v>
      </c>
      <c r="C344" s="3">
        <f t="shared" si="17"/>
        <v>2</v>
      </c>
      <c r="D344" s="3">
        <f t="shared" si="15"/>
        <v>1</v>
      </c>
      <c r="E344" s="3" t="str">
        <f>IF(C344=1,VLOOKUP(B344,[5]数据导入!$B:$F,2,FALSE)&amp;","&amp;VLOOKUP(B344,[5]数据导入!$B:$F,3,FALSE)*$D344,VLOOKUP(B344,[5]数据导入!$I:$M,2,FALSE)&amp;","&amp;VLOOKUP(B344,[5]数据导入!$I:$M,3,FALSE)*$D344)</f>
        <v>31006,8</v>
      </c>
      <c r="F344" s="3">
        <f>IF(D344=1,VLOOKUP(C344,[5]数据导入!$B:$F,4,FALSE)*$D344,VLOOKUP(C344,[5]数据导入!$I:$M,4,FALSE)*$D344)</f>
        <v>160</v>
      </c>
      <c r="G344" s="3">
        <f>IF(E344=1,VLOOKUP(D344,[5]数据导入!$B:$F,5,FALSE)*$D344,VLOOKUP(D344,[5]数据导入!$I:$M,5,FALSE)*$D344)</f>
        <v>5</v>
      </c>
      <c r="H344" s="3">
        <f>VLOOKUP(B344,[5]菜品数据!$H:$I,2,FALSE)</f>
        <v>4</v>
      </c>
      <c r="I344" s="3">
        <f>VLOOKUP(D344,[5]数据导入!$P$3:$Q$9,2,FALSE)</f>
        <v>1</v>
      </c>
      <c r="J344" s="3" t="str">
        <f>VLOOKUP(B344,[5]菜品输入!A:V,3,FALSE)&amp;","&amp;VLOOKUP(B344,[5]菜品输入!A:V,8,FALSE)&amp;";"&amp;VLOOKUP(B344,[5]菜品输入!A:V,4,FALSE)&amp;","&amp;VLOOKUP(B344,[5]菜品输入!A:V,8,FALSE)&amp;";"&amp;VLOOKUP(B344,[5]菜品输入!A:V,5,FALSE)&amp;","&amp;VLOOKUP(B344,[5]菜品输入!A:V,8,FALSE)&amp;";"&amp;VLOOKUP(B344,[5]菜品输入!A:V,6,FALSE)&amp;","&amp;VLOOKUP(B344,[5]菜品输入!A:V,8,FALSE)&amp;";"&amp;VLOOKUP(B344,[5]菜品输入!A:V,7,FALSE)&amp;","&amp;VLOOKUP(B344,[5]菜品输入!A:V,8,FALSE)</f>
        <v>101010,5;102010,5;103010,5;104010,5;105010,5</v>
      </c>
    </row>
    <row r="345" spans="1:10">
      <c r="A345" s="3">
        <v>344</v>
      </c>
      <c r="B345" s="3">
        <f t="shared" si="16"/>
        <v>29</v>
      </c>
      <c r="C345" s="3">
        <f t="shared" si="17"/>
        <v>2</v>
      </c>
      <c r="D345" s="3">
        <f t="shared" si="15"/>
        <v>2</v>
      </c>
      <c r="E345" s="3" t="str">
        <f>IF(C345=1,VLOOKUP(B345,[5]数据导入!$B:$F,2,FALSE)&amp;","&amp;VLOOKUP(B345,[5]数据导入!$B:$F,3,FALSE)*$D345,VLOOKUP(B345,[5]数据导入!$I:$M,2,FALSE)&amp;","&amp;VLOOKUP(B345,[5]数据导入!$I:$M,3,FALSE)*$D345)</f>
        <v>31006,16</v>
      </c>
      <c r="F345" s="3">
        <f>IF(D345=1,VLOOKUP(C345,[5]数据导入!$B:$F,4,FALSE)*$D345,VLOOKUP(C345,[5]数据导入!$I:$M,4,FALSE)*$D345)</f>
        <v>320</v>
      </c>
      <c r="G345" s="3">
        <f>IF(E345=1,VLOOKUP(D345,[5]数据导入!$B:$F,5,FALSE)*$D345,VLOOKUP(D345,[5]数据导入!$I:$M,5,FALSE)*$D345)</f>
        <v>10</v>
      </c>
      <c r="H345" s="3">
        <f>VLOOKUP(B345,[5]菜品数据!$H:$I,2,FALSE)</f>
        <v>4</v>
      </c>
      <c r="I345" s="3" t="str">
        <f>VLOOKUP(D345,[5]数据导入!$P$3:$Q$9,2,FALSE)</f>
        <v>1,2</v>
      </c>
      <c r="J345" s="3" t="str">
        <f>VLOOKUP(B345,[5]菜品输入!A:V,3,FALSE)&amp;","&amp;VLOOKUP(B345,[5]菜品输入!A:V,8,FALSE)&amp;";"&amp;VLOOKUP(B345,[5]菜品输入!A:V,4,FALSE)&amp;","&amp;VLOOKUP(B345,[5]菜品输入!A:V,8,FALSE)&amp;";"&amp;VLOOKUP(B345,[5]菜品输入!A:V,5,FALSE)&amp;","&amp;VLOOKUP(B345,[5]菜品输入!A:V,8,FALSE)&amp;";"&amp;VLOOKUP(B345,[5]菜品输入!A:V,6,FALSE)&amp;","&amp;VLOOKUP(B345,[5]菜品输入!A:V,8,FALSE)&amp;";"&amp;VLOOKUP(B345,[5]菜品输入!A:V,7,FALSE)&amp;","&amp;VLOOKUP(B345,[5]菜品输入!A:V,8,FALSE)</f>
        <v>101010,5;102010,5;103010,5;104010,5;105010,5</v>
      </c>
    </row>
    <row r="346" spans="1:10">
      <c r="A346" s="3">
        <v>345</v>
      </c>
      <c r="B346" s="3">
        <f t="shared" si="16"/>
        <v>29</v>
      </c>
      <c r="C346" s="3">
        <f t="shared" si="17"/>
        <v>2</v>
      </c>
      <c r="D346" s="3">
        <f t="shared" si="15"/>
        <v>3</v>
      </c>
      <c r="E346" s="3" t="str">
        <f>IF(C346=1,VLOOKUP(B346,[5]数据导入!$B:$F,2,FALSE)&amp;","&amp;VLOOKUP(B346,[5]数据导入!$B:$F,3,FALSE)*$D346,VLOOKUP(B346,[5]数据导入!$I:$M,2,FALSE)&amp;","&amp;VLOOKUP(B346,[5]数据导入!$I:$M,3,FALSE)*$D346)</f>
        <v>31006,24</v>
      </c>
      <c r="F346" s="3">
        <f>IF(D346=1,VLOOKUP(C346,[5]数据导入!$B:$F,4,FALSE)*$D346,VLOOKUP(C346,[5]数据导入!$I:$M,4,FALSE)*$D346)</f>
        <v>480</v>
      </c>
      <c r="G346" s="3">
        <f>IF(E346=1,VLOOKUP(D346,[5]数据导入!$B:$F,5,FALSE)*$D346,VLOOKUP(D346,[5]数据导入!$I:$M,5,FALSE)*$D346)</f>
        <v>30</v>
      </c>
      <c r="H346" s="3">
        <f>VLOOKUP(B346,[5]菜品数据!$H:$I,2,FALSE)</f>
        <v>4</v>
      </c>
      <c r="I346" s="3" t="str">
        <f>VLOOKUP(D346,[5]数据导入!$P$3:$Q$9,2,FALSE)</f>
        <v>2,3</v>
      </c>
      <c r="J346" s="3" t="str">
        <f>VLOOKUP(B346,[5]菜品输入!A:V,3,FALSE)&amp;","&amp;VLOOKUP(B346,[5]菜品输入!A:V,8,FALSE)&amp;";"&amp;VLOOKUP(B346,[5]菜品输入!A:V,4,FALSE)&amp;","&amp;VLOOKUP(B346,[5]菜品输入!A:V,8,FALSE)&amp;";"&amp;VLOOKUP(B346,[5]菜品输入!A:V,5,FALSE)&amp;","&amp;VLOOKUP(B346,[5]菜品输入!A:V,8,FALSE)&amp;";"&amp;VLOOKUP(B346,[5]菜品输入!A:V,6,FALSE)&amp;","&amp;VLOOKUP(B346,[5]菜品输入!A:V,8,FALSE)&amp;";"&amp;VLOOKUP(B346,[5]菜品输入!A:V,7,FALSE)&amp;","&amp;VLOOKUP(B346,[5]菜品输入!A:V,8,FALSE)</f>
        <v>101010,5;102010,5;103010,5;104010,5;105010,5</v>
      </c>
    </row>
    <row r="347" spans="1:10">
      <c r="A347" s="3">
        <v>346</v>
      </c>
      <c r="B347" s="3">
        <f t="shared" si="16"/>
        <v>29</v>
      </c>
      <c r="C347" s="3">
        <f t="shared" si="17"/>
        <v>2</v>
      </c>
      <c r="D347" s="3">
        <f t="shared" si="15"/>
        <v>4</v>
      </c>
      <c r="E347" s="3" t="str">
        <f>IF(C347=1,VLOOKUP(B347,[5]数据导入!$B:$F,2,FALSE)&amp;","&amp;VLOOKUP(B347,[5]数据导入!$B:$F,3,FALSE)*$D347,VLOOKUP(B347,[5]数据导入!$I:$M,2,FALSE)&amp;","&amp;VLOOKUP(B347,[5]数据导入!$I:$M,3,FALSE)*$D347)</f>
        <v>31006,32</v>
      </c>
      <c r="F347" s="3">
        <f>IF(D347=1,VLOOKUP(C347,[5]数据导入!$B:$F,4,FALSE)*$D347,VLOOKUP(C347,[5]数据导入!$I:$M,4,FALSE)*$D347)</f>
        <v>640</v>
      </c>
      <c r="G347" s="3">
        <f>IF(E347=1,VLOOKUP(D347,[5]数据导入!$B:$F,5,FALSE)*$D347,VLOOKUP(D347,[5]数据导入!$I:$M,5,FALSE)*$D347)</f>
        <v>40</v>
      </c>
      <c r="H347" s="3">
        <f>VLOOKUP(B347,[5]菜品数据!$H:$I,2,FALSE)</f>
        <v>4</v>
      </c>
      <c r="I347" s="3" t="str">
        <f>VLOOKUP(D347,[5]数据导入!$P$3:$Q$9,2,FALSE)</f>
        <v>3,4</v>
      </c>
      <c r="J347" s="3" t="str">
        <f>VLOOKUP(B347,[5]菜品输入!A:V,3,FALSE)&amp;","&amp;VLOOKUP(B347,[5]菜品输入!A:V,8,FALSE)&amp;";"&amp;VLOOKUP(B347,[5]菜品输入!A:V,4,FALSE)&amp;","&amp;VLOOKUP(B347,[5]菜品输入!A:V,8,FALSE)&amp;";"&amp;VLOOKUP(B347,[5]菜品输入!A:V,5,FALSE)&amp;","&amp;VLOOKUP(B347,[5]菜品输入!A:V,8,FALSE)&amp;";"&amp;VLOOKUP(B347,[5]菜品输入!A:V,6,FALSE)&amp;","&amp;VLOOKUP(B347,[5]菜品输入!A:V,8,FALSE)&amp;";"&amp;VLOOKUP(B347,[5]菜品输入!A:V,7,FALSE)&amp;","&amp;VLOOKUP(B347,[5]菜品输入!A:V,8,FALSE)</f>
        <v>101010,5;102010,5;103010,5;104010,5;105010,5</v>
      </c>
    </row>
    <row r="348" spans="1:10">
      <c r="A348" s="3">
        <v>347</v>
      </c>
      <c r="B348" s="3">
        <f t="shared" si="16"/>
        <v>29</v>
      </c>
      <c r="C348" s="3">
        <f t="shared" si="17"/>
        <v>2</v>
      </c>
      <c r="D348" s="3">
        <f t="shared" si="15"/>
        <v>5</v>
      </c>
      <c r="E348" s="3" t="str">
        <f>IF(C348=1,VLOOKUP(B348,[5]数据导入!$B:$F,2,FALSE)&amp;","&amp;VLOOKUP(B348,[5]数据导入!$B:$F,3,FALSE)*$D348,VLOOKUP(B348,[5]数据导入!$I:$M,2,FALSE)&amp;","&amp;VLOOKUP(B348,[5]数据导入!$I:$M,3,FALSE)*$D348)</f>
        <v>31006,40</v>
      </c>
      <c r="F348" s="3">
        <f>IF(D348=1,VLOOKUP(C348,[5]数据导入!$B:$F,4,FALSE)*$D348,VLOOKUP(C348,[5]数据导入!$I:$M,4,FALSE)*$D348)</f>
        <v>800</v>
      </c>
      <c r="G348" s="3">
        <f>IF(E348=1,VLOOKUP(D348,[5]数据导入!$B:$F,5,FALSE)*$D348,VLOOKUP(D348,[5]数据导入!$I:$M,5,FALSE)*$D348)</f>
        <v>50</v>
      </c>
      <c r="H348" s="3">
        <f>VLOOKUP(B348,[5]菜品数据!$H:$I,2,FALSE)</f>
        <v>4</v>
      </c>
      <c r="I348" s="3" t="str">
        <f>VLOOKUP(D348,[5]数据导入!$P$3:$Q$9,2,FALSE)</f>
        <v>4,5</v>
      </c>
      <c r="J348" s="3" t="str">
        <f>VLOOKUP(B348,[5]菜品输入!A:V,3,FALSE)&amp;","&amp;VLOOKUP(B348,[5]菜品输入!A:V,8,FALSE)&amp;";"&amp;VLOOKUP(B348,[5]菜品输入!A:V,4,FALSE)&amp;","&amp;VLOOKUP(B348,[5]菜品输入!A:V,8,FALSE)&amp;";"&amp;VLOOKUP(B348,[5]菜品输入!A:V,5,FALSE)&amp;","&amp;VLOOKUP(B348,[5]菜品输入!A:V,8,FALSE)&amp;";"&amp;VLOOKUP(B348,[5]菜品输入!A:V,6,FALSE)&amp;","&amp;VLOOKUP(B348,[5]菜品输入!A:V,8,FALSE)&amp;";"&amp;VLOOKUP(B348,[5]菜品输入!A:V,7,FALSE)&amp;","&amp;VLOOKUP(B348,[5]菜品输入!A:V,8,FALSE)</f>
        <v>101010,5;102010,5;103010,5;104010,5;105010,5</v>
      </c>
    </row>
    <row r="349" spans="1:10">
      <c r="A349" s="3">
        <v>348</v>
      </c>
      <c r="B349" s="3">
        <f t="shared" si="16"/>
        <v>29</v>
      </c>
      <c r="C349" s="3">
        <f t="shared" si="17"/>
        <v>2</v>
      </c>
      <c r="D349" s="3">
        <f t="shared" si="15"/>
        <v>6</v>
      </c>
      <c r="E349" s="3" t="str">
        <f>IF(C349=1,VLOOKUP(B349,[5]数据导入!$B:$F,2,FALSE)&amp;","&amp;VLOOKUP(B349,[5]数据导入!$B:$F,3,FALSE)*$D349,VLOOKUP(B349,[5]数据导入!$I:$M,2,FALSE)&amp;","&amp;VLOOKUP(B349,[5]数据导入!$I:$M,3,FALSE)*$D349)</f>
        <v>31006,48</v>
      </c>
      <c r="F349" s="3">
        <f>IF(D349=1,VLOOKUP(C349,[5]数据导入!$B:$F,4,FALSE)*$D349,VLOOKUP(C349,[5]数据导入!$I:$M,4,FALSE)*$D349)</f>
        <v>960</v>
      </c>
      <c r="G349" s="3">
        <f>IF(E349=1,VLOOKUP(D349,[5]数据导入!$B:$F,5,FALSE)*$D349,VLOOKUP(D349,[5]数据导入!$I:$M,5,FALSE)*$D349)</f>
        <v>60</v>
      </c>
      <c r="H349" s="3">
        <f>VLOOKUP(B349,[5]菜品数据!$H:$I,2,FALSE)</f>
        <v>4</v>
      </c>
      <c r="I349" s="3" t="str">
        <f>VLOOKUP(D349,[5]数据导入!$P$3:$Q$9,2,FALSE)</f>
        <v>5,6</v>
      </c>
      <c r="J349" s="3" t="str">
        <f>VLOOKUP(B349,[5]菜品输入!A:V,3,FALSE)&amp;","&amp;VLOOKUP(B349,[5]菜品输入!A:V,8,FALSE)&amp;";"&amp;VLOOKUP(B349,[5]菜品输入!A:V,4,FALSE)&amp;","&amp;VLOOKUP(B349,[5]菜品输入!A:V,8,FALSE)&amp;";"&amp;VLOOKUP(B349,[5]菜品输入!A:V,5,FALSE)&amp;","&amp;VLOOKUP(B349,[5]菜品输入!A:V,8,FALSE)&amp;";"&amp;VLOOKUP(B349,[5]菜品输入!A:V,6,FALSE)&amp;","&amp;VLOOKUP(B349,[5]菜品输入!A:V,8,FALSE)&amp;";"&amp;VLOOKUP(B349,[5]菜品输入!A:V,7,FALSE)&amp;","&amp;VLOOKUP(B349,[5]菜品输入!A:V,8,FALSE)</f>
        <v>101010,5;102010,5;103010,5;104010,5;105010,5</v>
      </c>
    </row>
    <row r="350" spans="1:10">
      <c r="A350" s="3">
        <v>349</v>
      </c>
      <c r="B350" s="3">
        <f t="shared" si="16"/>
        <v>30</v>
      </c>
      <c r="C350" s="3">
        <f t="shared" si="17"/>
        <v>1</v>
      </c>
      <c r="D350" s="3">
        <f t="shared" si="15"/>
        <v>1</v>
      </c>
      <c r="E350" s="3" t="str">
        <f>IF(C350=1,VLOOKUP(B350,[5]数据导入!$B:$F,2,FALSE)&amp;","&amp;VLOOKUP(B350,[5]数据导入!$B:$F,3,FALSE)*$D350,VLOOKUP(B350,[5]数据导入!$I:$M,2,FALSE)&amp;","&amp;VLOOKUP(B350,[5]数据导入!$I:$M,3,FALSE)*$D350)</f>
        <v>30006,8</v>
      </c>
      <c r="F350" s="3">
        <f>IF(D350=1,VLOOKUP(C350,[5]数据导入!$B:$F,4,FALSE)*$D350,VLOOKUP(C350,[5]数据导入!$I:$M,4,FALSE)*$D350)</f>
        <v>70</v>
      </c>
      <c r="G350" s="3">
        <f>IF(E350=1,VLOOKUP(D350,[5]数据导入!$B:$F,5,FALSE)*$D350,VLOOKUP(D350,[5]数据导入!$I:$M,5,FALSE)*$D350)</f>
        <v>5</v>
      </c>
      <c r="H350" s="3">
        <f>VLOOKUP(B350,[5]菜品数据!$H:$I,2,FALSE)</f>
        <v>4</v>
      </c>
      <c r="I350" s="3">
        <f>VLOOKUP(D350,[5]数据导入!$P$3:$Q$9,2,FALSE)</f>
        <v>1</v>
      </c>
      <c r="J350" s="3" t="str">
        <f>VLOOKUP(B350,[5]菜品输入!A:V,3,FALSE)&amp;","&amp;VLOOKUP(B350,[5]菜品输入!A:V,8,FALSE)&amp;";"&amp;VLOOKUP(B350,[5]菜品输入!A:V,4,FALSE)&amp;","&amp;VLOOKUP(B350,[5]菜品输入!A:V,8,FALSE)&amp;";"&amp;VLOOKUP(B350,[5]菜品输入!A:V,5,FALSE)&amp;","&amp;VLOOKUP(B350,[5]菜品输入!A:V,8,FALSE)&amp;";"&amp;VLOOKUP(B350,[5]菜品输入!A:V,6,FALSE)&amp;","&amp;VLOOKUP(B350,[5]菜品输入!A:V,8,FALSE)&amp;";"&amp;VLOOKUP(B350,[5]菜品输入!A:V,7,FALSE)&amp;","&amp;VLOOKUP(B350,[5]菜品输入!A:V,8,FALSE)</f>
        <v>101010,5;102010,5;103010,5;104010,5;105010,5</v>
      </c>
    </row>
    <row r="351" spans="1:10">
      <c r="A351" s="3">
        <v>350</v>
      </c>
      <c r="B351" s="3">
        <f t="shared" si="16"/>
        <v>30</v>
      </c>
      <c r="C351" s="3">
        <f t="shared" si="17"/>
        <v>1</v>
      </c>
      <c r="D351" s="3">
        <f t="shared" si="15"/>
        <v>2</v>
      </c>
      <c r="E351" s="3" t="str">
        <f>IF(C351=1,VLOOKUP(B351,[5]数据导入!$B:$F,2,FALSE)&amp;","&amp;VLOOKUP(B351,[5]数据导入!$B:$F,3,FALSE)*$D351,VLOOKUP(B351,[5]数据导入!$I:$M,2,FALSE)&amp;","&amp;VLOOKUP(B351,[5]数据导入!$I:$M,3,FALSE)*$D351)</f>
        <v>30006,16</v>
      </c>
      <c r="F351" s="3">
        <f>IF(D351=1,VLOOKUP(C351,[5]数据导入!$B:$F,4,FALSE)*$D351,VLOOKUP(C351,[5]数据导入!$I:$M,4,FALSE)*$D351)</f>
        <v>140</v>
      </c>
      <c r="G351" s="3">
        <f>IF(E351=1,VLOOKUP(D351,[5]数据导入!$B:$F,5,FALSE)*$D351,VLOOKUP(D351,[5]数据导入!$I:$M,5,FALSE)*$D351)</f>
        <v>10</v>
      </c>
      <c r="H351" s="3">
        <f>VLOOKUP(B351,[5]菜品数据!$H:$I,2,FALSE)</f>
        <v>4</v>
      </c>
      <c r="I351" s="3" t="str">
        <f>VLOOKUP(D351,[5]数据导入!$P$3:$Q$9,2,FALSE)</f>
        <v>1,2</v>
      </c>
      <c r="J351" s="3" t="str">
        <f>VLOOKUP(B351,[5]菜品输入!A:V,3,FALSE)&amp;","&amp;VLOOKUP(B351,[5]菜品输入!A:V,8,FALSE)&amp;";"&amp;VLOOKUP(B351,[5]菜品输入!A:V,4,FALSE)&amp;","&amp;VLOOKUP(B351,[5]菜品输入!A:V,8,FALSE)&amp;";"&amp;VLOOKUP(B351,[5]菜品输入!A:V,5,FALSE)&amp;","&amp;VLOOKUP(B351,[5]菜品输入!A:V,8,FALSE)&amp;";"&amp;VLOOKUP(B351,[5]菜品输入!A:V,6,FALSE)&amp;","&amp;VLOOKUP(B351,[5]菜品输入!A:V,8,FALSE)&amp;";"&amp;VLOOKUP(B351,[5]菜品输入!A:V,7,FALSE)&amp;","&amp;VLOOKUP(B351,[5]菜品输入!A:V,8,FALSE)</f>
        <v>101010,5;102010,5;103010,5;104010,5;105010,5</v>
      </c>
    </row>
    <row r="352" spans="1:10">
      <c r="A352" s="3">
        <v>351</v>
      </c>
      <c r="B352" s="3">
        <f t="shared" si="16"/>
        <v>30</v>
      </c>
      <c r="C352" s="3">
        <f t="shared" si="17"/>
        <v>1</v>
      </c>
      <c r="D352" s="3">
        <f t="shared" si="15"/>
        <v>3</v>
      </c>
      <c r="E352" s="3" t="str">
        <f>IF(C352=1,VLOOKUP(B352,[5]数据导入!$B:$F,2,FALSE)&amp;","&amp;VLOOKUP(B352,[5]数据导入!$B:$F,3,FALSE)*$D352,VLOOKUP(B352,[5]数据导入!$I:$M,2,FALSE)&amp;","&amp;VLOOKUP(B352,[5]数据导入!$I:$M,3,FALSE)*$D352)</f>
        <v>30006,24</v>
      </c>
      <c r="F352" s="3">
        <f>IF(D352=1,VLOOKUP(C352,[5]数据导入!$B:$F,4,FALSE)*$D352,VLOOKUP(C352,[5]数据导入!$I:$M,4,FALSE)*$D352)</f>
        <v>210</v>
      </c>
      <c r="G352" s="3">
        <f>IF(E352=1,VLOOKUP(D352,[5]数据导入!$B:$F,5,FALSE)*$D352,VLOOKUP(D352,[5]数据导入!$I:$M,5,FALSE)*$D352)</f>
        <v>30</v>
      </c>
      <c r="H352" s="3">
        <f>VLOOKUP(B352,[5]菜品数据!$H:$I,2,FALSE)</f>
        <v>4</v>
      </c>
      <c r="I352" s="3" t="str">
        <f>VLOOKUP(D352,[5]数据导入!$P$3:$Q$9,2,FALSE)</f>
        <v>2,3</v>
      </c>
      <c r="J352" s="3" t="str">
        <f>VLOOKUP(B352,[5]菜品输入!A:V,3,FALSE)&amp;","&amp;VLOOKUP(B352,[5]菜品输入!A:V,8,FALSE)&amp;";"&amp;VLOOKUP(B352,[5]菜品输入!A:V,4,FALSE)&amp;","&amp;VLOOKUP(B352,[5]菜品输入!A:V,8,FALSE)&amp;";"&amp;VLOOKUP(B352,[5]菜品输入!A:V,5,FALSE)&amp;","&amp;VLOOKUP(B352,[5]菜品输入!A:V,8,FALSE)&amp;";"&amp;VLOOKUP(B352,[5]菜品输入!A:V,6,FALSE)&amp;","&amp;VLOOKUP(B352,[5]菜品输入!A:V,8,FALSE)&amp;";"&amp;VLOOKUP(B352,[5]菜品输入!A:V,7,FALSE)&amp;","&amp;VLOOKUP(B352,[5]菜品输入!A:V,8,FALSE)</f>
        <v>101010,5;102010,5;103010,5;104010,5;105010,5</v>
      </c>
    </row>
    <row r="353" spans="1:10">
      <c r="A353" s="3">
        <v>352</v>
      </c>
      <c r="B353" s="3">
        <f t="shared" si="16"/>
        <v>30</v>
      </c>
      <c r="C353" s="3">
        <f t="shared" si="17"/>
        <v>1</v>
      </c>
      <c r="D353" s="3">
        <f t="shared" si="15"/>
        <v>4</v>
      </c>
      <c r="E353" s="3" t="str">
        <f>IF(C353=1,VLOOKUP(B353,[5]数据导入!$B:$F,2,FALSE)&amp;","&amp;VLOOKUP(B353,[5]数据导入!$B:$F,3,FALSE)*$D353,VLOOKUP(B353,[5]数据导入!$I:$M,2,FALSE)&amp;","&amp;VLOOKUP(B353,[5]数据导入!$I:$M,3,FALSE)*$D353)</f>
        <v>30006,32</v>
      </c>
      <c r="F353" s="3">
        <f>IF(D353=1,VLOOKUP(C353,[5]数据导入!$B:$F,4,FALSE)*$D353,VLOOKUP(C353,[5]数据导入!$I:$M,4,FALSE)*$D353)</f>
        <v>280</v>
      </c>
      <c r="G353" s="3">
        <f>IF(E353=1,VLOOKUP(D353,[5]数据导入!$B:$F,5,FALSE)*$D353,VLOOKUP(D353,[5]数据导入!$I:$M,5,FALSE)*$D353)</f>
        <v>40</v>
      </c>
      <c r="H353" s="3">
        <f>VLOOKUP(B353,[5]菜品数据!$H:$I,2,FALSE)</f>
        <v>4</v>
      </c>
      <c r="I353" s="3" t="str">
        <f>VLOOKUP(D353,[5]数据导入!$P$3:$Q$9,2,FALSE)</f>
        <v>3,4</v>
      </c>
      <c r="J353" s="3" t="str">
        <f>VLOOKUP(B353,[5]菜品输入!A:V,3,FALSE)&amp;","&amp;VLOOKUP(B353,[5]菜品输入!A:V,8,FALSE)&amp;";"&amp;VLOOKUP(B353,[5]菜品输入!A:V,4,FALSE)&amp;","&amp;VLOOKUP(B353,[5]菜品输入!A:V,8,FALSE)&amp;";"&amp;VLOOKUP(B353,[5]菜品输入!A:V,5,FALSE)&amp;","&amp;VLOOKUP(B353,[5]菜品输入!A:V,8,FALSE)&amp;";"&amp;VLOOKUP(B353,[5]菜品输入!A:V,6,FALSE)&amp;","&amp;VLOOKUP(B353,[5]菜品输入!A:V,8,FALSE)&amp;";"&amp;VLOOKUP(B353,[5]菜品输入!A:V,7,FALSE)&amp;","&amp;VLOOKUP(B353,[5]菜品输入!A:V,8,FALSE)</f>
        <v>101010,5;102010,5;103010,5;104010,5;105010,5</v>
      </c>
    </row>
    <row r="354" spans="1:10">
      <c r="A354" s="3">
        <v>353</v>
      </c>
      <c r="B354" s="3">
        <f t="shared" si="16"/>
        <v>30</v>
      </c>
      <c r="C354" s="3">
        <f t="shared" si="17"/>
        <v>1</v>
      </c>
      <c r="D354" s="3">
        <f t="shared" si="15"/>
        <v>5</v>
      </c>
      <c r="E354" s="3" t="str">
        <f>IF(C354=1,VLOOKUP(B354,[5]数据导入!$B:$F,2,FALSE)&amp;","&amp;VLOOKUP(B354,[5]数据导入!$B:$F,3,FALSE)*$D354,VLOOKUP(B354,[5]数据导入!$I:$M,2,FALSE)&amp;","&amp;VLOOKUP(B354,[5]数据导入!$I:$M,3,FALSE)*$D354)</f>
        <v>30006,40</v>
      </c>
      <c r="F354" s="3">
        <f>IF(D354=1,VLOOKUP(C354,[5]数据导入!$B:$F,4,FALSE)*$D354,VLOOKUP(C354,[5]数据导入!$I:$M,4,FALSE)*$D354)</f>
        <v>350</v>
      </c>
      <c r="G354" s="3">
        <f>IF(E354=1,VLOOKUP(D354,[5]数据导入!$B:$F,5,FALSE)*$D354,VLOOKUP(D354,[5]数据导入!$I:$M,5,FALSE)*$D354)</f>
        <v>50</v>
      </c>
      <c r="H354" s="3">
        <f>VLOOKUP(B354,[5]菜品数据!$H:$I,2,FALSE)</f>
        <v>4</v>
      </c>
      <c r="I354" s="3" t="str">
        <f>VLOOKUP(D354,[5]数据导入!$P$3:$Q$9,2,FALSE)</f>
        <v>4,5</v>
      </c>
      <c r="J354" s="3" t="str">
        <f>VLOOKUP(B354,[5]菜品输入!A:V,3,FALSE)&amp;","&amp;VLOOKUP(B354,[5]菜品输入!A:V,8,FALSE)&amp;";"&amp;VLOOKUP(B354,[5]菜品输入!A:V,4,FALSE)&amp;","&amp;VLOOKUP(B354,[5]菜品输入!A:V,8,FALSE)&amp;";"&amp;VLOOKUP(B354,[5]菜品输入!A:V,5,FALSE)&amp;","&amp;VLOOKUP(B354,[5]菜品输入!A:V,8,FALSE)&amp;";"&amp;VLOOKUP(B354,[5]菜品输入!A:V,6,FALSE)&amp;","&amp;VLOOKUP(B354,[5]菜品输入!A:V,8,FALSE)&amp;";"&amp;VLOOKUP(B354,[5]菜品输入!A:V,7,FALSE)&amp;","&amp;VLOOKUP(B354,[5]菜品输入!A:V,8,FALSE)</f>
        <v>101010,5;102010,5;103010,5;104010,5;105010,5</v>
      </c>
    </row>
    <row r="355" spans="1:10">
      <c r="A355" s="3">
        <v>354</v>
      </c>
      <c r="B355" s="3">
        <f t="shared" si="16"/>
        <v>30</v>
      </c>
      <c r="C355" s="3">
        <f t="shared" si="17"/>
        <v>1</v>
      </c>
      <c r="D355" s="3">
        <f t="shared" si="15"/>
        <v>6</v>
      </c>
      <c r="E355" s="3" t="str">
        <f>IF(C355=1,VLOOKUP(B355,[5]数据导入!$B:$F,2,FALSE)&amp;","&amp;VLOOKUP(B355,[5]数据导入!$B:$F,3,FALSE)*$D355,VLOOKUP(B355,[5]数据导入!$I:$M,2,FALSE)&amp;","&amp;VLOOKUP(B355,[5]数据导入!$I:$M,3,FALSE)*$D355)</f>
        <v>30006,48</v>
      </c>
      <c r="F355" s="3">
        <f>IF(D355=1,VLOOKUP(C355,[5]数据导入!$B:$F,4,FALSE)*$D355,VLOOKUP(C355,[5]数据导入!$I:$M,4,FALSE)*$D355)</f>
        <v>420</v>
      </c>
      <c r="G355" s="3">
        <f>IF(E355=1,VLOOKUP(D355,[5]数据导入!$B:$F,5,FALSE)*$D355,VLOOKUP(D355,[5]数据导入!$I:$M,5,FALSE)*$D355)</f>
        <v>60</v>
      </c>
      <c r="H355" s="3">
        <f>VLOOKUP(B355,[5]菜品数据!$H:$I,2,FALSE)</f>
        <v>4</v>
      </c>
      <c r="I355" s="3" t="str">
        <f>VLOOKUP(D355,[5]数据导入!$P$3:$Q$9,2,FALSE)</f>
        <v>5,6</v>
      </c>
      <c r="J355" s="3" t="str">
        <f>VLOOKUP(B355,[5]菜品输入!A:V,3,FALSE)&amp;","&amp;VLOOKUP(B355,[5]菜品输入!A:V,8,FALSE)&amp;";"&amp;VLOOKUP(B355,[5]菜品输入!A:V,4,FALSE)&amp;","&amp;VLOOKUP(B355,[5]菜品输入!A:V,8,FALSE)&amp;";"&amp;VLOOKUP(B355,[5]菜品输入!A:V,5,FALSE)&amp;","&amp;VLOOKUP(B355,[5]菜品输入!A:V,8,FALSE)&amp;";"&amp;VLOOKUP(B355,[5]菜品输入!A:V,6,FALSE)&amp;","&amp;VLOOKUP(B355,[5]菜品输入!A:V,8,FALSE)&amp;";"&amp;VLOOKUP(B355,[5]菜品输入!A:V,7,FALSE)&amp;","&amp;VLOOKUP(B355,[5]菜品输入!A:V,8,FALSE)</f>
        <v>101010,5;102010,5;103010,5;104010,5;105010,5</v>
      </c>
    </row>
    <row r="356" spans="1:10">
      <c r="A356" s="3">
        <v>355</v>
      </c>
      <c r="B356" s="3">
        <f t="shared" si="16"/>
        <v>30</v>
      </c>
      <c r="C356" s="3">
        <f t="shared" si="17"/>
        <v>2</v>
      </c>
      <c r="D356" s="3">
        <f t="shared" si="15"/>
        <v>1</v>
      </c>
      <c r="E356" s="3" t="str">
        <f>IF(C356=1,VLOOKUP(B356,[5]数据导入!$B:$F,2,FALSE)&amp;","&amp;VLOOKUP(B356,[5]数据导入!$B:$F,3,FALSE)*$D356,VLOOKUP(B356,[5]数据导入!$I:$M,2,FALSE)&amp;","&amp;VLOOKUP(B356,[5]数据导入!$I:$M,3,FALSE)*$D356)</f>
        <v>31006,8</v>
      </c>
      <c r="F356" s="3">
        <f>IF(D356=1,VLOOKUP(C356,[5]数据导入!$B:$F,4,FALSE)*$D356,VLOOKUP(C356,[5]数据导入!$I:$M,4,FALSE)*$D356)</f>
        <v>160</v>
      </c>
      <c r="G356" s="3">
        <f>IF(E356=1,VLOOKUP(D356,[5]数据导入!$B:$F,5,FALSE)*$D356,VLOOKUP(D356,[5]数据导入!$I:$M,5,FALSE)*$D356)</f>
        <v>5</v>
      </c>
      <c r="H356" s="3">
        <f>VLOOKUP(B356,[5]菜品数据!$H:$I,2,FALSE)</f>
        <v>4</v>
      </c>
      <c r="I356" s="3">
        <f>VLOOKUP(D356,[5]数据导入!$P$3:$Q$9,2,FALSE)</f>
        <v>1</v>
      </c>
      <c r="J356" s="3" t="str">
        <f>VLOOKUP(B356,[5]菜品输入!A:V,3,FALSE)&amp;","&amp;VLOOKUP(B356,[5]菜品输入!A:V,8,FALSE)&amp;";"&amp;VLOOKUP(B356,[5]菜品输入!A:V,4,FALSE)&amp;","&amp;VLOOKUP(B356,[5]菜品输入!A:V,8,FALSE)&amp;";"&amp;VLOOKUP(B356,[5]菜品输入!A:V,5,FALSE)&amp;","&amp;VLOOKUP(B356,[5]菜品输入!A:V,8,FALSE)&amp;";"&amp;VLOOKUP(B356,[5]菜品输入!A:V,6,FALSE)&amp;","&amp;VLOOKUP(B356,[5]菜品输入!A:V,8,FALSE)&amp;";"&amp;VLOOKUP(B356,[5]菜品输入!A:V,7,FALSE)&amp;","&amp;VLOOKUP(B356,[5]菜品输入!A:V,8,FALSE)</f>
        <v>101010,5;102010,5;103010,5;104010,5;105010,5</v>
      </c>
    </row>
    <row r="357" spans="1:10">
      <c r="A357" s="3">
        <v>356</v>
      </c>
      <c r="B357" s="3">
        <f t="shared" si="16"/>
        <v>30</v>
      </c>
      <c r="C357" s="3">
        <f t="shared" si="17"/>
        <v>2</v>
      </c>
      <c r="D357" s="3">
        <f t="shared" si="15"/>
        <v>2</v>
      </c>
      <c r="E357" s="3" t="str">
        <f>IF(C357=1,VLOOKUP(B357,[5]数据导入!$B:$F,2,FALSE)&amp;","&amp;VLOOKUP(B357,[5]数据导入!$B:$F,3,FALSE)*$D357,VLOOKUP(B357,[5]数据导入!$I:$M,2,FALSE)&amp;","&amp;VLOOKUP(B357,[5]数据导入!$I:$M,3,FALSE)*$D357)</f>
        <v>31006,16</v>
      </c>
      <c r="F357" s="3">
        <f>IF(D357=1,VLOOKUP(C357,[5]数据导入!$B:$F,4,FALSE)*$D357,VLOOKUP(C357,[5]数据导入!$I:$M,4,FALSE)*$D357)</f>
        <v>320</v>
      </c>
      <c r="G357" s="3">
        <f>IF(E357=1,VLOOKUP(D357,[5]数据导入!$B:$F,5,FALSE)*$D357,VLOOKUP(D357,[5]数据导入!$I:$M,5,FALSE)*$D357)</f>
        <v>10</v>
      </c>
      <c r="H357" s="3">
        <f>VLOOKUP(B357,[5]菜品数据!$H:$I,2,FALSE)</f>
        <v>4</v>
      </c>
      <c r="I357" s="3" t="str">
        <f>VLOOKUP(D357,[5]数据导入!$P$3:$Q$9,2,FALSE)</f>
        <v>1,2</v>
      </c>
      <c r="J357" s="3" t="str">
        <f>VLOOKUP(B357,[5]菜品输入!A:V,3,FALSE)&amp;","&amp;VLOOKUP(B357,[5]菜品输入!A:V,8,FALSE)&amp;";"&amp;VLOOKUP(B357,[5]菜品输入!A:V,4,FALSE)&amp;","&amp;VLOOKUP(B357,[5]菜品输入!A:V,8,FALSE)&amp;";"&amp;VLOOKUP(B357,[5]菜品输入!A:V,5,FALSE)&amp;","&amp;VLOOKUP(B357,[5]菜品输入!A:V,8,FALSE)&amp;";"&amp;VLOOKUP(B357,[5]菜品输入!A:V,6,FALSE)&amp;","&amp;VLOOKUP(B357,[5]菜品输入!A:V,8,FALSE)&amp;";"&amp;VLOOKUP(B357,[5]菜品输入!A:V,7,FALSE)&amp;","&amp;VLOOKUP(B357,[5]菜品输入!A:V,8,FALSE)</f>
        <v>101010,5;102010,5;103010,5;104010,5;105010,5</v>
      </c>
    </row>
    <row r="358" spans="1:10">
      <c r="A358" s="3">
        <v>357</v>
      </c>
      <c r="B358" s="3">
        <f t="shared" si="16"/>
        <v>30</v>
      </c>
      <c r="C358" s="3">
        <f t="shared" si="17"/>
        <v>2</v>
      </c>
      <c r="D358" s="3">
        <f t="shared" si="15"/>
        <v>3</v>
      </c>
      <c r="E358" s="3" t="str">
        <f>IF(C358=1,VLOOKUP(B358,[5]数据导入!$B:$F,2,FALSE)&amp;","&amp;VLOOKUP(B358,[5]数据导入!$B:$F,3,FALSE)*$D358,VLOOKUP(B358,[5]数据导入!$I:$M,2,FALSE)&amp;","&amp;VLOOKUP(B358,[5]数据导入!$I:$M,3,FALSE)*$D358)</f>
        <v>31006,24</v>
      </c>
      <c r="F358" s="3">
        <f>IF(D358=1,VLOOKUP(C358,[5]数据导入!$B:$F,4,FALSE)*$D358,VLOOKUP(C358,[5]数据导入!$I:$M,4,FALSE)*$D358)</f>
        <v>480</v>
      </c>
      <c r="G358" s="3">
        <f>IF(E358=1,VLOOKUP(D358,[5]数据导入!$B:$F,5,FALSE)*$D358,VLOOKUP(D358,[5]数据导入!$I:$M,5,FALSE)*$D358)</f>
        <v>30</v>
      </c>
      <c r="H358" s="3">
        <f>VLOOKUP(B358,[5]菜品数据!$H:$I,2,FALSE)</f>
        <v>4</v>
      </c>
      <c r="I358" s="3" t="str">
        <f>VLOOKUP(D358,[5]数据导入!$P$3:$Q$9,2,FALSE)</f>
        <v>2,3</v>
      </c>
      <c r="J358" s="3" t="str">
        <f>VLOOKUP(B358,[5]菜品输入!A:V,3,FALSE)&amp;","&amp;VLOOKUP(B358,[5]菜品输入!A:V,8,FALSE)&amp;";"&amp;VLOOKUP(B358,[5]菜品输入!A:V,4,FALSE)&amp;","&amp;VLOOKUP(B358,[5]菜品输入!A:V,8,FALSE)&amp;";"&amp;VLOOKUP(B358,[5]菜品输入!A:V,5,FALSE)&amp;","&amp;VLOOKUP(B358,[5]菜品输入!A:V,8,FALSE)&amp;";"&amp;VLOOKUP(B358,[5]菜品输入!A:V,6,FALSE)&amp;","&amp;VLOOKUP(B358,[5]菜品输入!A:V,8,FALSE)&amp;";"&amp;VLOOKUP(B358,[5]菜品输入!A:V,7,FALSE)&amp;","&amp;VLOOKUP(B358,[5]菜品输入!A:V,8,FALSE)</f>
        <v>101010,5;102010,5;103010,5;104010,5;105010,5</v>
      </c>
    </row>
    <row r="359" spans="1:10">
      <c r="A359" s="3">
        <v>358</v>
      </c>
      <c r="B359" s="3">
        <f t="shared" si="16"/>
        <v>30</v>
      </c>
      <c r="C359" s="3">
        <f t="shared" si="17"/>
        <v>2</v>
      </c>
      <c r="D359" s="3">
        <f t="shared" si="15"/>
        <v>4</v>
      </c>
      <c r="E359" s="3" t="str">
        <f>IF(C359=1,VLOOKUP(B359,[5]数据导入!$B:$F,2,FALSE)&amp;","&amp;VLOOKUP(B359,[5]数据导入!$B:$F,3,FALSE)*$D359,VLOOKUP(B359,[5]数据导入!$I:$M,2,FALSE)&amp;","&amp;VLOOKUP(B359,[5]数据导入!$I:$M,3,FALSE)*$D359)</f>
        <v>31006,32</v>
      </c>
      <c r="F359" s="3">
        <f>IF(D359=1,VLOOKUP(C359,[5]数据导入!$B:$F,4,FALSE)*$D359,VLOOKUP(C359,[5]数据导入!$I:$M,4,FALSE)*$D359)</f>
        <v>640</v>
      </c>
      <c r="G359" s="3">
        <f>IF(E359=1,VLOOKUP(D359,[5]数据导入!$B:$F,5,FALSE)*$D359,VLOOKUP(D359,[5]数据导入!$I:$M,5,FALSE)*$D359)</f>
        <v>40</v>
      </c>
      <c r="H359" s="3">
        <f>VLOOKUP(B359,[5]菜品数据!$H:$I,2,FALSE)</f>
        <v>4</v>
      </c>
      <c r="I359" s="3" t="str">
        <f>VLOOKUP(D359,[5]数据导入!$P$3:$Q$9,2,FALSE)</f>
        <v>3,4</v>
      </c>
      <c r="J359" s="3" t="str">
        <f>VLOOKUP(B359,[5]菜品输入!A:V,3,FALSE)&amp;","&amp;VLOOKUP(B359,[5]菜品输入!A:V,8,FALSE)&amp;";"&amp;VLOOKUP(B359,[5]菜品输入!A:V,4,FALSE)&amp;","&amp;VLOOKUP(B359,[5]菜品输入!A:V,8,FALSE)&amp;";"&amp;VLOOKUP(B359,[5]菜品输入!A:V,5,FALSE)&amp;","&amp;VLOOKUP(B359,[5]菜品输入!A:V,8,FALSE)&amp;";"&amp;VLOOKUP(B359,[5]菜品输入!A:V,6,FALSE)&amp;","&amp;VLOOKUP(B359,[5]菜品输入!A:V,8,FALSE)&amp;";"&amp;VLOOKUP(B359,[5]菜品输入!A:V,7,FALSE)&amp;","&amp;VLOOKUP(B359,[5]菜品输入!A:V,8,FALSE)</f>
        <v>101010,5;102010,5;103010,5;104010,5;105010,5</v>
      </c>
    </row>
    <row r="360" spans="1:10">
      <c r="A360" s="3">
        <v>359</v>
      </c>
      <c r="B360" s="3">
        <f t="shared" si="16"/>
        <v>30</v>
      </c>
      <c r="C360" s="3">
        <f t="shared" si="17"/>
        <v>2</v>
      </c>
      <c r="D360" s="3">
        <f t="shared" si="15"/>
        <v>5</v>
      </c>
      <c r="E360" s="3" t="str">
        <f>IF(C360=1,VLOOKUP(B360,[5]数据导入!$B:$F,2,FALSE)&amp;","&amp;VLOOKUP(B360,[5]数据导入!$B:$F,3,FALSE)*$D360,VLOOKUP(B360,[5]数据导入!$I:$M,2,FALSE)&amp;","&amp;VLOOKUP(B360,[5]数据导入!$I:$M,3,FALSE)*$D360)</f>
        <v>31006,40</v>
      </c>
      <c r="F360" s="3">
        <f>IF(D360=1,VLOOKUP(C360,[5]数据导入!$B:$F,4,FALSE)*$D360,VLOOKUP(C360,[5]数据导入!$I:$M,4,FALSE)*$D360)</f>
        <v>800</v>
      </c>
      <c r="G360" s="3">
        <f>IF(E360=1,VLOOKUP(D360,[5]数据导入!$B:$F,5,FALSE)*$D360,VLOOKUP(D360,[5]数据导入!$I:$M,5,FALSE)*$D360)</f>
        <v>50</v>
      </c>
      <c r="H360" s="3">
        <f>VLOOKUP(B360,[5]菜品数据!$H:$I,2,FALSE)</f>
        <v>4</v>
      </c>
      <c r="I360" s="3" t="str">
        <f>VLOOKUP(D360,[5]数据导入!$P$3:$Q$9,2,FALSE)</f>
        <v>4,5</v>
      </c>
      <c r="J360" s="3" t="str">
        <f>VLOOKUP(B360,[5]菜品输入!A:V,3,FALSE)&amp;","&amp;VLOOKUP(B360,[5]菜品输入!A:V,8,FALSE)&amp;";"&amp;VLOOKUP(B360,[5]菜品输入!A:V,4,FALSE)&amp;","&amp;VLOOKUP(B360,[5]菜品输入!A:V,8,FALSE)&amp;";"&amp;VLOOKUP(B360,[5]菜品输入!A:V,5,FALSE)&amp;","&amp;VLOOKUP(B360,[5]菜品输入!A:V,8,FALSE)&amp;";"&amp;VLOOKUP(B360,[5]菜品输入!A:V,6,FALSE)&amp;","&amp;VLOOKUP(B360,[5]菜品输入!A:V,8,FALSE)&amp;";"&amp;VLOOKUP(B360,[5]菜品输入!A:V,7,FALSE)&amp;","&amp;VLOOKUP(B360,[5]菜品输入!A:V,8,FALSE)</f>
        <v>101010,5;102010,5;103010,5;104010,5;105010,5</v>
      </c>
    </row>
    <row r="361" spans="1:10">
      <c r="A361" s="3">
        <v>360</v>
      </c>
      <c r="B361" s="3">
        <f t="shared" si="16"/>
        <v>30</v>
      </c>
      <c r="C361" s="3">
        <f t="shared" si="17"/>
        <v>2</v>
      </c>
      <c r="D361" s="3">
        <f t="shared" si="15"/>
        <v>6</v>
      </c>
      <c r="E361" s="3" t="str">
        <f>IF(C361=1,VLOOKUP(B361,[5]数据导入!$B:$F,2,FALSE)&amp;","&amp;VLOOKUP(B361,[5]数据导入!$B:$F,3,FALSE)*$D361,VLOOKUP(B361,[5]数据导入!$I:$M,2,FALSE)&amp;","&amp;VLOOKUP(B361,[5]数据导入!$I:$M,3,FALSE)*$D361)</f>
        <v>31006,48</v>
      </c>
      <c r="F361" s="3">
        <f>IF(D361=1,VLOOKUP(C361,[5]数据导入!$B:$F,4,FALSE)*$D361,VLOOKUP(C361,[5]数据导入!$I:$M,4,FALSE)*$D361)</f>
        <v>960</v>
      </c>
      <c r="G361" s="3">
        <f>IF(E361=1,VLOOKUP(D361,[5]数据导入!$B:$F,5,FALSE)*$D361,VLOOKUP(D361,[5]数据导入!$I:$M,5,FALSE)*$D361)</f>
        <v>60</v>
      </c>
      <c r="H361" s="3">
        <f>VLOOKUP(B361,[5]菜品数据!$H:$I,2,FALSE)</f>
        <v>4</v>
      </c>
      <c r="I361" s="3" t="str">
        <f>VLOOKUP(D361,[5]数据导入!$P$3:$Q$9,2,FALSE)</f>
        <v>5,6</v>
      </c>
      <c r="J361" s="3" t="str">
        <f>VLOOKUP(B361,[5]菜品输入!A:V,3,FALSE)&amp;","&amp;VLOOKUP(B361,[5]菜品输入!A:V,8,FALSE)&amp;";"&amp;VLOOKUP(B361,[5]菜品输入!A:V,4,FALSE)&amp;","&amp;VLOOKUP(B361,[5]菜品输入!A:V,8,FALSE)&amp;";"&amp;VLOOKUP(B361,[5]菜品输入!A:V,5,FALSE)&amp;","&amp;VLOOKUP(B361,[5]菜品输入!A:V,8,FALSE)&amp;";"&amp;VLOOKUP(B361,[5]菜品输入!A:V,6,FALSE)&amp;","&amp;VLOOKUP(B361,[5]菜品输入!A:V,8,FALSE)&amp;";"&amp;VLOOKUP(B361,[5]菜品输入!A:V,7,FALSE)&amp;","&amp;VLOOKUP(B361,[5]菜品输入!A:V,8,FALSE)</f>
        <v>101010,5;102010,5;103010,5;104010,5;105010,5</v>
      </c>
    </row>
    <row r="362" spans="1:10">
      <c r="A362" s="3">
        <v>361</v>
      </c>
      <c r="B362" s="3">
        <f t="shared" si="16"/>
        <v>31</v>
      </c>
      <c r="C362" s="3">
        <f t="shared" si="17"/>
        <v>1</v>
      </c>
      <c r="D362" s="3">
        <f t="shared" si="15"/>
        <v>1</v>
      </c>
      <c r="E362" s="3" t="str">
        <f>IF(C362=1,VLOOKUP(B362,[5]数据导入!$B:$F,2,FALSE)&amp;","&amp;VLOOKUP(B362,[5]数据导入!$B:$F,3,FALSE)*$D362,VLOOKUP(B362,[5]数据导入!$I:$M,2,FALSE)&amp;","&amp;VLOOKUP(B362,[5]数据导入!$I:$M,3,FALSE)*$D362)</f>
        <v>30006,9</v>
      </c>
      <c r="F362" s="3">
        <f>IF(D362=1,VLOOKUP(C362,[5]数据导入!$B:$F,4,FALSE)*$D362,VLOOKUP(C362,[5]数据导入!$I:$M,4,FALSE)*$D362)</f>
        <v>70</v>
      </c>
      <c r="G362" s="3">
        <f>IF(E362=1,VLOOKUP(D362,[5]数据导入!$B:$F,5,FALSE)*$D362,VLOOKUP(D362,[5]数据导入!$I:$M,5,FALSE)*$D362)</f>
        <v>5</v>
      </c>
      <c r="H362" s="3">
        <f>VLOOKUP(B362,[5]菜品数据!$H:$I,2,FALSE)</f>
        <v>4</v>
      </c>
      <c r="I362" s="3">
        <f>VLOOKUP(D362,[5]数据导入!$P$3:$Q$9,2,FALSE)</f>
        <v>1</v>
      </c>
      <c r="J362" s="3" t="str">
        <f>VLOOKUP(B362,[5]菜品输入!A:V,3,FALSE)&amp;","&amp;VLOOKUP(B362,[5]菜品输入!A:V,8,FALSE)&amp;";"&amp;VLOOKUP(B362,[5]菜品输入!A:V,4,FALSE)&amp;","&amp;VLOOKUP(B362,[5]菜品输入!A:V,8,FALSE)&amp;";"&amp;VLOOKUP(B362,[5]菜品输入!A:V,5,FALSE)&amp;","&amp;VLOOKUP(B362,[5]菜品输入!A:V,8,FALSE)&amp;";"&amp;VLOOKUP(B362,[5]菜品输入!A:V,6,FALSE)&amp;","&amp;VLOOKUP(B362,[5]菜品输入!A:V,8,FALSE)&amp;";"&amp;VLOOKUP(B362,[5]菜品输入!A:V,7,FALSE)&amp;","&amp;VLOOKUP(B362,[5]菜品输入!A:V,8,FALSE)</f>
        <v>101010,5;102010,5;103010,5;104010,5;105010,5</v>
      </c>
    </row>
    <row r="363" spans="1:10">
      <c r="A363" s="3">
        <v>362</v>
      </c>
      <c r="B363" s="3">
        <f t="shared" si="16"/>
        <v>31</v>
      </c>
      <c r="C363" s="3">
        <f t="shared" si="17"/>
        <v>1</v>
      </c>
      <c r="D363" s="3">
        <f t="shared" si="15"/>
        <v>2</v>
      </c>
      <c r="E363" s="3" t="str">
        <f>IF(C363=1,VLOOKUP(B363,[5]数据导入!$B:$F,2,FALSE)&amp;","&amp;VLOOKUP(B363,[5]数据导入!$B:$F,3,FALSE)*$D363,VLOOKUP(B363,[5]数据导入!$I:$M,2,FALSE)&amp;","&amp;VLOOKUP(B363,[5]数据导入!$I:$M,3,FALSE)*$D363)</f>
        <v>30006,18</v>
      </c>
      <c r="F363" s="3">
        <f>IF(D363=1,VLOOKUP(C363,[5]数据导入!$B:$F,4,FALSE)*$D363,VLOOKUP(C363,[5]数据导入!$I:$M,4,FALSE)*$D363)</f>
        <v>140</v>
      </c>
      <c r="G363" s="3">
        <f>IF(E363=1,VLOOKUP(D363,[5]数据导入!$B:$F,5,FALSE)*$D363,VLOOKUP(D363,[5]数据导入!$I:$M,5,FALSE)*$D363)</f>
        <v>10</v>
      </c>
      <c r="H363" s="3">
        <f>VLOOKUP(B363,[5]菜品数据!$H:$I,2,FALSE)</f>
        <v>4</v>
      </c>
      <c r="I363" s="3" t="str">
        <f>VLOOKUP(D363,[5]数据导入!$P$3:$Q$9,2,FALSE)</f>
        <v>1,2</v>
      </c>
      <c r="J363" s="3" t="str">
        <f>VLOOKUP(B363,[5]菜品输入!A:V,3,FALSE)&amp;","&amp;VLOOKUP(B363,[5]菜品输入!A:V,8,FALSE)&amp;";"&amp;VLOOKUP(B363,[5]菜品输入!A:V,4,FALSE)&amp;","&amp;VLOOKUP(B363,[5]菜品输入!A:V,8,FALSE)&amp;";"&amp;VLOOKUP(B363,[5]菜品输入!A:V,5,FALSE)&amp;","&amp;VLOOKUP(B363,[5]菜品输入!A:V,8,FALSE)&amp;";"&amp;VLOOKUP(B363,[5]菜品输入!A:V,6,FALSE)&amp;","&amp;VLOOKUP(B363,[5]菜品输入!A:V,8,FALSE)&amp;";"&amp;VLOOKUP(B363,[5]菜品输入!A:V,7,FALSE)&amp;","&amp;VLOOKUP(B363,[5]菜品输入!A:V,8,FALSE)</f>
        <v>101010,5;102010,5;103010,5;104010,5;105010,5</v>
      </c>
    </row>
    <row r="364" spans="1:10">
      <c r="A364" s="3">
        <v>363</v>
      </c>
      <c r="B364" s="3">
        <f t="shared" si="16"/>
        <v>31</v>
      </c>
      <c r="C364" s="3">
        <f t="shared" si="17"/>
        <v>1</v>
      </c>
      <c r="D364" s="3">
        <f t="shared" si="15"/>
        <v>3</v>
      </c>
      <c r="E364" s="3" t="str">
        <f>IF(C364=1,VLOOKUP(B364,[5]数据导入!$B:$F,2,FALSE)&amp;","&amp;VLOOKUP(B364,[5]数据导入!$B:$F,3,FALSE)*$D364,VLOOKUP(B364,[5]数据导入!$I:$M,2,FALSE)&amp;","&amp;VLOOKUP(B364,[5]数据导入!$I:$M,3,FALSE)*$D364)</f>
        <v>30006,27</v>
      </c>
      <c r="F364" s="3">
        <f>IF(D364=1,VLOOKUP(C364,[5]数据导入!$B:$F,4,FALSE)*$D364,VLOOKUP(C364,[5]数据导入!$I:$M,4,FALSE)*$D364)</f>
        <v>210</v>
      </c>
      <c r="G364" s="3">
        <f>IF(E364=1,VLOOKUP(D364,[5]数据导入!$B:$F,5,FALSE)*$D364,VLOOKUP(D364,[5]数据导入!$I:$M,5,FALSE)*$D364)</f>
        <v>30</v>
      </c>
      <c r="H364" s="3">
        <f>VLOOKUP(B364,[5]菜品数据!$H:$I,2,FALSE)</f>
        <v>4</v>
      </c>
      <c r="I364" s="3" t="str">
        <f>VLOOKUP(D364,[5]数据导入!$P$3:$Q$9,2,FALSE)</f>
        <v>2,3</v>
      </c>
      <c r="J364" s="3" t="str">
        <f>VLOOKUP(B364,[5]菜品输入!A:V,3,FALSE)&amp;","&amp;VLOOKUP(B364,[5]菜品输入!A:V,8,FALSE)&amp;";"&amp;VLOOKUP(B364,[5]菜品输入!A:V,4,FALSE)&amp;","&amp;VLOOKUP(B364,[5]菜品输入!A:V,8,FALSE)&amp;";"&amp;VLOOKUP(B364,[5]菜品输入!A:V,5,FALSE)&amp;","&amp;VLOOKUP(B364,[5]菜品输入!A:V,8,FALSE)&amp;";"&amp;VLOOKUP(B364,[5]菜品输入!A:V,6,FALSE)&amp;","&amp;VLOOKUP(B364,[5]菜品输入!A:V,8,FALSE)&amp;";"&amp;VLOOKUP(B364,[5]菜品输入!A:V,7,FALSE)&amp;","&amp;VLOOKUP(B364,[5]菜品输入!A:V,8,FALSE)</f>
        <v>101010,5;102010,5;103010,5;104010,5;105010,5</v>
      </c>
    </row>
    <row r="365" spans="1:10">
      <c r="A365" s="3">
        <v>364</v>
      </c>
      <c r="B365" s="3">
        <f t="shared" si="16"/>
        <v>31</v>
      </c>
      <c r="C365" s="3">
        <f t="shared" si="17"/>
        <v>1</v>
      </c>
      <c r="D365" s="3">
        <f t="shared" si="15"/>
        <v>4</v>
      </c>
      <c r="E365" s="3" t="str">
        <f>IF(C365=1,VLOOKUP(B365,[5]数据导入!$B:$F,2,FALSE)&amp;","&amp;VLOOKUP(B365,[5]数据导入!$B:$F,3,FALSE)*$D365,VLOOKUP(B365,[5]数据导入!$I:$M,2,FALSE)&amp;","&amp;VLOOKUP(B365,[5]数据导入!$I:$M,3,FALSE)*$D365)</f>
        <v>30006,36</v>
      </c>
      <c r="F365" s="3">
        <f>IF(D365=1,VLOOKUP(C365,[5]数据导入!$B:$F,4,FALSE)*$D365,VLOOKUP(C365,[5]数据导入!$I:$M,4,FALSE)*$D365)</f>
        <v>280</v>
      </c>
      <c r="G365" s="3">
        <f>IF(E365=1,VLOOKUP(D365,[5]数据导入!$B:$F,5,FALSE)*$D365,VLOOKUP(D365,[5]数据导入!$I:$M,5,FALSE)*$D365)</f>
        <v>40</v>
      </c>
      <c r="H365" s="3">
        <f>VLOOKUP(B365,[5]菜品数据!$H:$I,2,FALSE)</f>
        <v>4</v>
      </c>
      <c r="I365" s="3" t="str">
        <f>VLOOKUP(D365,[5]数据导入!$P$3:$Q$9,2,FALSE)</f>
        <v>3,4</v>
      </c>
      <c r="J365" s="3" t="str">
        <f>VLOOKUP(B365,[5]菜品输入!A:V,3,FALSE)&amp;","&amp;VLOOKUP(B365,[5]菜品输入!A:V,8,FALSE)&amp;";"&amp;VLOOKUP(B365,[5]菜品输入!A:V,4,FALSE)&amp;","&amp;VLOOKUP(B365,[5]菜品输入!A:V,8,FALSE)&amp;";"&amp;VLOOKUP(B365,[5]菜品输入!A:V,5,FALSE)&amp;","&amp;VLOOKUP(B365,[5]菜品输入!A:V,8,FALSE)&amp;";"&amp;VLOOKUP(B365,[5]菜品输入!A:V,6,FALSE)&amp;","&amp;VLOOKUP(B365,[5]菜品输入!A:V,8,FALSE)&amp;";"&amp;VLOOKUP(B365,[5]菜品输入!A:V,7,FALSE)&amp;","&amp;VLOOKUP(B365,[5]菜品输入!A:V,8,FALSE)</f>
        <v>101010,5;102010,5;103010,5;104010,5;105010,5</v>
      </c>
    </row>
    <row r="366" spans="1:10">
      <c r="A366" s="3">
        <v>365</v>
      </c>
      <c r="B366" s="3">
        <f t="shared" si="16"/>
        <v>31</v>
      </c>
      <c r="C366" s="3">
        <f t="shared" si="17"/>
        <v>1</v>
      </c>
      <c r="D366" s="3">
        <f t="shared" si="15"/>
        <v>5</v>
      </c>
      <c r="E366" s="3" t="str">
        <f>IF(C366=1,VLOOKUP(B366,[5]数据导入!$B:$F,2,FALSE)&amp;","&amp;VLOOKUP(B366,[5]数据导入!$B:$F,3,FALSE)*$D366,VLOOKUP(B366,[5]数据导入!$I:$M,2,FALSE)&amp;","&amp;VLOOKUP(B366,[5]数据导入!$I:$M,3,FALSE)*$D366)</f>
        <v>30006,45</v>
      </c>
      <c r="F366" s="3">
        <f>IF(D366=1,VLOOKUP(C366,[5]数据导入!$B:$F,4,FALSE)*$D366,VLOOKUP(C366,[5]数据导入!$I:$M,4,FALSE)*$D366)</f>
        <v>350</v>
      </c>
      <c r="G366" s="3">
        <f>IF(E366=1,VLOOKUP(D366,[5]数据导入!$B:$F,5,FALSE)*$D366,VLOOKUP(D366,[5]数据导入!$I:$M,5,FALSE)*$D366)</f>
        <v>50</v>
      </c>
      <c r="H366" s="3">
        <f>VLOOKUP(B366,[5]菜品数据!$H:$I,2,FALSE)</f>
        <v>4</v>
      </c>
      <c r="I366" s="3" t="str">
        <f>VLOOKUP(D366,[5]数据导入!$P$3:$Q$9,2,FALSE)</f>
        <v>4,5</v>
      </c>
      <c r="J366" s="3" t="str">
        <f>VLOOKUP(B366,[5]菜品输入!A:V,3,FALSE)&amp;","&amp;VLOOKUP(B366,[5]菜品输入!A:V,8,FALSE)&amp;";"&amp;VLOOKUP(B366,[5]菜品输入!A:V,4,FALSE)&amp;","&amp;VLOOKUP(B366,[5]菜品输入!A:V,8,FALSE)&amp;";"&amp;VLOOKUP(B366,[5]菜品输入!A:V,5,FALSE)&amp;","&amp;VLOOKUP(B366,[5]菜品输入!A:V,8,FALSE)&amp;";"&amp;VLOOKUP(B366,[5]菜品输入!A:V,6,FALSE)&amp;","&amp;VLOOKUP(B366,[5]菜品输入!A:V,8,FALSE)&amp;";"&amp;VLOOKUP(B366,[5]菜品输入!A:V,7,FALSE)&amp;","&amp;VLOOKUP(B366,[5]菜品输入!A:V,8,FALSE)</f>
        <v>101010,5;102010,5;103010,5;104010,5;105010,5</v>
      </c>
    </row>
    <row r="367" spans="1:10">
      <c r="A367" s="3">
        <v>366</v>
      </c>
      <c r="B367" s="3">
        <f t="shared" si="16"/>
        <v>31</v>
      </c>
      <c r="C367" s="3">
        <f t="shared" si="17"/>
        <v>1</v>
      </c>
      <c r="D367" s="3">
        <f t="shared" si="15"/>
        <v>6</v>
      </c>
      <c r="E367" s="3" t="str">
        <f>IF(C367=1,VLOOKUP(B367,[5]数据导入!$B:$F,2,FALSE)&amp;","&amp;VLOOKUP(B367,[5]数据导入!$B:$F,3,FALSE)*$D367,VLOOKUP(B367,[5]数据导入!$I:$M,2,FALSE)&amp;","&amp;VLOOKUP(B367,[5]数据导入!$I:$M,3,FALSE)*$D367)</f>
        <v>30006,54</v>
      </c>
      <c r="F367" s="3">
        <f>IF(D367=1,VLOOKUP(C367,[5]数据导入!$B:$F,4,FALSE)*$D367,VLOOKUP(C367,[5]数据导入!$I:$M,4,FALSE)*$D367)</f>
        <v>420</v>
      </c>
      <c r="G367" s="3">
        <f>IF(E367=1,VLOOKUP(D367,[5]数据导入!$B:$F,5,FALSE)*$D367,VLOOKUP(D367,[5]数据导入!$I:$M,5,FALSE)*$D367)</f>
        <v>60</v>
      </c>
      <c r="H367" s="3">
        <f>VLOOKUP(B367,[5]菜品数据!$H:$I,2,FALSE)</f>
        <v>4</v>
      </c>
      <c r="I367" s="3" t="str">
        <f>VLOOKUP(D367,[5]数据导入!$P$3:$Q$9,2,FALSE)</f>
        <v>5,6</v>
      </c>
      <c r="J367" s="3" t="str">
        <f>VLOOKUP(B367,[5]菜品输入!A:V,3,FALSE)&amp;","&amp;VLOOKUP(B367,[5]菜品输入!A:V,8,FALSE)&amp;";"&amp;VLOOKUP(B367,[5]菜品输入!A:V,4,FALSE)&amp;","&amp;VLOOKUP(B367,[5]菜品输入!A:V,8,FALSE)&amp;";"&amp;VLOOKUP(B367,[5]菜品输入!A:V,5,FALSE)&amp;","&amp;VLOOKUP(B367,[5]菜品输入!A:V,8,FALSE)&amp;";"&amp;VLOOKUP(B367,[5]菜品输入!A:V,6,FALSE)&amp;","&amp;VLOOKUP(B367,[5]菜品输入!A:V,8,FALSE)&amp;";"&amp;VLOOKUP(B367,[5]菜品输入!A:V,7,FALSE)&amp;","&amp;VLOOKUP(B367,[5]菜品输入!A:V,8,FALSE)</f>
        <v>101010,5;102010,5;103010,5;104010,5;105010,5</v>
      </c>
    </row>
    <row r="368" spans="1:10">
      <c r="A368" s="3">
        <v>367</v>
      </c>
      <c r="B368" s="3">
        <f t="shared" si="16"/>
        <v>31</v>
      </c>
      <c r="C368" s="3">
        <f t="shared" si="17"/>
        <v>2</v>
      </c>
      <c r="D368" s="3">
        <f t="shared" si="15"/>
        <v>1</v>
      </c>
      <c r="E368" s="3" t="str">
        <f>IF(C368=1,VLOOKUP(B368,[5]数据导入!$B:$F,2,FALSE)&amp;","&amp;VLOOKUP(B368,[5]数据导入!$B:$F,3,FALSE)*$D368,VLOOKUP(B368,[5]数据导入!$I:$M,2,FALSE)&amp;","&amp;VLOOKUP(B368,[5]数据导入!$I:$M,3,FALSE)*$D368)</f>
        <v>31006,9</v>
      </c>
      <c r="F368" s="3">
        <f>IF(D368=1,VLOOKUP(C368,[5]数据导入!$B:$F,4,FALSE)*$D368,VLOOKUP(C368,[5]数据导入!$I:$M,4,FALSE)*$D368)</f>
        <v>160</v>
      </c>
      <c r="G368" s="3">
        <f>IF(E368=1,VLOOKUP(D368,[5]数据导入!$B:$F,5,FALSE)*$D368,VLOOKUP(D368,[5]数据导入!$I:$M,5,FALSE)*$D368)</f>
        <v>5</v>
      </c>
      <c r="H368" s="3">
        <f>VLOOKUP(B368,[5]菜品数据!$H:$I,2,FALSE)</f>
        <v>4</v>
      </c>
      <c r="I368" s="3">
        <f>VLOOKUP(D368,[5]数据导入!$P$3:$Q$9,2,FALSE)</f>
        <v>1</v>
      </c>
      <c r="J368" s="3" t="str">
        <f>VLOOKUP(B368,[5]菜品输入!A:V,3,FALSE)&amp;","&amp;VLOOKUP(B368,[5]菜品输入!A:V,8,FALSE)&amp;";"&amp;VLOOKUP(B368,[5]菜品输入!A:V,4,FALSE)&amp;","&amp;VLOOKUP(B368,[5]菜品输入!A:V,8,FALSE)&amp;";"&amp;VLOOKUP(B368,[5]菜品输入!A:V,5,FALSE)&amp;","&amp;VLOOKUP(B368,[5]菜品输入!A:V,8,FALSE)&amp;";"&amp;VLOOKUP(B368,[5]菜品输入!A:V,6,FALSE)&amp;","&amp;VLOOKUP(B368,[5]菜品输入!A:V,8,FALSE)&amp;";"&amp;VLOOKUP(B368,[5]菜品输入!A:V,7,FALSE)&amp;","&amp;VLOOKUP(B368,[5]菜品输入!A:V,8,FALSE)</f>
        <v>101010,5;102010,5;103010,5;104010,5;105010,5</v>
      </c>
    </row>
    <row r="369" spans="1:10">
      <c r="A369" s="3">
        <v>368</v>
      </c>
      <c r="B369" s="3">
        <f t="shared" si="16"/>
        <v>31</v>
      </c>
      <c r="C369" s="3">
        <f t="shared" si="17"/>
        <v>2</v>
      </c>
      <c r="D369" s="3">
        <f t="shared" si="15"/>
        <v>2</v>
      </c>
      <c r="E369" s="3" t="str">
        <f>IF(C369=1,VLOOKUP(B369,[5]数据导入!$B:$F,2,FALSE)&amp;","&amp;VLOOKUP(B369,[5]数据导入!$B:$F,3,FALSE)*$D369,VLOOKUP(B369,[5]数据导入!$I:$M,2,FALSE)&amp;","&amp;VLOOKUP(B369,[5]数据导入!$I:$M,3,FALSE)*$D369)</f>
        <v>31006,18</v>
      </c>
      <c r="F369" s="3">
        <f>IF(D369=1,VLOOKUP(C369,[5]数据导入!$B:$F,4,FALSE)*$D369,VLOOKUP(C369,[5]数据导入!$I:$M,4,FALSE)*$D369)</f>
        <v>320</v>
      </c>
      <c r="G369" s="3">
        <f>IF(E369=1,VLOOKUP(D369,[5]数据导入!$B:$F,5,FALSE)*$D369,VLOOKUP(D369,[5]数据导入!$I:$M,5,FALSE)*$D369)</f>
        <v>10</v>
      </c>
      <c r="H369" s="3">
        <f>VLOOKUP(B369,[5]菜品数据!$H:$I,2,FALSE)</f>
        <v>4</v>
      </c>
      <c r="I369" s="3" t="str">
        <f>VLOOKUP(D369,[5]数据导入!$P$3:$Q$9,2,FALSE)</f>
        <v>1,2</v>
      </c>
      <c r="J369" s="3" t="str">
        <f>VLOOKUP(B369,[5]菜品输入!A:V,3,FALSE)&amp;","&amp;VLOOKUP(B369,[5]菜品输入!A:V,8,FALSE)&amp;";"&amp;VLOOKUP(B369,[5]菜品输入!A:V,4,FALSE)&amp;","&amp;VLOOKUP(B369,[5]菜品输入!A:V,8,FALSE)&amp;";"&amp;VLOOKUP(B369,[5]菜品输入!A:V,5,FALSE)&amp;","&amp;VLOOKUP(B369,[5]菜品输入!A:V,8,FALSE)&amp;";"&amp;VLOOKUP(B369,[5]菜品输入!A:V,6,FALSE)&amp;","&amp;VLOOKUP(B369,[5]菜品输入!A:V,8,FALSE)&amp;";"&amp;VLOOKUP(B369,[5]菜品输入!A:V,7,FALSE)&amp;","&amp;VLOOKUP(B369,[5]菜品输入!A:V,8,FALSE)</f>
        <v>101010,5;102010,5;103010,5;104010,5;105010,5</v>
      </c>
    </row>
    <row r="370" spans="1:10">
      <c r="A370" s="3">
        <v>369</v>
      </c>
      <c r="B370" s="3">
        <f t="shared" si="16"/>
        <v>31</v>
      </c>
      <c r="C370" s="3">
        <f t="shared" si="17"/>
        <v>2</v>
      </c>
      <c r="D370" s="3">
        <f t="shared" si="15"/>
        <v>3</v>
      </c>
      <c r="E370" s="3" t="str">
        <f>IF(C370=1,VLOOKUP(B370,[5]数据导入!$B:$F,2,FALSE)&amp;","&amp;VLOOKUP(B370,[5]数据导入!$B:$F,3,FALSE)*$D370,VLOOKUP(B370,[5]数据导入!$I:$M,2,FALSE)&amp;","&amp;VLOOKUP(B370,[5]数据导入!$I:$M,3,FALSE)*$D370)</f>
        <v>31006,27</v>
      </c>
      <c r="F370" s="3">
        <f>IF(D370=1,VLOOKUP(C370,[5]数据导入!$B:$F,4,FALSE)*$D370,VLOOKUP(C370,[5]数据导入!$I:$M,4,FALSE)*$D370)</f>
        <v>480</v>
      </c>
      <c r="G370" s="3">
        <f>IF(E370=1,VLOOKUP(D370,[5]数据导入!$B:$F,5,FALSE)*$D370,VLOOKUP(D370,[5]数据导入!$I:$M,5,FALSE)*$D370)</f>
        <v>30</v>
      </c>
      <c r="H370" s="3">
        <f>VLOOKUP(B370,[5]菜品数据!$H:$I,2,FALSE)</f>
        <v>4</v>
      </c>
      <c r="I370" s="3" t="str">
        <f>VLOOKUP(D370,[5]数据导入!$P$3:$Q$9,2,FALSE)</f>
        <v>2,3</v>
      </c>
      <c r="J370" s="3" t="str">
        <f>VLOOKUP(B370,[5]菜品输入!A:V,3,FALSE)&amp;","&amp;VLOOKUP(B370,[5]菜品输入!A:V,8,FALSE)&amp;";"&amp;VLOOKUP(B370,[5]菜品输入!A:V,4,FALSE)&amp;","&amp;VLOOKUP(B370,[5]菜品输入!A:V,8,FALSE)&amp;";"&amp;VLOOKUP(B370,[5]菜品输入!A:V,5,FALSE)&amp;","&amp;VLOOKUP(B370,[5]菜品输入!A:V,8,FALSE)&amp;";"&amp;VLOOKUP(B370,[5]菜品输入!A:V,6,FALSE)&amp;","&amp;VLOOKUP(B370,[5]菜品输入!A:V,8,FALSE)&amp;";"&amp;VLOOKUP(B370,[5]菜品输入!A:V,7,FALSE)&amp;","&amp;VLOOKUP(B370,[5]菜品输入!A:V,8,FALSE)</f>
        <v>101010,5;102010,5;103010,5;104010,5;105010,5</v>
      </c>
    </row>
    <row r="371" spans="1:10">
      <c r="A371" s="3">
        <v>370</v>
      </c>
      <c r="B371" s="3">
        <f t="shared" si="16"/>
        <v>31</v>
      </c>
      <c r="C371" s="3">
        <f t="shared" si="17"/>
        <v>2</v>
      </c>
      <c r="D371" s="3">
        <f t="shared" si="15"/>
        <v>4</v>
      </c>
      <c r="E371" s="3" t="str">
        <f>IF(C371=1,VLOOKUP(B371,[5]数据导入!$B:$F,2,FALSE)&amp;","&amp;VLOOKUP(B371,[5]数据导入!$B:$F,3,FALSE)*$D371,VLOOKUP(B371,[5]数据导入!$I:$M,2,FALSE)&amp;","&amp;VLOOKUP(B371,[5]数据导入!$I:$M,3,FALSE)*$D371)</f>
        <v>31006,36</v>
      </c>
      <c r="F371" s="3">
        <f>IF(D371=1,VLOOKUP(C371,[5]数据导入!$B:$F,4,FALSE)*$D371,VLOOKUP(C371,[5]数据导入!$I:$M,4,FALSE)*$D371)</f>
        <v>640</v>
      </c>
      <c r="G371" s="3">
        <f>IF(E371=1,VLOOKUP(D371,[5]数据导入!$B:$F,5,FALSE)*$D371,VLOOKUP(D371,[5]数据导入!$I:$M,5,FALSE)*$D371)</f>
        <v>40</v>
      </c>
      <c r="H371" s="3">
        <f>VLOOKUP(B371,[5]菜品数据!$H:$I,2,FALSE)</f>
        <v>4</v>
      </c>
      <c r="I371" s="3" t="str">
        <f>VLOOKUP(D371,[5]数据导入!$P$3:$Q$9,2,FALSE)</f>
        <v>3,4</v>
      </c>
      <c r="J371" s="3" t="str">
        <f>VLOOKUP(B371,[5]菜品输入!A:V,3,FALSE)&amp;","&amp;VLOOKUP(B371,[5]菜品输入!A:V,8,FALSE)&amp;";"&amp;VLOOKUP(B371,[5]菜品输入!A:V,4,FALSE)&amp;","&amp;VLOOKUP(B371,[5]菜品输入!A:V,8,FALSE)&amp;";"&amp;VLOOKUP(B371,[5]菜品输入!A:V,5,FALSE)&amp;","&amp;VLOOKUP(B371,[5]菜品输入!A:V,8,FALSE)&amp;";"&amp;VLOOKUP(B371,[5]菜品输入!A:V,6,FALSE)&amp;","&amp;VLOOKUP(B371,[5]菜品输入!A:V,8,FALSE)&amp;";"&amp;VLOOKUP(B371,[5]菜品输入!A:V,7,FALSE)&amp;","&amp;VLOOKUP(B371,[5]菜品输入!A:V,8,FALSE)</f>
        <v>101010,5;102010,5;103010,5;104010,5;105010,5</v>
      </c>
    </row>
    <row r="372" spans="1:10">
      <c r="A372" s="3">
        <v>371</v>
      </c>
      <c r="B372" s="3">
        <f t="shared" si="16"/>
        <v>31</v>
      </c>
      <c r="C372" s="3">
        <f t="shared" si="17"/>
        <v>2</v>
      </c>
      <c r="D372" s="3">
        <f t="shared" si="15"/>
        <v>5</v>
      </c>
      <c r="E372" s="3" t="str">
        <f>IF(C372=1,VLOOKUP(B372,[5]数据导入!$B:$F,2,FALSE)&amp;","&amp;VLOOKUP(B372,[5]数据导入!$B:$F,3,FALSE)*$D372,VLOOKUP(B372,[5]数据导入!$I:$M,2,FALSE)&amp;","&amp;VLOOKUP(B372,[5]数据导入!$I:$M,3,FALSE)*$D372)</f>
        <v>31006,45</v>
      </c>
      <c r="F372" s="3">
        <f>IF(D372=1,VLOOKUP(C372,[5]数据导入!$B:$F,4,FALSE)*$D372,VLOOKUP(C372,[5]数据导入!$I:$M,4,FALSE)*$D372)</f>
        <v>800</v>
      </c>
      <c r="G372" s="3">
        <f>IF(E372=1,VLOOKUP(D372,[5]数据导入!$B:$F,5,FALSE)*$D372,VLOOKUP(D372,[5]数据导入!$I:$M,5,FALSE)*$D372)</f>
        <v>50</v>
      </c>
      <c r="H372" s="3">
        <f>VLOOKUP(B372,[5]菜品数据!$H:$I,2,FALSE)</f>
        <v>4</v>
      </c>
      <c r="I372" s="3" t="str">
        <f>VLOOKUP(D372,[5]数据导入!$P$3:$Q$9,2,FALSE)</f>
        <v>4,5</v>
      </c>
      <c r="J372" s="3" t="str">
        <f>VLOOKUP(B372,[5]菜品输入!A:V,3,FALSE)&amp;","&amp;VLOOKUP(B372,[5]菜品输入!A:V,8,FALSE)&amp;";"&amp;VLOOKUP(B372,[5]菜品输入!A:V,4,FALSE)&amp;","&amp;VLOOKUP(B372,[5]菜品输入!A:V,8,FALSE)&amp;";"&amp;VLOOKUP(B372,[5]菜品输入!A:V,5,FALSE)&amp;","&amp;VLOOKUP(B372,[5]菜品输入!A:V,8,FALSE)&amp;";"&amp;VLOOKUP(B372,[5]菜品输入!A:V,6,FALSE)&amp;","&amp;VLOOKUP(B372,[5]菜品输入!A:V,8,FALSE)&amp;";"&amp;VLOOKUP(B372,[5]菜品输入!A:V,7,FALSE)&amp;","&amp;VLOOKUP(B372,[5]菜品输入!A:V,8,FALSE)</f>
        <v>101010,5;102010,5;103010,5;104010,5;105010,5</v>
      </c>
    </row>
    <row r="373" spans="1:10">
      <c r="A373" s="3">
        <v>372</v>
      </c>
      <c r="B373" s="3">
        <f t="shared" si="16"/>
        <v>31</v>
      </c>
      <c r="C373" s="3">
        <f t="shared" si="17"/>
        <v>2</v>
      </c>
      <c r="D373" s="3">
        <f t="shared" si="15"/>
        <v>6</v>
      </c>
      <c r="E373" s="3" t="str">
        <f>IF(C373=1,VLOOKUP(B373,[5]数据导入!$B:$F,2,FALSE)&amp;","&amp;VLOOKUP(B373,[5]数据导入!$B:$F,3,FALSE)*$D373,VLOOKUP(B373,[5]数据导入!$I:$M,2,FALSE)&amp;","&amp;VLOOKUP(B373,[5]数据导入!$I:$M,3,FALSE)*$D373)</f>
        <v>31006,54</v>
      </c>
      <c r="F373" s="3">
        <f>IF(D373=1,VLOOKUP(C373,[5]数据导入!$B:$F,4,FALSE)*$D373,VLOOKUP(C373,[5]数据导入!$I:$M,4,FALSE)*$D373)</f>
        <v>960</v>
      </c>
      <c r="G373" s="3">
        <f>IF(E373=1,VLOOKUP(D373,[5]数据导入!$B:$F,5,FALSE)*$D373,VLOOKUP(D373,[5]数据导入!$I:$M,5,FALSE)*$D373)</f>
        <v>60</v>
      </c>
      <c r="H373" s="3">
        <f>VLOOKUP(B373,[5]菜品数据!$H:$I,2,FALSE)</f>
        <v>4</v>
      </c>
      <c r="I373" s="3" t="str">
        <f>VLOOKUP(D373,[5]数据导入!$P$3:$Q$9,2,FALSE)</f>
        <v>5,6</v>
      </c>
      <c r="J373" s="3" t="str">
        <f>VLOOKUP(B373,[5]菜品输入!A:V,3,FALSE)&amp;","&amp;VLOOKUP(B373,[5]菜品输入!A:V,8,FALSE)&amp;";"&amp;VLOOKUP(B373,[5]菜品输入!A:V,4,FALSE)&amp;","&amp;VLOOKUP(B373,[5]菜品输入!A:V,8,FALSE)&amp;";"&amp;VLOOKUP(B373,[5]菜品输入!A:V,5,FALSE)&amp;","&amp;VLOOKUP(B373,[5]菜品输入!A:V,8,FALSE)&amp;";"&amp;VLOOKUP(B373,[5]菜品输入!A:V,6,FALSE)&amp;","&amp;VLOOKUP(B373,[5]菜品输入!A:V,8,FALSE)&amp;";"&amp;VLOOKUP(B373,[5]菜品输入!A:V,7,FALSE)&amp;","&amp;VLOOKUP(B373,[5]菜品输入!A:V,8,FALSE)</f>
        <v>101010,5;102010,5;103010,5;104010,5;105010,5</v>
      </c>
    </row>
    <row r="374" spans="1:10">
      <c r="A374" s="3">
        <v>373</v>
      </c>
      <c r="B374" s="3">
        <f t="shared" si="16"/>
        <v>32</v>
      </c>
      <c r="C374" s="3">
        <f t="shared" si="17"/>
        <v>1</v>
      </c>
      <c r="D374" s="3">
        <f t="shared" si="15"/>
        <v>1</v>
      </c>
      <c r="E374" s="3" t="str">
        <f>IF(C374=1,VLOOKUP(B374,[5]数据导入!$B:$F,2,FALSE)&amp;","&amp;VLOOKUP(B374,[5]数据导入!$B:$F,3,FALSE)*$D374,VLOOKUP(B374,[5]数据导入!$I:$M,2,FALSE)&amp;","&amp;VLOOKUP(B374,[5]数据导入!$I:$M,3,FALSE)*$D374)</f>
        <v>30006,10</v>
      </c>
      <c r="F374" s="3">
        <f>IF(D374=1,VLOOKUP(C374,[5]数据导入!$B:$F,4,FALSE)*$D374,VLOOKUP(C374,[5]数据导入!$I:$M,4,FALSE)*$D374)</f>
        <v>70</v>
      </c>
      <c r="G374" s="3">
        <f>IF(E374=1,VLOOKUP(D374,[5]数据导入!$B:$F,5,FALSE)*$D374,VLOOKUP(D374,[5]数据导入!$I:$M,5,FALSE)*$D374)</f>
        <v>5</v>
      </c>
      <c r="H374" s="3">
        <f>VLOOKUP(B374,[5]菜品数据!$H:$I,2,FALSE)</f>
        <v>4</v>
      </c>
      <c r="I374" s="3">
        <f>VLOOKUP(D374,[5]数据导入!$P$3:$Q$9,2,FALSE)</f>
        <v>1</v>
      </c>
      <c r="J374" s="3" t="str">
        <f>VLOOKUP(B374,[5]菜品输入!A:V,3,FALSE)&amp;","&amp;VLOOKUP(B374,[5]菜品输入!A:V,8,FALSE)&amp;";"&amp;VLOOKUP(B374,[5]菜品输入!A:V,4,FALSE)&amp;","&amp;VLOOKUP(B374,[5]菜品输入!A:V,8,FALSE)&amp;";"&amp;VLOOKUP(B374,[5]菜品输入!A:V,5,FALSE)&amp;","&amp;VLOOKUP(B374,[5]菜品输入!A:V,8,FALSE)&amp;";"&amp;VLOOKUP(B374,[5]菜品输入!A:V,6,FALSE)&amp;","&amp;VLOOKUP(B374,[5]菜品输入!A:V,8,FALSE)&amp;";"&amp;VLOOKUP(B374,[5]菜品输入!A:V,7,FALSE)&amp;","&amp;VLOOKUP(B374,[5]菜品输入!A:V,8,FALSE)</f>
        <v>101010,5;102010,5;103010,5;104010,5;105010,5</v>
      </c>
    </row>
    <row r="375" spans="1:10">
      <c r="A375" s="3">
        <v>374</v>
      </c>
      <c r="B375" s="3">
        <f t="shared" si="16"/>
        <v>32</v>
      </c>
      <c r="C375" s="3">
        <f t="shared" si="17"/>
        <v>1</v>
      </c>
      <c r="D375" s="3">
        <f t="shared" si="15"/>
        <v>2</v>
      </c>
      <c r="E375" s="3" t="str">
        <f>IF(C375=1,VLOOKUP(B375,[5]数据导入!$B:$F,2,FALSE)&amp;","&amp;VLOOKUP(B375,[5]数据导入!$B:$F,3,FALSE)*$D375,VLOOKUP(B375,[5]数据导入!$I:$M,2,FALSE)&amp;","&amp;VLOOKUP(B375,[5]数据导入!$I:$M,3,FALSE)*$D375)</f>
        <v>30006,20</v>
      </c>
      <c r="F375" s="3">
        <f>IF(D375=1,VLOOKUP(C375,[5]数据导入!$B:$F,4,FALSE)*$D375,VLOOKUP(C375,[5]数据导入!$I:$M,4,FALSE)*$D375)</f>
        <v>140</v>
      </c>
      <c r="G375" s="3">
        <f>IF(E375=1,VLOOKUP(D375,[5]数据导入!$B:$F,5,FALSE)*$D375,VLOOKUP(D375,[5]数据导入!$I:$M,5,FALSE)*$D375)</f>
        <v>10</v>
      </c>
      <c r="H375" s="3">
        <f>VLOOKUP(B375,[5]菜品数据!$H:$I,2,FALSE)</f>
        <v>4</v>
      </c>
      <c r="I375" s="3" t="str">
        <f>VLOOKUP(D375,[5]数据导入!$P$3:$Q$9,2,FALSE)</f>
        <v>1,2</v>
      </c>
      <c r="J375" s="3" t="str">
        <f>VLOOKUP(B375,[5]菜品输入!A:V,3,FALSE)&amp;","&amp;VLOOKUP(B375,[5]菜品输入!A:V,8,FALSE)&amp;";"&amp;VLOOKUP(B375,[5]菜品输入!A:V,4,FALSE)&amp;","&amp;VLOOKUP(B375,[5]菜品输入!A:V,8,FALSE)&amp;";"&amp;VLOOKUP(B375,[5]菜品输入!A:V,5,FALSE)&amp;","&amp;VLOOKUP(B375,[5]菜品输入!A:V,8,FALSE)&amp;";"&amp;VLOOKUP(B375,[5]菜品输入!A:V,6,FALSE)&amp;","&amp;VLOOKUP(B375,[5]菜品输入!A:V,8,FALSE)&amp;";"&amp;VLOOKUP(B375,[5]菜品输入!A:V,7,FALSE)&amp;","&amp;VLOOKUP(B375,[5]菜品输入!A:V,8,FALSE)</f>
        <v>101010,5;102010,5;103010,5;104010,5;105010,5</v>
      </c>
    </row>
    <row r="376" spans="1:10">
      <c r="A376" s="3">
        <v>375</v>
      </c>
      <c r="B376" s="3">
        <f t="shared" si="16"/>
        <v>32</v>
      </c>
      <c r="C376" s="3">
        <f t="shared" si="17"/>
        <v>1</v>
      </c>
      <c r="D376" s="3">
        <f t="shared" si="15"/>
        <v>3</v>
      </c>
      <c r="E376" s="3" t="str">
        <f>IF(C376=1,VLOOKUP(B376,[5]数据导入!$B:$F,2,FALSE)&amp;","&amp;VLOOKUP(B376,[5]数据导入!$B:$F,3,FALSE)*$D376,VLOOKUP(B376,[5]数据导入!$I:$M,2,FALSE)&amp;","&amp;VLOOKUP(B376,[5]数据导入!$I:$M,3,FALSE)*$D376)</f>
        <v>30006,30</v>
      </c>
      <c r="F376" s="3">
        <f>IF(D376=1,VLOOKUP(C376,[5]数据导入!$B:$F,4,FALSE)*$D376,VLOOKUP(C376,[5]数据导入!$I:$M,4,FALSE)*$D376)</f>
        <v>210</v>
      </c>
      <c r="G376" s="3">
        <f>IF(E376=1,VLOOKUP(D376,[5]数据导入!$B:$F,5,FALSE)*$D376,VLOOKUP(D376,[5]数据导入!$I:$M,5,FALSE)*$D376)</f>
        <v>30</v>
      </c>
      <c r="H376" s="3">
        <f>VLOOKUP(B376,[5]菜品数据!$H:$I,2,FALSE)</f>
        <v>4</v>
      </c>
      <c r="I376" s="3" t="str">
        <f>VLOOKUP(D376,[5]数据导入!$P$3:$Q$9,2,FALSE)</f>
        <v>2,3</v>
      </c>
      <c r="J376" s="3" t="str">
        <f>VLOOKUP(B376,[5]菜品输入!A:V,3,FALSE)&amp;","&amp;VLOOKUP(B376,[5]菜品输入!A:V,8,FALSE)&amp;";"&amp;VLOOKUP(B376,[5]菜品输入!A:V,4,FALSE)&amp;","&amp;VLOOKUP(B376,[5]菜品输入!A:V,8,FALSE)&amp;";"&amp;VLOOKUP(B376,[5]菜品输入!A:V,5,FALSE)&amp;","&amp;VLOOKUP(B376,[5]菜品输入!A:V,8,FALSE)&amp;";"&amp;VLOOKUP(B376,[5]菜品输入!A:V,6,FALSE)&amp;","&amp;VLOOKUP(B376,[5]菜品输入!A:V,8,FALSE)&amp;";"&amp;VLOOKUP(B376,[5]菜品输入!A:V,7,FALSE)&amp;","&amp;VLOOKUP(B376,[5]菜品输入!A:V,8,FALSE)</f>
        <v>101010,5;102010,5;103010,5;104010,5;105010,5</v>
      </c>
    </row>
    <row r="377" spans="1:10">
      <c r="A377" s="3">
        <v>376</v>
      </c>
      <c r="B377" s="3">
        <f t="shared" si="16"/>
        <v>32</v>
      </c>
      <c r="C377" s="3">
        <f t="shared" si="17"/>
        <v>1</v>
      </c>
      <c r="D377" s="3">
        <f t="shared" si="15"/>
        <v>4</v>
      </c>
      <c r="E377" s="3" t="str">
        <f>IF(C377=1,VLOOKUP(B377,[5]数据导入!$B:$F,2,FALSE)&amp;","&amp;VLOOKUP(B377,[5]数据导入!$B:$F,3,FALSE)*$D377,VLOOKUP(B377,[5]数据导入!$I:$M,2,FALSE)&amp;","&amp;VLOOKUP(B377,[5]数据导入!$I:$M,3,FALSE)*$D377)</f>
        <v>30006,40</v>
      </c>
      <c r="F377" s="3">
        <f>IF(D377=1,VLOOKUP(C377,[5]数据导入!$B:$F,4,FALSE)*$D377,VLOOKUP(C377,[5]数据导入!$I:$M,4,FALSE)*$D377)</f>
        <v>280</v>
      </c>
      <c r="G377" s="3">
        <f>IF(E377=1,VLOOKUP(D377,[5]数据导入!$B:$F,5,FALSE)*$D377,VLOOKUP(D377,[5]数据导入!$I:$M,5,FALSE)*$D377)</f>
        <v>40</v>
      </c>
      <c r="H377" s="3">
        <f>VLOOKUP(B377,[5]菜品数据!$H:$I,2,FALSE)</f>
        <v>4</v>
      </c>
      <c r="I377" s="3" t="str">
        <f>VLOOKUP(D377,[5]数据导入!$P$3:$Q$9,2,FALSE)</f>
        <v>3,4</v>
      </c>
      <c r="J377" s="3" t="str">
        <f>VLOOKUP(B377,[5]菜品输入!A:V,3,FALSE)&amp;","&amp;VLOOKUP(B377,[5]菜品输入!A:V,8,FALSE)&amp;";"&amp;VLOOKUP(B377,[5]菜品输入!A:V,4,FALSE)&amp;","&amp;VLOOKUP(B377,[5]菜品输入!A:V,8,FALSE)&amp;";"&amp;VLOOKUP(B377,[5]菜品输入!A:V,5,FALSE)&amp;","&amp;VLOOKUP(B377,[5]菜品输入!A:V,8,FALSE)&amp;";"&amp;VLOOKUP(B377,[5]菜品输入!A:V,6,FALSE)&amp;","&amp;VLOOKUP(B377,[5]菜品输入!A:V,8,FALSE)&amp;";"&amp;VLOOKUP(B377,[5]菜品输入!A:V,7,FALSE)&amp;","&amp;VLOOKUP(B377,[5]菜品输入!A:V,8,FALSE)</f>
        <v>101010,5;102010,5;103010,5;104010,5;105010,5</v>
      </c>
    </row>
    <row r="378" spans="1:10">
      <c r="A378" s="3">
        <v>377</v>
      </c>
      <c r="B378" s="3">
        <f t="shared" si="16"/>
        <v>32</v>
      </c>
      <c r="C378" s="3">
        <f t="shared" si="17"/>
        <v>1</v>
      </c>
      <c r="D378" s="3">
        <f t="shared" si="15"/>
        <v>5</v>
      </c>
      <c r="E378" s="3" t="str">
        <f>IF(C378=1,VLOOKUP(B378,[5]数据导入!$B:$F,2,FALSE)&amp;","&amp;VLOOKUP(B378,[5]数据导入!$B:$F,3,FALSE)*$D378,VLOOKUP(B378,[5]数据导入!$I:$M,2,FALSE)&amp;","&amp;VLOOKUP(B378,[5]数据导入!$I:$M,3,FALSE)*$D378)</f>
        <v>30006,50</v>
      </c>
      <c r="F378" s="3">
        <f>IF(D378=1,VLOOKUP(C378,[5]数据导入!$B:$F,4,FALSE)*$D378,VLOOKUP(C378,[5]数据导入!$I:$M,4,FALSE)*$D378)</f>
        <v>350</v>
      </c>
      <c r="G378" s="3">
        <f>IF(E378=1,VLOOKUP(D378,[5]数据导入!$B:$F,5,FALSE)*$D378,VLOOKUP(D378,[5]数据导入!$I:$M,5,FALSE)*$D378)</f>
        <v>50</v>
      </c>
      <c r="H378" s="3">
        <f>VLOOKUP(B378,[5]菜品数据!$H:$I,2,FALSE)</f>
        <v>4</v>
      </c>
      <c r="I378" s="3" t="str">
        <f>VLOOKUP(D378,[5]数据导入!$P$3:$Q$9,2,FALSE)</f>
        <v>4,5</v>
      </c>
      <c r="J378" s="3" t="str">
        <f>VLOOKUP(B378,[5]菜品输入!A:V,3,FALSE)&amp;","&amp;VLOOKUP(B378,[5]菜品输入!A:V,8,FALSE)&amp;";"&amp;VLOOKUP(B378,[5]菜品输入!A:V,4,FALSE)&amp;","&amp;VLOOKUP(B378,[5]菜品输入!A:V,8,FALSE)&amp;";"&amp;VLOOKUP(B378,[5]菜品输入!A:V,5,FALSE)&amp;","&amp;VLOOKUP(B378,[5]菜品输入!A:V,8,FALSE)&amp;";"&amp;VLOOKUP(B378,[5]菜品输入!A:V,6,FALSE)&amp;","&amp;VLOOKUP(B378,[5]菜品输入!A:V,8,FALSE)&amp;";"&amp;VLOOKUP(B378,[5]菜品输入!A:V,7,FALSE)&amp;","&amp;VLOOKUP(B378,[5]菜品输入!A:V,8,FALSE)</f>
        <v>101010,5;102010,5;103010,5;104010,5;105010,5</v>
      </c>
    </row>
    <row r="379" spans="1:10">
      <c r="A379" s="3">
        <v>378</v>
      </c>
      <c r="B379" s="3">
        <f t="shared" si="16"/>
        <v>32</v>
      </c>
      <c r="C379" s="3">
        <f t="shared" si="17"/>
        <v>1</v>
      </c>
      <c r="D379" s="3">
        <f t="shared" si="15"/>
        <v>6</v>
      </c>
      <c r="E379" s="3" t="str">
        <f>IF(C379=1,VLOOKUP(B379,[5]数据导入!$B:$F,2,FALSE)&amp;","&amp;VLOOKUP(B379,[5]数据导入!$B:$F,3,FALSE)*$D379,VLOOKUP(B379,[5]数据导入!$I:$M,2,FALSE)&amp;","&amp;VLOOKUP(B379,[5]数据导入!$I:$M,3,FALSE)*$D379)</f>
        <v>30006,60</v>
      </c>
      <c r="F379" s="3">
        <f>IF(D379=1,VLOOKUP(C379,[5]数据导入!$B:$F,4,FALSE)*$D379,VLOOKUP(C379,[5]数据导入!$I:$M,4,FALSE)*$D379)</f>
        <v>420</v>
      </c>
      <c r="G379" s="3">
        <f>IF(E379=1,VLOOKUP(D379,[5]数据导入!$B:$F,5,FALSE)*$D379,VLOOKUP(D379,[5]数据导入!$I:$M,5,FALSE)*$D379)</f>
        <v>60</v>
      </c>
      <c r="H379" s="3">
        <f>VLOOKUP(B379,[5]菜品数据!$H:$I,2,FALSE)</f>
        <v>4</v>
      </c>
      <c r="I379" s="3" t="str">
        <f>VLOOKUP(D379,[5]数据导入!$P$3:$Q$9,2,FALSE)</f>
        <v>5,6</v>
      </c>
      <c r="J379" s="3" t="str">
        <f>VLOOKUP(B379,[5]菜品输入!A:V,3,FALSE)&amp;","&amp;VLOOKUP(B379,[5]菜品输入!A:V,8,FALSE)&amp;";"&amp;VLOOKUP(B379,[5]菜品输入!A:V,4,FALSE)&amp;","&amp;VLOOKUP(B379,[5]菜品输入!A:V,8,FALSE)&amp;";"&amp;VLOOKUP(B379,[5]菜品输入!A:V,5,FALSE)&amp;","&amp;VLOOKUP(B379,[5]菜品输入!A:V,8,FALSE)&amp;";"&amp;VLOOKUP(B379,[5]菜品输入!A:V,6,FALSE)&amp;","&amp;VLOOKUP(B379,[5]菜品输入!A:V,8,FALSE)&amp;";"&amp;VLOOKUP(B379,[5]菜品输入!A:V,7,FALSE)&amp;","&amp;VLOOKUP(B379,[5]菜品输入!A:V,8,FALSE)</f>
        <v>101010,5;102010,5;103010,5;104010,5;105010,5</v>
      </c>
    </row>
    <row r="380" spans="1:10">
      <c r="A380" s="3">
        <v>379</v>
      </c>
      <c r="B380" s="3">
        <f t="shared" si="16"/>
        <v>32</v>
      </c>
      <c r="C380" s="3">
        <f t="shared" si="17"/>
        <v>2</v>
      </c>
      <c r="D380" s="3">
        <f t="shared" si="15"/>
        <v>1</v>
      </c>
      <c r="E380" s="3" t="str">
        <f>IF(C380=1,VLOOKUP(B380,[5]数据导入!$B:$F,2,FALSE)&amp;","&amp;VLOOKUP(B380,[5]数据导入!$B:$F,3,FALSE)*$D380,VLOOKUP(B380,[5]数据导入!$I:$M,2,FALSE)&amp;","&amp;VLOOKUP(B380,[5]数据导入!$I:$M,3,FALSE)*$D380)</f>
        <v>31006,10</v>
      </c>
      <c r="F380" s="3">
        <f>IF(D380=1,VLOOKUP(C380,[5]数据导入!$B:$F,4,FALSE)*$D380,VLOOKUP(C380,[5]数据导入!$I:$M,4,FALSE)*$D380)</f>
        <v>160</v>
      </c>
      <c r="G380" s="3">
        <f>IF(E380=1,VLOOKUP(D380,[5]数据导入!$B:$F,5,FALSE)*$D380,VLOOKUP(D380,[5]数据导入!$I:$M,5,FALSE)*$D380)</f>
        <v>5</v>
      </c>
      <c r="H380" s="3">
        <f>VLOOKUP(B380,[5]菜品数据!$H:$I,2,FALSE)</f>
        <v>4</v>
      </c>
      <c r="I380" s="3">
        <f>VLOOKUP(D380,[5]数据导入!$P$3:$Q$9,2,FALSE)</f>
        <v>1</v>
      </c>
      <c r="J380" s="3" t="str">
        <f>VLOOKUP(B380,[5]菜品输入!A:V,3,FALSE)&amp;","&amp;VLOOKUP(B380,[5]菜品输入!A:V,8,FALSE)&amp;";"&amp;VLOOKUP(B380,[5]菜品输入!A:V,4,FALSE)&amp;","&amp;VLOOKUP(B380,[5]菜品输入!A:V,8,FALSE)&amp;";"&amp;VLOOKUP(B380,[5]菜品输入!A:V,5,FALSE)&amp;","&amp;VLOOKUP(B380,[5]菜品输入!A:V,8,FALSE)&amp;";"&amp;VLOOKUP(B380,[5]菜品输入!A:V,6,FALSE)&amp;","&amp;VLOOKUP(B380,[5]菜品输入!A:V,8,FALSE)&amp;";"&amp;VLOOKUP(B380,[5]菜品输入!A:V,7,FALSE)&amp;","&amp;VLOOKUP(B380,[5]菜品输入!A:V,8,FALSE)</f>
        <v>101010,5;102010,5;103010,5;104010,5;105010,5</v>
      </c>
    </row>
    <row r="381" spans="1:10">
      <c r="A381" s="3">
        <v>380</v>
      </c>
      <c r="B381" s="3">
        <f t="shared" si="16"/>
        <v>32</v>
      </c>
      <c r="C381" s="3">
        <f t="shared" si="17"/>
        <v>2</v>
      </c>
      <c r="D381" s="3">
        <f t="shared" si="15"/>
        <v>2</v>
      </c>
      <c r="E381" s="3" t="str">
        <f>IF(C381=1,VLOOKUP(B381,[5]数据导入!$B:$F,2,FALSE)&amp;","&amp;VLOOKUP(B381,[5]数据导入!$B:$F,3,FALSE)*$D381,VLOOKUP(B381,[5]数据导入!$I:$M,2,FALSE)&amp;","&amp;VLOOKUP(B381,[5]数据导入!$I:$M,3,FALSE)*$D381)</f>
        <v>31006,20</v>
      </c>
      <c r="F381" s="3">
        <f>IF(D381=1,VLOOKUP(C381,[5]数据导入!$B:$F,4,FALSE)*$D381,VLOOKUP(C381,[5]数据导入!$I:$M,4,FALSE)*$D381)</f>
        <v>320</v>
      </c>
      <c r="G381" s="3">
        <f>IF(E381=1,VLOOKUP(D381,[5]数据导入!$B:$F,5,FALSE)*$D381,VLOOKUP(D381,[5]数据导入!$I:$M,5,FALSE)*$D381)</f>
        <v>10</v>
      </c>
      <c r="H381" s="3">
        <f>VLOOKUP(B381,[5]菜品数据!$H:$I,2,FALSE)</f>
        <v>4</v>
      </c>
      <c r="I381" s="3" t="str">
        <f>VLOOKUP(D381,[5]数据导入!$P$3:$Q$9,2,FALSE)</f>
        <v>1,2</v>
      </c>
      <c r="J381" s="3" t="str">
        <f>VLOOKUP(B381,[5]菜品输入!A:V,3,FALSE)&amp;","&amp;VLOOKUP(B381,[5]菜品输入!A:V,8,FALSE)&amp;";"&amp;VLOOKUP(B381,[5]菜品输入!A:V,4,FALSE)&amp;","&amp;VLOOKUP(B381,[5]菜品输入!A:V,8,FALSE)&amp;";"&amp;VLOOKUP(B381,[5]菜品输入!A:V,5,FALSE)&amp;","&amp;VLOOKUP(B381,[5]菜品输入!A:V,8,FALSE)&amp;";"&amp;VLOOKUP(B381,[5]菜品输入!A:V,6,FALSE)&amp;","&amp;VLOOKUP(B381,[5]菜品输入!A:V,8,FALSE)&amp;";"&amp;VLOOKUP(B381,[5]菜品输入!A:V,7,FALSE)&amp;","&amp;VLOOKUP(B381,[5]菜品输入!A:V,8,FALSE)</f>
        <v>101010,5;102010,5;103010,5;104010,5;105010,5</v>
      </c>
    </row>
    <row r="382" spans="1:10">
      <c r="A382" s="3">
        <v>381</v>
      </c>
      <c r="B382" s="3">
        <f t="shared" si="16"/>
        <v>32</v>
      </c>
      <c r="C382" s="3">
        <f t="shared" si="17"/>
        <v>2</v>
      </c>
      <c r="D382" s="3">
        <f t="shared" si="15"/>
        <v>3</v>
      </c>
      <c r="E382" s="3" t="str">
        <f>IF(C382=1,VLOOKUP(B382,[5]数据导入!$B:$F,2,FALSE)&amp;","&amp;VLOOKUP(B382,[5]数据导入!$B:$F,3,FALSE)*$D382,VLOOKUP(B382,[5]数据导入!$I:$M,2,FALSE)&amp;","&amp;VLOOKUP(B382,[5]数据导入!$I:$M,3,FALSE)*$D382)</f>
        <v>31006,30</v>
      </c>
      <c r="F382" s="3">
        <f>IF(D382=1,VLOOKUP(C382,[5]数据导入!$B:$F,4,FALSE)*$D382,VLOOKUP(C382,[5]数据导入!$I:$M,4,FALSE)*$D382)</f>
        <v>480</v>
      </c>
      <c r="G382" s="3">
        <f>IF(E382=1,VLOOKUP(D382,[5]数据导入!$B:$F,5,FALSE)*$D382,VLOOKUP(D382,[5]数据导入!$I:$M,5,FALSE)*$D382)</f>
        <v>30</v>
      </c>
      <c r="H382" s="3">
        <f>VLOOKUP(B382,[5]菜品数据!$H:$I,2,FALSE)</f>
        <v>4</v>
      </c>
      <c r="I382" s="3" t="str">
        <f>VLOOKUP(D382,[5]数据导入!$P$3:$Q$9,2,FALSE)</f>
        <v>2,3</v>
      </c>
      <c r="J382" s="3" t="str">
        <f>VLOOKUP(B382,[5]菜品输入!A:V,3,FALSE)&amp;","&amp;VLOOKUP(B382,[5]菜品输入!A:V,8,FALSE)&amp;";"&amp;VLOOKUP(B382,[5]菜品输入!A:V,4,FALSE)&amp;","&amp;VLOOKUP(B382,[5]菜品输入!A:V,8,FALSE)&amp;";"&amp;VLOOKUP(B382,[5]菜品输入!A:V,5,FALSE)&amp;","&amp;VLOOKUP(B382,[5]菜品输入!A:V,8,FALSE)&amp;";"&amp;VLOOKUP(B382,[5]菜品输入!A:V,6,FALSE)&amp;","&amp;VLOOKUP(B382,[5]菜品输入!A:V,8,FALSE)&amp;";"&amp;VLOOKUP(B382,[5]菜品输入!A:V,7,FALSE)&amp;","&amp;VLOOKUP(B382,[5]菜品输入!A:V,8,FALSE)</f>
        <v>101010,5;102010,5;103010,5;104010,5;105010,5</v>
      </c>
    </row>
    <row r="383" spans="1:10">
      <c r="A383" s="3">
        <v>382</v>
      </c>
      <c r="B383" s="3">
        <f t="shared" si="16"/>
        <v>32</v>
      </c>
      <c r="C383" s="3">
        <f t="shared" si="17"/>
        <v>2</v>
      </c>
      <c r="D383" s="3">
        <f t="shared" si="15"/>
        <v>4</v>
      </c>
      <c r="E383" s="3" t="str">
        <f>IF(C383=1,VLOOKUP(B383,[5]数据导入!$B:$F,2,FALSE)&amp;","&amp;VLOOKUP(B383,[5]数据导入!$B:$F,3,FALSE)*$D383,VLOOKUP(B383,[5]数据导入!$I:$M,2,FALSE)&amp;","&amp;VLOOKUP(B383,[5]数据导入!$I:$M,3,FALSE)*$D383)</f>
        <v>31006,40</v>
      </c>
      <c r="F383" s="3">
        <f>IF(D383=1,VLOOKUP(C383,[5]数据导入!$B:$F,4,FALSE)*$D383,VLOOKUP(C383,[5]数据导入!$I:$M,4,FALSE)*$D383)</f>
        <v>640</v>
      </c>
      <c r="G383" s="3">
        <f>IF(E383=1,VLOOKUP(D383,[5]数据导入!$B:$F,5,FALSE)*$D383,VLOOKUP(D383,[5]数据导入!$I:$M,5,FALSE)*$D383)</f>
        <v>40</v>
      </c>
      <c r="H383" s="3">
        <f>VLOOKUP(B383,[5]菜品数据!$H:$I,2,FALSE)</f>
        <v>4</v>
      </c>
      <c r="I383" s="3" t="str">
        <f>VLOOKUP(D383,[5]数据导入!$P$3:$Q$9,2,FALSE)</f>
        <v>3,4</v>
      </c>
      <c r="J383" s="3" t="str">
        <f>VLOOKUP(B383,[5]菜品输入!A:V,3,FALSE)&amp;","&amp;VLOOKUP(B383,[5]菜品输入!A:V,8,FALSE)&amp;";"&amp;VLOOKUP(B383,[5]菜品输入!A:V,4,FALSE)&amp;","&amp;VLOOKUP(B383,[5]菜品输入!A:V,8,FALSE)&amp;";"&amp;VLOOKUP(B383,[5]菜品输入!A:V,5,FALSE)&amp;","&amp;VLOOKUP(B383,[5]菜品输入!A:V,8,FALSE)&amp;";"&amp;VLOOKUP(B383,[5]菜品输入!A:V,6,FALSE)&amp;","&amp;VLOOKUP(B383,[5]菜品输入!A:V,8,FALSE)&amp;";"&amp;VLOOKUP(B383,[5]菜品输入!A:V,7,FALSE)&amp;","&amp;VLOOKUP(B383,[5]菜品输入!A:V,8,FALSE)</f>
        <v>101010,5;102010,5;103010,5;104010,5;105010,5</v>
      </c>
    </row>
    <row r="384" spans="1:10">
      <c r="A384" s="3">
        <v>383</v>
      </c>
      <c r="B384" s="3">
        <f t="shared" si="16"/>
        <v>32</v>
      </c>
      <c r="C384" s="3">
        <f t="shared" si="17"/>
        <v>2</v>
      </c>
      <c r="D384" s="3">
        <f t="shared" si="15"/>
        <v>5</v>
      </c>
      <c r="E384" s="3" t="str">
        <f>IF(C384=1,VLOOKUP(B384,[5]数据导入!$B:$F,2,FALSE)&amp;","&amp;VLOOKUP(B384,[5]数据导入!$B:$F,3,FALSE)*$D384,VLOOKUP(B384,[5]数据导入!$I:$M,2,FALSE)&amp;","&amp;VLOOKUP(B384,[5]数据导入!$I:$M,3,FALSE)*$D384)</f>
        <v>31006,50</v>
      </c>
      <c r="F384" s="3">
        <f>IF(D384=1,VLOOKUP(C384,[5]数据导入!$B:$F,4,FALSE)*$D384,VLOOKUP(C384,[5]数据导入!$I:$M,4,FALSE)*$D384)</f>
        <v>800</v>
      </c>
      <c r="G384" s="3">
        <f>IF(E384=1,VLOOKUP(D384,[5]数据导入!$B:$F,5,FALSE)*$D384,VLOOKUP(D384,[5]数据导入!$I:$M,5,FALSE)*$D384)</f>
        <v>50</v>
      </c>
      <c r="H384" s="3">
        <f>VLOOKUP(B384,[5]菜品数据!$H:$I,2,FALSE)</f>
        <v>4</v>
      </c>
      <c r="I384" s="3" t="str">
        <f>VLOOKUP(D384,[5]数据导入!$P$3:$Q$9,2,FALSE)</f>
        <v>4,5</v>
      </c>
      <c r="J384" s="3" t="str">
        <f>VLOOKUP(B384,[5]菜品输入!A:V,3,FALSE)&amp;","&amp;VLOOKUP(B384,[5]菜品输入!A:V,8,FALSE)&amp;";"&amp;VLOOKUP(B384,[5]菜品输入!A:V,4,FALSE)&amp;","&amp;VLOOKUP(B384,[5]菜品输入!A:V,8,FALSE)&amp;";"&amp;VLOOKUP(B384,[5]菜品输入!A:V,5,FALSE)&amp;","&amp;VLOOKUP(B384,[5]菜品输入!A:V,8,FALSE)&amp;";"&amp;VLOOKUP(B384,[5]菜品输入!A:V,6,FALSE)&amp;","&amp;VLOOKUP(B384,[5]菜品输入!A:V,8,FALSE)&amp;";"&amp;VLOOKUP(B384,[5]菜品输入!A:V,7,FALSE)&amp;","&amp;VLOOKUP(B384,[5]菜品输入!A:V,8,FALSE)</f>
        <v>101010,5;102010,5;103010,5;104010,5;105010,5</v>
      </c>
    </row>
    <row r="385" spans="1:10">
      <c r="A385" s="3">
        <v>384</v>
      </c>
      <c r="B385" s="3">
        <f t="shared" si="16"/>
        <v>32</v>
      </c>
      <c r="C385" s="3">
        <f t="shared" si="17"/>
        <v>2</v>
      </c>
      <c r="D385" s="3">
        <f t="shared" si="15"/>
        <v>6</v>
      </c>
      <c r="E385" s="3" t="str">
        <f>IF(C385=1,VLOOKUP(B385,[5]数据导入!$B:$F,2,FALSE)&amp;","&amp;VLOOKUP(B385,[5]数据导入!$B:$F,3,FALSE)*$D385,VLOOKUP(B385,[5]数据导入!$I:$M,2,FALSE)&amp;","&amp;VLOOKUP(B385,[5]数据导入!$I:$M,3,FALSE)*$D385)</f>
        <v>31006,60</v>
      </c>
      <c r="F385" s="3">
        <f>IF(D385=1,VLOOKUP(C385,[5]数据导入!$B:$F,4,FALSE)*$D385,VLOOKUP(C385,[5]数据导入!$I:$M,4,FALSE)*$D385)</f>
        <v>960</v>
      </c>
      <c r="G385" s="3">
        <f>IF(E385=1,VLOOKUP(D385,[5]数据导入!$B:$F,5,FALSE)*$D385,VLOOKUP(D385,[5]数据导入!$I:$M,5,FALSE)*$D385)</f>
        <v>60</v>
      </c>
      <c r="H385" s="3">
        <f>VLOOKUP(B385,[5]菜品数据!$H:$I,2,FALSE)</f>
        <v>4</v>
      </c>
      <c r="I385" s="3" t="str">
        <f>VLOOKUP(D385,[5]数据导入!$P$3:$Q$9,2,FALSE)</f>
        <v>5,6</v>
      </c>
      <c r="J385" s="3" t="str">
        <f>VLOOKUP(B385,[5]菜品输入!A:V,3,FALSE)&amp;","&amp;VLOOKUP(B385,[5]菜品输入!A:V,8,FALSE)&amp;";"&amp;VLOOKUP(B385,[5]菜品输入!A:V,4,FALSE)&amp;","&amp;VLOOKUP(B385,[5]菜品输入!A:V,8,FALSE)&amp;";"&amp;VLOOKUP(B385,[5]菜品输入!A:V,5,FALSE)&amp;","&amp;VLOOKUP(B385,[5]菜品输入!A:V,8,FALSE)&amp;";"&amp;VLOOKUP(B385,[5]菜品输入!A:V,6,FALSE)&amp;","&amp;VLOOKUP(B385,[5]菜品输入!A:V,8,FALSE)&amp;";"&amp;VLOOKUP(B385,[5]菜品输入!A:V,7,FALSE)&amp;","&amp;VLOOKUP(B385,[5]菜品输入!A:V,8,FALSE)</f>
        <v>101010,5;102010,5;103010,5;104010,5;105010,5</v>
      </c>
    </row>
    <row r="386" spans="1:10">
      <c r="A386" s="3">
        <v>385</v>
      </c>
      <c r="B386" s="3">
        <f t="shared" si="16"/>
        <v>33</v>
      </c>
      <c r="C386" s="3">
        <f t="shared" si="17"/>
        <v>1</v>
      </c>
      <c r="D386" s="3">
        <f t="shared" si="15"/>
        <v>1</v>
      </c>
      <c r="E386" s="3" t="str">
        <f>IF(C386=1,VLOOKUP(B386,[5]数据导入!$B:$F,2,FALSE)&amp;","&amp;VLOOKUP(B386,[5]数据导入!$B:$F,3,FALSE)*$D386,VLOOKUP(B386,[5]数据导入!$I:$M,2,FALSE)&amp;","&amp;VLOOKUP(B386,[5]数据导入!$I:$M,3,FALSE)*$D386)</f>
        <v>30006,11</v>
      </c>
      <c r="F386" s="3">
        <f>IF(D386=1,VLOOKUP(C386,[5]数据导入!$B:$F,4,FALSE)*$D386,VLOOKUP(C386,[5]数据导入!$I:$M,4,FALSE)*$D386)</f>
        <v>70</v>
      </c>
      <c r="G386" s="3">
        <f>IF(E386=1,VLOOKUP(D386,[5]数据导入!$B:$F,5,FALSE)*$D386,VLOOKUP(D386,[5]数据导入!$I:$M,5,FALSE)*$D386)</f>
        <v>5</v>
      </c>
      <c r="H386" s="3">
        <f>VLOOKUP(B386,[5]菜品数据!$H:$I,2,FALSE)</f>
        <v>4</v>
      </c>
      <c r="I386" s="3">
        <f>VLOOKUP(D386,[5]数据导入!$P$3:$Q$9,2,FALSE)</f>
        <v>1</v>
      </c>
      <c r="J386" s="3" t="str">
        <f>VLOOKUP(B386,[5]菜品输入!A:V,3,FALSE)&amp;","&amp;VLOOKUP(B386,[5]菜品输入!A:V,8,FALSE)&amp;";"&amp;VLOOKUP(B386,[5]菜品输入!A:V,4,FALSE)&amp;","&amp;VLOOKUP(B386,[5]菜品输入!A:V,8,FALSE)&amp;";"&amp;VLOOKUP(B386,[5]菜品输入!A:V,5,FALSE)&amp;","&amp;VLOOKUP(B386,[5]菜品输入!A:V,8,FALSE)&amp;";"&amp;VLOOKUP(B386,[5]菜品输入!A:V,6,FALSE)&amp;","&amp;VLOOKUP(B386,[5]菜品输入!A:V,8,FALSE)&amp;";"&amp;VLOOKUP(B386,[5]菜品输入!A:V,7,FALSE)&amp;","&amp;VLOOKUP(B386,[5]菜品输入!A:V,8,FALSE)</f>
        <v>101010,5;102010,5;103010,5;104010,5;105010,5</v>
      </c>
    </row>
    <row r="387" spans="1:10">
      <c r="A387" s="3">
        <v>386</v>
      </c>
      <c r="B387" s="3">
        <f t="shared" si="16"/>
        <v>33</v>
      </c>
      <c r="C387" s="3">
        <f t="shared" si="17"/>
        <v>1</v>
      </c>
      <c r="D387" s="3">
        <f t="shared" si="15"/>
        <v>2</v>
      </c>
      <c r="E387" s="3" t="str">
        <f>IF(C387=1,VLOOKUP(B387,[5]数据导入!$B:$F,2,FALSE)&amp;","&amp;VLOOKUP(B387,[5]数据导入!$B:$F,3,FALSE)*$D387,VLOOKUP(B387,[5]数据导入!$I:$M,2,FALSE)&amp;","&amp;VLOOKUP(B387,[5]数据导入!$I:$M,3,FALSE)*$D387)</f>
        <v>30006,22</v>
      </c>
      <c r="F387" s="3">
        <f>IF(D387=1,VLOOKUP(C387,[5]数据导入!$B:$F,4,FALSE)*$D387,VLOOKUP(C387,[5]数据导入!$I:$M,4,FALSE)*$D387)</f>
        <v>140</v>
      </c>
      <c r="G387" s="3">
        <f>IF(E387=1,VLOOKUP(D387,[5]数据导入!$B:$F,5,FALSE)*$D387,VLOOKUP(D387,[5]数据导入!$I:$M,5,FALSE)*$D387)</f>
        <v>10</v>
      </c>
      <c r="H387" s="3">
        <f>VLOOKUP(B387,[5]菜品数据!$H:$I,2,FALSE)</f>
        <v>4</v>
      </c>
      <c r="I387" s="3" t="str">
        <f>VLOOKUP(D387,[5]数据导入!$P$3:$Q$9,2,FALSE)</f>
        <v>1,2</v>
      </c>
      <c r="J387" s="3" t="str">
        <f>VLOOKUP(B387,[5]菜品输入!A:V,3,FALSE)&amp;","&amp;VLOOKUP(B387,[5]菜品输入!A:V,8,FALSE)&amp;";"&amp;VLOOKUP(B387,[5]菜品输入!A:V,4,FALSE)&amp;","&amp;VLOOKUP(B387,[5]菜品输入!A:V,8,FALSE)&amp;";"&amp;VLOOKUP(B387,[5]菜品输入!A:V,5,FALSE)&amp;","&amp;VLOOKUP(B387,[5]菜品输入!A:V,8,FALSE)&amp;";"&amp;VLOOKUP(B387,[5]菜品输入!A:V,6,FALSE)&amp;","&amp;VLOOKUP(B387,[5]菜品输入!A:V,8,FALSE)&amp;";"&amp;VLOOKUP(B387,[5]菜品输入!A:V,7,FALSE)&amp;","&amp;VLOOKUP(B387,[5]菜品输入!A:V,8,FALSE)</f>
        <v>101010,5;102010,5;103010,5;104010,5;105010,5</v>
      </c>
    </row>
    <row r="388" spans="1:10">
      <c r="A388" s="3">
        <v>387</v>
      </c>
      <c r="B388" s="3">
        <f t="shared" si="16"/>
        <v>33</v>
      </c>
      <c r="C388" s="3">
        <f t="shared" si="17"/>
        <v>1</v>
      </c>
      <c r="D388" s="3">
        <f t="shared" si="15"/>
        <v>3</v>
      </c>
      <c r="E388" s="3" t="str">
        <f>IF(C388=1,VLOOKUP(B388,[5]数据导入!$B:$F,2,FALSE)&amp;","&amp;VLOOKUP(B388,[5]数据导入!$B:$F,3,FALSE)*$D388,VLOOKUP(B388,[5]数据导入!$I:$M,2,FALSE)&amp;","&amp;VLOOKUP(B388,[5]数据导入!$I:$M,3,FALSE)*$D388)</f>
        <v>30006,33</v>
      </c>
      <c r="F388" s="3">
        <f>IF(D388=1,VLOOKUP(C388,[5]数据导入!$B:$F,4,FALSE)*$D388,VLOOKUP(C388,[5]数据导入!$I:$M,4,FALSE)*$D388)</f>
        <v>210</v>
      </c>
      <c r="G388" s="3">
        <f>IF(E388=1,VLOOKUP(D388,[5]数据导入!$B:$F,5,FALSE)*$D388,VLOOKUP(D388,[5]数据导入!$I:$M,5,FALSE)*$D388)</f>
        <v>30</v>
      </c>
      <c r="H388" s="3">
        <f>VLOOKUP(B388,[5]菜品数据!$H:$I,2,FALSE)</f>
        <v>4</v>
      </c>
      <c r="I388" s="3" t="str">
        <f>VLOOKUP(D388,[5]数据导入!$P$3:$Q$9,2,FALSE)</f>
        <v>2,3</v>
      </c>
      <c r="J388" s="3" t="str">
        <f>VLOOKUP(B388,[5]菜品输入!A:V,3,FALSE)&amp;","&amp;VLOOKUP(B388,[5]菜品输入!A:V,8,FALSE)&amp;";"&amp;VLOOKUP(B388,[5]菜品输入!A:V,4,FALSE)&amp;","&amp;VLOOKUP(B388,[5]菜品输入!A:V,8,FALSE)&amp;";"&amp;VLOOKUP(B388,[5]菜品输入!A:V,5,FALSE)&amp;","&amp;VLOOKUP(B388,[5]菜品输入!A:V,8,FALSE)&amp;";"&amp;VLOOKUP(B388,[5]菜品输入!A:V,6,FALSE)&amp;","&amp;VLOOKUP(B388,[5]菜品输入!A:V,8,FALSE)&amp;";"&amp;VLOOKUP(B388,[5]菜品输入!A:V,7,FALSE)&amp;","&amp;VLOOKUP(B388,[5]菜品输入!A:V,8,FALSE)</f>
        <v>101010,5;102010,5;103010,5;104010,5;105010,5</v>
      </c>
    </row>
    <row r="389" spans="1:10">
      <c r="A389" s="3">
        <v>388</v>
      </c>
      <c r="B389" s="3">
        <f t="shared" si="16"/>
        <v>33</v>
      </c>
      <c r="C389" s="3">
        <f t="shared" si="17"/>
        <v>1</v>
      </c>
      <c r="D389" s="3">
        <f t="shared" si="15"/>
        <v>4</v>
      </c>
      <c r="E389" s="3" t="str">
        <f>IF(C389=1,VLOOKUP(B389,[5]数据导入!$B:$F,2,FALSE)&amp;","&amp;VLOOKUP(B389,[5]数据导入!$B:$F,3,FALSE)*$D389,VLOOKUP(B389,[5]数据导入!$I:$M,2,FALSE)&amp;","&amp;VLOOKUP(B389,[5]数据导入!$I:$M,3,FALSE)*$D389)</f>
        <v>30006,44</v>
      </c>
      <c r="F389" s="3">
        <f>IF(D389=1,VLOOKUP(C389,[5]数据导入!$B:$F,4,FALSE)*$D389,VLOOKUP(C389,[5]数据导入!$I:$M,4,FALSE)*$D389)</f>
        <v>280</v>
      </c>
      <c r="G389" s="3">
        <f>IF(E389=1,VLOOKUP(D389,[5]数据导入!$B:$F,5,FALSE)*$D389,VLOOKUP(D389,[5]数据导入!$I:$M,5,FALSE)*$D389)</f>
        <v>40</v>
      </c>
      <c r="H389" s="3">
        <f>VLOOKUP(B389,[5]菜品数据!$H:$I,2,FALSE)</f>
        <v>4</v>
      </c>
      <c r="I389" s="3" t="str">
        <f>VLOOKUP(D389,[5]数据导入!$P$3:$Q$9,2,FALSE)</f>
        <v>3,4</v>
      </c>
      <c r="J389" s="3" t="str">
        <f>VLOOKUP(B389,[5]菜品输入!A:V,3,FALSE)&amp;","&amp;VLOOKUP(B389,[5]菜品输入!A:V,8,FALSE)&amp;";"&amp;VLOOKUP(B389,[5]菜品输入!A:V,4,FALSE)&amp;","&amp;VLOOKUP(B389,[5]菜品输入!A:V,8,FALSE)&amp;";"&amp;VLOOKUP(B389,[5]菜品输入!A:V,5,FALSE)&amp;","&amp;VLOOKUP(B389,[5]菜品输入!A:V,8,FALSE)&amp;";"&amp;VLOOKUP(B389,[5]菜品输入!A:V,6,FALSE)&amp;","&amp;VLOOKUP(B389,[5]菜品输入!A:V,8,FALSE)&amp;";"&amp;VLOOKUP(B389,[5]菜品输入!A:V,7,FALSE)&amp;","&amp;VLOOKUP(B389,[5]菜品输入!A:V,8,FALSE)</f>
        <v>101010,5;102010,5;103010,5;104010,5;105010,5</v>
      </c>
    </row>
    <row r="390" spans="1:10">
      <c r="A390" s="3">
        <v>389</v>
      </c>
      <c r="B390" s="3">
        <f t="shared" si="16"/>
        <v>33</v>
      </c>
      <c r="C390" s="3">
        <f t="shared" si="17"/>
        <v>1</v>
      </c>
      <c r="D390" s="3">
        <f t="shared" si="15"/>
        <v>5</v>
      </c>
      <c r="E390" s="3" t="str">
        <f>IF(C390=1,VLOOKUP(B390,[5]数据导入!$B:$F,2,FALSE)&amp;","&amp;VLOOKUP(B390,[5]数据导入!$B:$F,3,FALSE)*$D390,VLOOKUP(B390,[5]数据导入!$I:$M,2,FALSE)&amp;","&amp;VLOOKUP(B390,[5]数据导入!$I:$M,3,FALSE)*$D390)</f>
        <v>30006,55</v>
      </c>
      <c r="F390" s="3">
        <f>IF(D390=1,VLOOKUP(C390,[5]数据导入!$B:$F,4,FALSE)*$D390,VLOOKUP(C390,[5]数据导入!$I:$M,4,FALSE)*$D390)</f>
        <v>350</v>
      </c>
      <c r="G390" s="3">
        <f>IF(E390=1,VLOOKUP(D390,[5]数据导入!$B:$F,5,FALSE)*$D390,VLOOKUP(D390,[5]数据导入!$I:$M,5,FALSE)*$D390)</f>
        <v>50</v>
      </c>
      <c r="H390" s="3">
        <f>VLOOKUP(B390,[5]菜品数据!$H:$I,2,FALSE)</f>
        <v>4</v>
      </c>
      <c r="I390" s="3" t="str">
        <f>VLOOKUP(D390,[5]数据导入!$P$3:$Q$9,2,FALSE)</f>
        <v>4,5</v>
      </c>
      <c r="J390" s="3" t="str">
        <f>VLOOKUP(B390,[5]菜品输入!A:V,3,FALSE)&amp;","&amp;VLOOKUP(B390,[5]菜品输入!A:V,8,FALSE)&amp;";"&amp;VLOOKUP(B390,[5]菜品输入!A:V,4,FALSE)&amp;","&amp;VLOOKUP(B390,[5]菜品输入!A:V,8,FALSE)&amp;";"&amp;VLOOKUP(B390,[5]菜品输入!A:V,5,FALSE)&amp;","&amp;VLOOKUP(B390,[5]菜品输入!A:V,8,FALSE)&amp;";"&amp;VLOOKUP(B390,[5]菜品输入!A:V,6,FALSE)&amp;","&amp;VLOOKUP(B390,[5]菜品输入!A:V,8,FALSE)&amp;";"&amp;VLOOKUP(B390,[5]菜品输入!A:V,7,FALSE)&amp;","&amp;VLOOKUP(B390,[5]菜品输入!A:V,8,FALSE)</f>
        <v>101010,5;102010,5;103010,5;104010,5;105010,5</v>
      </c>
    </row>
    <row r="391" spans="1:10">
      <c r="A391" s="3">
        <v>390</v>
      </c>
      <c r="B391" s="3">
        <f t="shared" si="16"/>
        <v>33</v>
      </c>
      <c r="C391" s="3">
        <f t="shared" si="17"/>
        <v>1</v>
      </c>
      <c r="D391" s="3">
        <f t="shared" si="15"/>
        <v>6</v>
      </c>
      <c r="E391" s="3" t="str">
        <f>IF(C391=1,VLOOKUP(B391,[5]数据导入!$B:$F,2,FALSE)&amp;","&amp;VLOOKUP(B391,[5]数据导入!$B:$F,3,FALSE)*$D391,VLOOKUP(B391,[5]数据导入!$I:$M,2,FALSE)&amp;","&amp;VLOOKUP(B391,[5]数据导入!$I:$M,3,FALSE)*$D391)</f>
        <v>30006,66</v>
      </c>
      <c r="F391" s="3">
        <f>IF(D391=1,VLOOKUP(C391,[5]数据导入!$B:$F,4,FALSE)*$D391,VLOOKUP(C391,[5]数据导入!$I:$M,4,FALSE)*$D391)</f>
        <v>420</v>
      </c>
      <c r="G391" s="3">
        <f>IF(E391=1,VLOOKUP(D391,[5]数据导入!$B:$F,5,FALSE)*$D391,VLOOKUP(D391,[5]数据导入!$I:$M,5,FALSE)*$D391)</f>
        <v>60</v>
      </c>
      <c r="H391" s="3">
        <f>VLOOKUP(B391,[5]菜品数据!$H:$I,2,FALSE)</f>
        <v>4</v>
      </c>
      <c r="I391" s="3" t="str">
        <f>VLOOKUP(D391,[5]数据导入!$P$3:$Q$9,2,FALSE)</f>
        <v>5,6</v>
      </c>
      <c r="J391" s="3" t="str">
        <f>VLOOKUP(B391,[5]菜品输入!A:V,3,FALSE)&amp;","&amp;VLOOKUP(B391,[5]菜品输入!A:V,8,FALSE)&amp;";"&amp;VLOOKUP(B391,[5]菜品输入!A:V,4,FALSE)&amp;","&amp;VLOOKUP(B391,[5]菜品输入!A:V,8,FALSE)&amp;";"&amp;VLOOKUP(B391,[5]菜品输入!A:V,5,FALSE)&amp;","&amp;VLOOKUP(B391,[5]菜品输入!A:V,8,FALSE)&amp;";"&amp;VLOOKUP(B391,[5]菜品输入!A:V,6,FALSE)&amp;","&amp;VLOOKUP(B391,[5]菜品输入!A:V,8,FALSE)&amp;";"&amp;VLOOKUP(B391,[5]菜品输入!A:V,7,FALSE)&amp;","&amp;VLOOKUP(B391,[5]菜品输入!A:V,8,FALSE)</f>
        <v>101010,5;102010,5;103010,5;104010,5;105010,5</v>
      </c>
    </row>
    <row r="392" spans="1:10">
      <c r="A392" s="3">
        <v>391</v>
      </c>
      <c r="B392" s="3">
        <f t="shared" si="16"/>
        <v>33</v>
      </c>
      <c r="C392" s="3">
        <f t="shared" si="17"/>
        <v>2</v>
      </c>
      <c r="D392" s="3">
        <f t="shared" si="15"/>
        <v>1</v>
      </c>
      <c r="E392" s="3" t="str">
        <f>IF(C392=1,VLOOKUP(B392,[5]数据导入!$B:$F,2,FALSE)&amp;","&amp;VLOOKUP(B392,[5]数据导入!$B:$F,3,FALSE)*$D392,VLOOKUP(B392,[5]数据导入!$I:$M,2,FALSE)&amp;","&amp;VLOOKUP(B392,[5]数据导入!$I:$M,3,FALSE)*$D392)</f>
        <v>31006,11</v>
      </c>
      <c r="F392" s="3">
        <f>IF(D392=1,VLOOKUP(C392,[5]数据导入!$B:$F,4,FALSE)*$D392,VLOOKUP(C392,[5]数据导入!$I:$M,4,FALSE)*$D392)</f>
        <v>160</v>
      </c>
      <c r="G392" s="3">
        <f>IF(E392=1,VLOOKUP(D392,[5]数据导入!$B:$F,5,FALSE)*$D392,VLOOKUP(D392,[5]数据导入!$I:$M,5,FALSE)*$D392)</f>
        <v>5</v>
      </c>
      <c r="H392" s="3">
        <f>VLOOKUP(B392,[5]菜品数据!$H:$I,2,FALSE)</f>
        <v>4</v>
      </c>
      <c r="I392" s="3">
        <f>VLOOKUP(D392,[5]数据导入!$P$3:$Q$9,2,FALSE)</f>
        <v>1</v>
      </c>
      <c r="J392" s="3" t="str">
        <f>VLOOKUP(B392,[5]菜品输入!A:V,3,FALSE)&amp;","&amp;VLOOKUP(B392,[5]菜品输入!A:V,8,FALSE)&amp;";"&amp;VLOOKUP(B392,[5]菜品输入!A:V,4,FALSE)&amp;","&amp;VLOOKUP(B392,[5]菜品输入!A:V,8,FALSE)&amp;";"&amp;VLOOKUP(B392,[5]菜品输入!A:V,5,FALSE)&amp;","&amp;VLOOKUP(B392,[5]菜品输入!A:V,8,FALSE)&amp;";"&amp;VLOOKUP(B392,[5]菜品输入!A:V,6,FALSE)&amp;","&amp;VLOOKUP(B392,[5]菜品输入!A:V,8,FALSE)&amp;";"&amp;VLOOKUP(B392,[5]菜品输入!A:V,7,FALSE)&amp;","&amp;VLOOKUP(B392,[5]菜品输入!A:V,8,FALSE)</f>
        <v>101010,5;102010,5;103010,5;104010,5;105010,5</v>
      </c>
    </row>
    <row r="393" spans="1:10">
      <c r="A393" s="3">
        <v>392</v>
      </c>
      <c r="B393" s="3">
        <f t="shared" si="16"/>
        <v>33</v>
      </c>
      <c r="C393" s="3">
        <f t="shared" si="17"/>
        <v>2</v>
      </c>
      <c r="D393" s="3">
        <f t="shared" ref="D393:D456" si="18">D387</f>
        <v>2</v>
      </c>
      <c r="E393" s="3" t="str">
        <f>IF(C393=1,VLOOKUP(B393,[5]数据导入!$B:$F,2,FALSE)&amp;","&amp;VLOOKUP(B393,[5]数据导入!$B:$F,3,FALSE)*$D393,VLOOKUP(B393,[5]数据导入!$I:$M,2,FALSE)&amp;","&amp;VLOOKUP(B393,[5]数据导入!$I:$M,3,FALSE)*$D393)</f>
        <v>31006,22</v>
      </c>
      <c r="F393" s="3">
        <f>IF(D393=1,VLOOKUP(C393,[5]数据导入!$B:$F,4,FALSE)*$D393,VLOOKUP(C393,[5]数据导入!$I:$M,4,FALSE)*$D393)</f>
        <v>320</v>
      </c>
      <c r="G393" s="3">
        <f>IF(E393=1,VLOOKUP(D393,[5]数据导入!$B:$F,5,FALSE)*$D393,VLOOKUP(D393,[5]数据导入!$I:$M,5,FALSE)*$D393)</f>
        <v>10</v>
      </c>
      <c r="H393" s="3">
        <f>VLOOKUP(B393,[5]菜品数据!$H:$I,2,FALSE)</f>
        <v>4</v>
      </c>
      <c r="I393" s="3" t="str">
        <f>VLOOKUP(D393,[5]数据导入!$P$3:$Q$9,2,FALSE)</f>
        <v>1,2</v>
      </c>
      <c r="J393" s="3" t="str">
        <f>VLOOKUP(B393,[5]菜品输入!A:V,3,FALSE)&amp;","&amp;VLOOKUP(B393,[5]菜品输入!A:V,8,FALSE)&amp;";"&amp;VLOOKUP(B393,[5]菜品输入!A:V,4,FALSE)&amp;","&amp;VLOOKUP(B393,[5]菜品输入!A:V,8,FALSE)&amp;";"&amp;VLOOKUP(B393,[5]菜品输入!A:V,5,FALSE)&amp;","&amp;VLOOKUP(B393,[5]菜品输入!A:V,8,FALSE)&amp;";"&amp;VLOOKUP(B393,[5]菜品输入!A:V,6,FALSE)&amp;","&amp;VLOOKUP(B393,[5]菜品输入!A:V,8,FALSE)&amp;";"&amp;VLOOKUP(B393,[5]菜品输入!A:V,7,FALSE)&amp;","&amp;VLOOKUP(B393,[5]菜品输入!A:V,8,FALSE)</f>
        <v>101010,5;102010,5;103010,5;104010,5;105010,5</v>
      </c>
    </row>
    <row r="394" spans="1:10">
      <c r="A394" s="3">
        <v>393</v>
      </c>
      <c r="B394" s="3">
        <f t="shared" si="16"/>
        <v>33</v>
      </c>
      <c r="C394" s="3">
        <f t="shared" si="17"/>
        <v>2</v>
      </c>
      <c r="D394" s="3">
        <f t="shared" si="18"/>
        <v>3</v>
      </c>
      <c r="E394" s="3" t="str">
        <f>IF(C394=1,VLOOKUP(B394,[5]数据导入!$B:$F,2,FALSE)&amp;","&amp;VLOOKUP(B394,[5]数据导入!$B:$F,3,FALSE)*$D394,VLOOKUP(B394,[5]数据导入!$I:$M,2,FALSE)&amp;","&amp;VLOOKUP(B394,[5]数据导入!$I:$M,3,FALSE)*$D394)</f>
        <v>31006,33</v>
      </c>
      <c r="F394" s="3">
        <f>IF(D394=1,VLOOKUP(C394,[5]数据导入!$B:$F,4,FALSE)*$D394,VLOOKUP(C394,[5]数据导入!$I:$M,4,FALSE)*$D394)</f>
        <v>480</v>
      </c>
      <c r="G394" s="3">
        <f>IF(E394=1,VLOOKUP(D394,[5]数据导入!$B:$F,5,FALSE)*$D394,VLOOKUP(D394,[5]数据导入!$I:$M,5,FALSE)*$D394)</f>
        <v>30</v>
      </c>
      <c r="H394" s="3">
        <f>VLOOKUP(B394,[5]菜品数据!$H:$I,2,FALSE)</f>
        <v>4</v>
      </c>
      <c r="I394" s="3" t="str">
        <f>VLOOKUP(D394,[5]数据导入!$P$3:$Q$9,2,FALSE)</f>
        <v>2,3</v>
      </c>
      <c r="J394" s="3" t="str">
        <f>VLOOKUP(B394,[5]菜品输入!A:V,3,FALSE)&amp;","&amp;VLOOKUP(B394,[5]菜品输入!A:V,8,FALSE)&amp;";"&amp;VLOOKUP(B394,[5]菜品输入!A:V,4,FALSE)&amp;","&amp;VLOOKUP(B394,[5]菜品输入!A:V,8,FALSE)&amp;";"&amp;VLOOKUP(B394,[5]菜品输入!A:V,5,FALSE)&amp;","&amp;VLOOKUP(B394,[5]菜品输入!A:V,8,FALSE)&amp;";"&amp;VLOOKUP(B394,[5]菜品输入!A:V,6,FALSE)&amp;","&amp;VLOOKUP(B394,[5]菜品输入!A:V,8,FALSE)&amp;";"&amp;VLOOKUP(B394,[5]菜品输入!A:V,7,FALSE)&amp;","&amp;VLOOKUP(B394,[5]菜品输入!A:V,8,FALSE)</f>
        <v>101010,5;102010,5;103010,5;104010,5;105010,5</v>
      </c>
    </row>
    <row r="395" spans="1:10">
      <c r="A395" s="3">
        <v>394</v>
      </c>
      <c r="B395" s="3">
        <f t="shared" si="16"/>
        <v>33</v>
      </c>
      <c r="C395" s="3">
        <f t="shared" si="17"/>
        <v>2</v>
      </c>
      <c r="D395" s="3">
        <f t="shared" si="18"/>
        <v>4</v>
      </c>
      <c r="E395" s="3" t="str">
        <f>IF(C395=1,VLOOKUP(B395,[5]数据导入!$B:$F,2,FALSE)&amp;","&amp;VLOOKUP(B395,[5]数据导入!$B:$F,3,FALSE)*$D395,VLOOKUP(B395,[5]数据导入!$I:$M,2,FALSE)&amp;","&amp;VLOOKUP(B395,[5]数据导入!$I:$M,3,FALSE)*$D395)</f>
        <v>31006,44</v>
      </c>
      <c r="F395" s="3">
        <f>IF(D395=1,VLOOKUP(C395,[5]数据导入!$B:$F,4,FALSE)*$D395,VLOOKUP(C395,[5]数据导入!$I:$M,4,FALSE)*$D395)</f>
        <v>640</v>
      </c>
      <c r="G395" s="3">
        <f>IF(E395=1,VLOOKUP(D395,[5]数据导入!$B:$F,5,FALSE)*$D395,VLOOKUP(D395,[5]数据导入!$I:$M,5,FALSE)*$D395)</f>
        <v>40</v>
      </c>
      <c r="H395" s="3">
        <f>VLOOKUP(B395,[5]菜品数据!$H:$I,2,FALSE)</f>
        <v>4</v>
      </c>
      <c r="I395" s="3" t="str">
        <f>VLOOKUP(D395,[5]数据导入!$P$3:$Q$9,2,FALSE)</f>
        <v>3,4</v>
      </c>
      <c r="J395" s="3" t="str">
        <f>VLOOKUP(B395,[5]菜品输入!A:V,3,FALSE)&amp;","&amp;VLOOKUP(B395,[5]菜品输入!A:V,8,FALSE)&amp;";"&amp;VLOOKUP(B395,[5]菜品输入!A:V,4,FALSE)&amp;","&amp;VLOOKUP(B395,[5]菜品输入!A:V,8,FALSE)&amp;";"&amp;VLOOKUP(B395,[5]菜品输入!A:V,5,FALSE)&amp;","&amp;VLOOKUP(B395,[5]菜品输入!A:V,8,FALSE)&amp;";"&amp;VLOOKUP(B395,[5]菜品输入!A:V,6,FALSE)&amp;","&amp;VLOOKUP(B395,[5]菜品输入!A:V,8,FALSE)&amp;";"&amp;VLOOKUP(B395,[5]菜品输入!A:V,7,FALSE)&amp;","&amp;VLOOKUP(B395,[5]菜品输入!A:V,8,FALSE)</f>
        <v>101010,5;102010,5;103010,5;104010,5;105010,5</v>
      </c>
    </row>
    <row r="396" spans="1:10">
      <c r="A396" s="3">
        <v>395</v>
      </c>
      <c r="B396" s="3">
        <f t="shared" si="16"/>
        <v>33</v>
      </c>
      <c r="C396" s="3">
        <f t="shared" si="17"/>
        <v>2</v>
      </c>
      <c r="D396" s="3">
        <f t="shared" si="18"/>
        <v>5</v>
      </c>
      <c r="E396" s="3" t="str">
        <f>IF(C396=1,VLOOKUP(B396,[5]数据导入!$B:$F,2,FALSE)&amp;","&amp;VLOOKUP(B396,[5]数据导入!$B:$F,3,FALSE)*$D396,VLOOKUP(B396,[5]数据导入!$I:$M,2,FALSE)&amp;","&amp;VLOOKUP(B396,[5]数据导入!$I:$M,3,FALSE)*$D396)</f>
        <v>31006,55</v>
      </c>
      <c r="F396" s="3">
        <f>IF(D396=1,VLOOKUP(C396,[5]数据导入!$B:$F,4,FALSE)*$D396,VLOOKUP(C396,[5]数据导入!$I:$M,4,FALSE)*$D396)</f>
        <v>800</v>
      </c>
      <c r="G396" s="3">
        <f>IF(E396=1,VLOOKUP(D396,[5]数据导入!$B:$F,5,FALSE)*$D396,VLOOKUP(D396,[5]数据导入!$I:$M,5,FALSE)*$D396)</f>
        <v>50</v>
      </c>
      <c r="H396" s="3">
        <f>VLOOKUP(B396,[5]菜品数据!$H:$I,2,FALSE)</f>
        <v>4</v>
      </c>
      <c r="I396" s="3" t="str">
        <f>VLOOKUP(D396,[5]数据导入!$P$3:$Q$9,2,FALSE)</f>
        <v>4,5</v>
      </c>
      <c r="J396" s="3" t="str">
        <f>VLOOKUP(B396,[5]菜品输入!A:V,3,FALSE)&amp;","&amp;VLOOKUP(B396,[5]菜品输入!A:V,8,FALSE)&amp;";"&amp;VLOOKUP(B396,[5]菜品输入!A:V,4,FALSE)&amp;","&amp;VLOOKUP(B396,[5]菜品输入!A:V,8,FALSE)&amp;";"&amp;VLOOKUP(B396,[5]菜品输入!A:V,5,FALSE)&amp;","&amp;VLOOKUP(B396,[5]菜品输入!A:V,8,FALSE)&amp;";"&amp;VLOOKUP(B396,[5]菜品输入!A:V,6,FALSE)&amp;","&amp;VLOOKUP(B396,[5]菜品输入!A:V,8,FALSE)&amp;";"&amp;VLOOKUP(B396,[5]菜品输入!A:V,7,FALSE)&amp;","&amp;VLOOKUP(B396,[5]菜品输入!A:V,8,FALSE)</f>
        <v>101010,5;102010,5;103010,5;104010,5;105010,5</v>
      </c>
    </row>
    <row r="397" spans="1:10">
      <c r="A397" s="3">
        <v>396</v>
      </c>
      <c r="B397" s="3">
        <f t="shared" si="16"/>
        <v>33</v>
      </c>
      <c r="C397" s="3">
        <f t="shared" si="17"/>
        <v>2</v>
      </c>
      <c r="D397" s="3">
        <f t="shared" si="18"/>
        <v>6</v>
      </c>
      <c r="E397" s="3" t="str">
        <f>IF(C397=1,VLOOKUP(B397,[5]数据导入!$B:$F,2,FALSE)&amp;","&amp;VLOOKUP(B397,[5]数据导入!$B:$F,3,FALSE)*$D397,VLOOKUP(B397,[5]数据导入!$I:$M,2,FALSE)&amp;","&amp;VLOOKUP(B397,[5]数据导入!$I:$M,3,FALSE)*$D397)</f>
        <v>31006,66</v>
      </c>
      <c r="F397" s="3">
        <f>IF(D397=1,VLOOKUP(C397,[5]数据导入!$B:$F,4,FALSE)*$D397,VLOOKUP(C397,[5]数据导入!$I:$M,4,FALSE)*$D397)</f>
        <v>960</v>
      </c>
      <c r="G397" s="3">
        <f>IF(E397=1,VLOOKUP(D397,[5]数据导入!$B:$F,5,FALSE)*$D397,VLOOKUP(D397,[5]数据导入!$I:$M,5,FALSE)*$D397)</f>
        <v>60</v>
      </c>
      <c r="H397" s="3">
        <f>VLOOKUP(B397,[5]菜品数据!$H:$I,2,FALSE)</f>
        <v>4</v>
      </c>
      <c r="I397" s="3" t="str">
        <f>VLOOKUP(D397,[5]数据导入!$P$3:$Q$9,2,FALSE)</f>
        <v>5,6</v>
      </c>
      <c r="J397" s="3" t="str">
        <f>VLOOKUP(B397,[5]菜品输入!A:V,3,FALSE)&amp;","&amp;VLOOKUP(B397,[5]菜品输入!A:V,8,FALSE)&amp;";"&amp;VLOOKUP(B397,[5]菜品输入!A:V,4,FALSE)&amp;","&amp;VLOOKUP(B397,[5]菜品输入!A:V,8,FALSE)&amp;";"&amp;VLOOKUP(B397,[5]菜品输入!A:V,5,FALSE)&amp;","&amp;VLOOKUP(B397,[5]菜品输入!A:V,8,FALSE)&amp;";"&amp;VLOOKUP(B397,[5]菜品输入!A:V,6,FALSE)&amp;","&amp;VLOOKUP(B397,[5]菜品输入!A:V,8,FALSE)&amp;";"&amp;VLOOKUP(B397,[5]菜品输入!A:V,7,FALSE)&amp;","&amp;VLOOKUP(B397,[5]菜品输入!A:V,8,FALSE)</f>
        <v>101010,5;102010,5;103010,5;104010,5;105010,5</v>
      </c>
    </row>
    <row r="398" spans="1:10">
      <c r="A398" s="3">
        <v>397</v>
      </c>
      <c r="B398" s="3">
        <f t="shared" si="16"/>
        <v>34</v>
      </c>
      <c r="C398" s="3">
        <f t="shared" si="17"/>
        <v>1</v>
      </c>
      <c r="D398" s="3">
        <f t="shared" si="18"/>
        <v>1</v>
      </c>
      <c r="E398" s="3" t="str">
        <f>IF(C398=1,VLOOKUP(B398,[5]数据导入!$B:$F,2,FALSE)&amp;","&amp;VLOOKUP(B398,[5]数据导入!$B:$F,3,FALSE)*$D398,VLOOKUP(B398,[5]数据导入!$I:$M,2,FALSE)&amp;","&amp;VLOOKUP(B398,[5]数据导入!$I:$M,3,FALSE)*$D398)</f>
        <v>30006,12</v>
      </c>
      <c r="F398" s="3">
        <f>IF(D398=1,VLOOKUP(C398,[5]数据导入!$B:$F,4,FALSE)*$D398,VLOOKUP(C398,[5]数据导入!$I:$M,4,FALSE)*$D398)</f>
        <v>70</v>
      </c>
      <c r="G398" s="3">
        <f>IF(E398=1,VLOOKUP(D398,[5]数据导入!$B:$F,5,FALSE)*$D398,VLOOKUP(D398,[5]数据导入!$I:$M,5,FALSE)*$D398)</f>
        <v>5</v>
      </c>
      <c r="H398" s="3">
        <f>VLOOKUP(B398,[5]菜品数据!$H:$I,2,FALSE)</f>
        <v>4</v>
      </c>
      <c r="I398" s="3">
        <f>VLOOKUP(D398,[5]数据导入!$P$3:$Q$9,2,FALSE)</f>
        <v>1</v>
      </c>
      <c r="J398" s="3" t="str">
        <f>VLOOKUP(B398,[5]菜品输入!A:V,3,FALSE)&amp;","&amp;VLOOKUP(B398,[5]菜品输入!A:V,8,FALSE)&amp;";"&amp;VLOOKUP(B398,[5]菜品输入!A:V,4,FALSE)&amp;","&amp;VLOOKUP(B398,[5]菜品输入!A:V,8,FALSE)&amp;";"&amp;VLOOKUP(B398,[5]菜品输入!A:V,5,FALSE)&amp;","&amp;VLOOKUP(B398,[5]菜品输入!A:V,8,FALSE)&amp;";"&amp;VLOOKUP(B398,[5]菜品输入!A:V,6,FALSE)&amp;","&amp;VLOOKUP(B398,[5]菜品输入!A:V,8,FALSE)&amp;";"&amp;VLOOKUP(B398,[5]菜品输入!A:V,7,FALSE)&amp;","&amp;VLOOKUP(B398,[5]菜品输入!A:V,8,FALSE)</f>
        <v>101010,5;102010,5;103010,5;104010,5;105010,5</v>
      </c>
    </row>
    <row r="399" spans="1:10">
      <c r="A399" s="3">
        <v>398</v>
      </c>
      <c r="B399" s="3">
        <f t="shared" ref="B399:B462" si="19">B387+1</f>
        <v>34</v>
      </c>
      <c r="C399" s="3">
        <f t="shared" ref="C399:C462" si="20">C387</f>
        <v>1</v>
      </c>
      <c r="D399" s="3">
        <f t="shared" si="18"/>
        <v>2</v>
      </c>
      <c r="E399" s="3" t="str">
        <f>IF(C399=1,VLOOKUP(B399,[5]数据导入!$B:$F,2,FALSE)&amp;","&amp;VLOOKUP(B399,[5]数据导入!$B:$F,3,FALSE)*$D399,VLOOKUP(B399,[5]数据导入!$I:$M,2,FALSE)&amp;","&amp;VLOOKUP(B399,[5]数据导入!$I:$M,3,FALSE)*$D399)</f>
        <v>30006,24</v>
      </c>
      <c r="F399" s="3">
        <f>IF(D399=1,VLOOKUP(C399,[5]数据导入!$B:$F,4,FALSE)*$D399,VLOOKUP(C399,[5]数据导入!$I:$M,4,FALSE)*$D399)</f>
        <v>140</v>
      </c>
      <c r="G399" s="3">
        <f>IF(E399=1,VLOOKUP(D399,[5]数据导入!$B:$F,5,FALSE)*$D399,VLOOKUP(D399,[5]数据导入!$I:$M,5,FALSE)*$D399)</f>
        <v>10</v>
      </c>
      <c r="H399" s="3">
        <f>VLOOKUP(B399,[5]菜品数据!$H:$I,2,FALSE)</f>
        <v>4</v>
      </c>
      <c r="I399" s="3" t="str">
        <f>VLOOKUP(D399,[5]数据导入!$P$3:$Q$9,2,FALSE)</f>
        <v>1,2</v>
      </c>
      <c r="J399" s="3" t="str">
        <f>VLOOKUP(B399,[5]菜品输入!A:V,3,FALSE)&amp;","&amp;VLOOKUP(B399,[5]菜品输入!A:V,8,FALSE)&amp;";"&amp;VLOOKUP(B399,[5]菜品输入!A:V,4,FALSE)&amp;","&amp;VLOOKUP(B399,[5]菜品输入!A:V,8,FALSE)&amp;";"&amp;VLOOKUP(B399,[5]菜品输入!A:V,5,FALSE)&amp;","&amp;VLOOKUP(B399,[5]菜品输入!A:V,8,FALSE)&amp;";"&amp;VLOOKUP(B399,[5]菜品输入!A:V,6,FALSE)&amp;","&amp;VLOOKUP(B399,[5]菜品输入!A:V,8,FALSE)&amp;";"&amp;VLOOKUP(B399,[5]菜品输入!A:V,7,FALSE)&amp;","&amp;VLOOKUP(B399,[5]菜品输入!A:V,8,FALSE)</f>
        <v>101010,5;102010,5;103010,5;104010,5;105010,5</v>
      </c>
    </row>
    <row r="400" spans="1:10">
      <c r="A400" s="3">
        <v>399</v>
      </c>
      <c r="B400" s="3">
        <f t="shared" si="19"/>
        <v>34</v>
      </c>
      <c r="C400" s="3">
        <f t="shared" si="20"/>
        <v>1</v>
      </c>
      <c r="D400" s="3">
        <f t="shared" si="18"/>
        <v>3</v>
      </c>
      <c r="E400" s="3" t="str">
        <f>IF(C400=1,VLOOKUP(B400,[5]数据导入!$B:$F,2,FALSE)&amp;","&amp;VLOOKUP(B400,[5]数据导入!$B:$F,3,FALSE)*$D400,VLOOKUP(B400,[5]数据导入!$I:$M,2,FALSE)&amp;","&amp;VLOOKUP(B400,[5]数据导入!$I:$M,3,FALSE)*$D400)</f>
        <v>30006,36</v>
      </c>
      <c r="F400" s="3">
        <f>IF(D400=1,VLOOKUP(C400,[5]数据导入!$B:$F,4,FALSE)*$D400,VLOOKUP(C400,[5]数据导入!$I:$M,4,FALSE)*$D400)</f>
        <v>210</v>
      </c>
      <c r="G400" s="3">
        <f>IF(E400=1,VLOOKUP(D400,[5]数据导入!$B:$F,5,FALSE)*$D400,VLOOKUP(D400,[5]数据导入!$I:$M,5,FALSE)*$D400)</f>
        <v>30</v>
      </c>
      <c r="H400" s="3">
        <f>VLOOKUP(B400,[5]菜品数据!$H:$I,2,FALSE)</f>
        <v>4</v>
      </c>
      <c r="I400" s="3" t="str">
        <f>VLOOKUP(D400,[5]数据导入!$P$3:$Q$9,2,FALSE)</f>
        <v>2,3</v>
      </c>
      <c r="J400" s="3" t="str">
        <f>VLOOKUP(B400,[5]菜品输入!A:V,3,FALSE)&amp;","&amp;VLOOKUP(B400,[5]菜品输入!A:V,8,FALSE)&amp;";"&amp;VLOOKUP(B400,[5]菜品输入!A:V,4,FALSE)&amp;","&amp;VLOOKUP(B400,[5]菜品输入!A:V,8,FALSE)&amp;";"&amp;VLOOKUP(B400,[5]菜品输入!A:V,5,FALSE)&amp;","&amp;VLOOKUP(B400,[5]菜品输入!A:V,8,FALSE)&amp;";"&amp;VLOOKUP(B400,[5]菜品输入!A:V,6,FALSE)&amp;","&amp;VLOOKUP(B400,[5]菜品输入!A:V,8,FALSE)&amp;";"&amp;VLOOKUP(B400,[5]菜品输入!A:V,7,FALSE)&amp;","&amp;VLOOKUP(B400,[5]菜品输入!A:V,8,FALSE)</f>
        <v>101010,5;102010,5;103010,5;104010,5;105010,5</v>
      </c>
    </row>
    <row r="401" spans="1:10">
      <c r="A401" s="3">
        <v>400</v>
      </c>
      <c r="B401" s="3">
        <f t="shared" si="19"/>
        <v>34</v>
      </c>
      <c r="C401" s="3">
        <f t="shared" si="20"/>
        <v>1</v>
      </c>
      <c r="D401" s="3">
        <f t="shared" si="18"/>
        <v>4</v>
      </c>
      <c r="E401" s="3" t="str">
        <f>IF(C401=1,VLOOKUP(B401,[5]数据导入!$B:$F,2,FALSE)&amp;","&amp;VLOOKUP(B401,[5]数据导入!$B:$F,3,FALSE)*$D401,VLOOKUP(B401,[5]数据导入!$I:$M,2,FALSE)&amp;","&amp;VLOOKUP(B401,[5]数据导入!$I:$M,3,FALSE)*$D401)</f>
        <v>30006,48</v>
      </c>
      <c r="F401" s="3">
        <f>IF(D401=1,VLOOKUP(C401,[5]数据导入!$B:$F,4,FALSE)*$D401,VLOOKUP(C401,[5]数据导入!$I:$M,4,FALSE)*$D401)</f>
        <v>280</v>
      </c>
      <c r="G401" s="3">
        <f>IF(E401=1,VLOOKUP(D401,[5]数据导入!$B:$F,5,FALSE)*$D401,VLOOKUP(D401,[5]数据导入!$I:$M,5,FALSE)*$D401)</f>
        <v>40</v>
      </c>
      <c r="H401" s="3">
        <f>VLOOKUP(B401,[5]菜品数据!$H:$I,2,FALSE)</f>
        <v>4</v>
      </c>
      <c r="I401" s="3" t="str">
        <f>VLOOKUP(D401,[5]数据导入!$P$3:$Q$9,2,FALSE)</f>
        <v>3,4</v>
      </c>
      <c r="J401" s="3" t="str">
        <f>VLOOKUP(B401,[5]菜品输入!A:V,3,FALSE)&amp;","&amp;VLOOKUP(B401,[5]菜品输入!A:V,8,FALSE)&amp;";"&amp;VLOOKUP(B401,[5]菜品输入!A:V,4,FALSE)&amp;","&amp;VLOOKUP(B401,[5]菜品输入!A:V,8,FALSE)&amp;";"&amp;VLOOKUP(B401,[5]菜品输入!A:V,5,FALSE)&amp;","&amp;VLOOKUP(B401,[5]菜品输入!A:V,8,FALSE)&amp;";"&amp;VLOOKUP(B401,[5]菜品输入!A:V,6,FALSE)&amp;","&amp;VLOOKUP(B401,[5]菜品输入!A:V,8,FALSE)&amp;";"&amp;VLOOKUP(B401,[5]菜品输入!A:V,7,FALSE)&amp;","&amp;VLOOKUP(B401,[5]菜品输入!A:V,8,FALSE)</f>
        <v>101010,5;102010,5;103010,5;104010,5;105010,5</v>
      </c>
    </row>
    <row r="402" spans="1:10">
      <c r="A402" s="3">
        <v>401</v>
      </c>
      <c r="B402" s="3">
        <f t="shared" si="19"/>
        <v>34</v>
      </c>
      <c r="C402" s="3">
        <f t="shared" si="20"/>
        <v>1</v>
      </c>
      <c r="D402" s="3">
        <f t="shared" si="18"/>
        <v>5</v>
      </c>
      <c r="E402" s="3" t="str">
        <f>IF(C402=1,VLOOKUP(B402,[5]数据导入!$B:$F,2,FALSE)&amp;","&amp;VLOOKUP(B402,[5]数据导入!$B:$F,3,FALSE)*$D402,VLOOKUP(B402,[5]数据导入!$I:$M,2,FALSE)&amp;","&amp;VLOOKUP(B402,[5]数据导入!$I:$M,3,FALSE)*$D402)</f>
        <v>30006,60</v>
      </c>
      <c r="F402" s="3">
        <f>IF(D402=1,VLOOKUP(C402,[5]数据导入!$B:$F,4,FALSE)*$D402,VLOOKUP(C402,[5]数据导入!$I:$M,4,FALSE)*$D402)</f>
        <v>350</v>
      </c>
      <c r="G402" s="3">
        <f>IF(E402=1,VLOOKUP(D402,[5]数据导入!$B:$F,5,FALSE)*$D402,VLOOKUP(D402,[5]数据导入!$I:$M,5,FALSE)*$D402)</f>
        <v>50</v>
      </c>
      <c r="H402" s="3">
        <f>VLOOKUP(B402,[5]菜品数据!$H:$I,2,FALSE)</f>
        <v>4</v>
      </c>
      <c r="I402" s="3" t="str">
        <f>VLOOKUP(D402,[5]数据导入!$P$3:$Q$9,2,FALSE)</f>
        <v>4,5</v>
      </c>
      <c r="J402" s="3" t="str">
        <f>VLOOKUP(B402,[5]菜品输入!A:V,3,FALSE)&amp;","&amp;VLOOKUP(B402,[5]菜品输入!A:V,8,FALSE)&amp;";"&amp;VLOOKUP(B402,[5]菜品输入!A:V,4,FALSE)&amp;","&amp;VLOOKUP(B402,[5]菜品输入!A:V,8,FALSE)&amp;";"&amp;VLOOKUP(B402,[5]菜品输入!A:V,5,FALSE)&amp;","&amp;VLOOKUP(B402,[5]菜品输入!A:V,8,FALSE)&amp;";"&amp;VLOOKUP(B402,[5]菜品输入!A:V,6,FALSE)&amp;","&amp;VLOOKUP(B402,[5]菜品输入!A:V,8,FALSE)&amp;";"&amp;VLOOKUP(B402,[5]菜品输入!A:V,7,FALSE)&amp;","&amp;VLOOKUP(B402,[5]菜品输入!A:V,8,FALSE)</f>
        <v>101010,5;102010,5;103010,5;104010,5;105010,5</v>
      </c>
    </row>
    <row r="403" spans="1:10">
      <c r="A403" s="3">
        <v>402</v>
      </c>
      <c r="B403" s="3">
        <f t="shared" si="19"/>
        <v>34</v>
      </c>
      <c r="C403" s="3">
        <f t="shared" si="20"/>
        <v>1</v>
      </c>
      <c r="D403" s="3">
        <f t="shared" si="18"/>
        <v>6</v>
      </c>
      <c r="E403" s="3" t="str">
        <f>IF(C403=1,VLOOKUP(B403,[5]数据导入!$B:$F,2,FALSE)&amp;","&amp;VLOOKUP(B403,[5]数据导入!$B:$F,3,FALSE)*$D403,VLOOKUP(B403,[5]数据导入!$I:$M,2,FALSE)&amp;","&amp;VLOOKUP(B403,[5]数据导入!$I:$M,3,FALSE)*$D403)</f>
        <v>30006,72</v>
      </c>
      <c r="F403" s="3">
        <f>IF(D403=1,VLOOKUP(C403,[5]数据导入!$B:$F,4,FALSE)*$D403,VLOOKUP(C403,[5]数据导入!$I:$M,4,FALSE)*$D403)</f>
        <v>420</v>
      </c>
      <c r="G403" s="3">
        <f>IF(E403=1,VLOOKUP(D403,[5]数据导入!$B:$F,5,FALSE)*$D403,VLOOKUP(D403,[5]数据导入!$I:$M,5,FALSE)*$D403)</f>
        <v>60</v>
      </c>
      <c r="H403" s="3">
        <f>VLOOKUP(B403,[5]菜品数据!$H:$I,2,FALSE)</f>
        <v>4</v>
      </c>
      <c r="I403" s="3" t="str">
        <f>VLOOKUP(D403,[5]数据导入!$P$3:$Q$9,2,FALSE)</f>
        <v>5,6</v>
      </c>
      <c r="J403" s="3" t="str">
        <f>VLOOKUP(B403,[5]菜品输入!A:V,3,FALSE)&amp;","&amp;VLOOKUP(B403,[5]菜品输入!A:V,8,FALSE)&amp;";"&amp;VLOOKUP(B403,[5]菜品输入!A:V,4,FALSE)&amp;","&amp;VLOOKUP(B403,[5]菜品输入!A:V,8,FALSE)&amp;";"&amp;VLOOKUP(B403,[5]菜品输入!A:V,5,FALSE)&amp;","&amp;VLOOKUP(B403,[5]菜品输入!A:V,8,FALSE)&amp;";"&amp;VLOOKUP(B403,[5]菜品输入!A:V,6,FALSE)&amp;","&amp;VLOOKUP(B403,[5]菜品输入!A:V,8,FALSE)&amp;";"&amp;VLOOKUP(B403,[5]菜品输入!A:V,7,FALSE)&amp;","&amp;VLOOKUP(B403,[5]菜品输入!A:V,8,FALSE)</f>
        <v>101010,5;102010,5;103010,5;104010,5;105010,5</v>
      </c>
    </row>
    <row r="404" spans="1:10">
      <c r="A404" s="3">
        <v>403</v>
      </c>
      <c r="B404" s="3">
        <f t="shared" si="19"/>
        <v>34</v>
      </c>
      <c r="C404" s="3">
        <f t="shared" si="20"/>
        <v>2</v>
      </c>
      <c r="D404" s="3">
        <f t="shared" si="18"/>
        <v>1</v>
      </c>
      <c r="E404" s="3" t="str">
        <f>IF(C404=1,VLOOKUP(B404,[5]数据导入!$B:$F,2,FALSE)&amp;","&amp;VLOOKUP(B404,[5]数据导入!$B:$F,3,FALSE)*$D404,VLOOKUP(B404,[5]数据导入!$I:$M,2,FALSE)&amp;","&amp;VLOOKUP(B404,[5]数据导入!$I:$M,3,FALSE)*$D404)</f>
        <v>31006,12</v>
      </c>
      <c r="F404" s="3">
        <f>IF(D404=1,VLOOKUP(C404,[5]数据导入!$B:$F,4,FALSE)*$D404,VLOOKUP(C404,[5]数据导入!$I:$M,4,FALSE)*$D404)</f>
        <v>160</v>
      </c>
      <c r="G404" s="3">
        <f>IF(E404=1,VLOOKUP(D404,[5]数据导入!$B:$F,5,FALSE)*$D404,VLOOKUP(D404,[5]数据导入!$I:$M,5,FALSE)*$D404)</f>
        <v>5</v>
      </c>
      <c r="H404" s="3">
        <f>VLOOKUP(B404,[5]菜品数据!$H:$I,2,FALSE)</f>
        <v>4</v>
      </c>
      <c r="I404" s="3">
        <f>VLOOKUP(D404,[5]数据导入!$P$3:$Q$9,2,FALSE)</f>
        <v>1</v>
      </c>
      <c r="J404" s="3" t="str">
        <f>VLOOKUP(B404,[5]菜品输入!A:V,3,FALSE)&amp;","&amp;VLOOKUP(B404,[5]菜品输入!A:V,8,FALSE)&amp;";"&amp;VLOOKUP(B404,[5]菜品输入!A:V,4,FALSE)&amp;","&amp;VLOOKUP(B404,[5]菜品输入!A:V,8,FALSE)&amp;";"&amp;VLOOKUP(B404,[5]菜品输入!A:V,5,FALSE)&amp;","&amp;VLOOKUP(B404,[5]菜品输入!A:V,8,FALSE)&amp;";"&amp;VLOOKUP(B404,[5]菜品输入!A:V,6,FALSE)&amp;","&amp;VLOOKUP(B404,[5]菜品输入!A:V,8,FALSE)&amp;";"&amp;VLOOKUP(B404,[5]菜品输入!A:V,7,FALSE)&amp;","&amp;VLOOKUP(B404,[5]菜品输入!A:V,8,FALSE)</f>
        <v>101010,5;102010,5;103010,5;104010,5;105010,5</v>
      </c>
    </row>
    <row r="405" spans="1:10">
      <c r="A405" s="3">
        <v>404</v>
      </c>
      <c r="B405" s="3">
        <f t="shared" si="19"/>
        <v>34</v>
      </c>
      <c r="C405" s="3">
        <f t="shared" si="20"/>
        <v>2</v>
      </c>
      <c r="D405" s="3">
        <f t="shared" si="18"/>
        <v>2</v>
      </c>
      <c r="E405" s="3" t="str">
        <f>IF(C405=1,VLOOKUP(B405,[5]数据导入!$B:$F,2,FALSE)&amp;","&amp;VLOOKUP(B405,[5]数据导入!$B:$F,3,FALSE)*$D405,VLOOKUP(B405,[5]数据导入!$I:$M,2,FALSE)&amp;","&amp;VLOOKUP(B405,[5]数据导入!$I:$M,3,FALSE)*$D405)</f>
        <v>31006,24</v>
      </c>
      <c r="F405" s="3">
        <f>IF(D405=1,VLOOKUP(C405,[5]数据导入!$B:$F,4,FALSE)*$D405,VLOOKUP(C405,[5]数据导入!$I:$M,4,FALSE)*$D405)</f>
        <v>320</v>
      </c>
      <c r="G405" s="3">
        <f>IF(E405=1,VLOOKUP(D405,[5]数据导入!$B:$F,5,FALSE)*$D405,VLOOKUP(D405,[5]数据导入!$I:$M,5,FALSE)*$D405)</f>
        <v>10</v>
      </c>
      <c r="H405" s="3">
        <f>VLOOKUP(B405,[5]菜品数据!$H:$I,2,FALSE)</f>
        <v>4</v>
      </c>
      <c r="I405" s="3" t="str">
        <f>VLOOKUP(D405,[5]数据导入!$P$3:$Q$9,2,FALSE)</f>
        <v>1,2</v>
      </c>
      <c r="J405" s="3" t="str">
        <f>VLOOKUP(B405,[5]菜品输入!A:V,3,FALSE)&amp;","&amp;VLOOKUP(B405,[5]菜品输入!A:V,8,FALSE)&amp;";"&amp;VLOOKUP(B405,[5]菜品输入!A:V,4,FALSE)&amp;","&amp;VLOOKUP(B405,[5]菜品输入!A:V,8,FALSE)&amp;";"&amp;VLOOKUP(B405,[5]菜品输入!A:V,5,FALSE)&amp;","&amp;VLOOKUP(B405,[5]菜品输入!A:V,8,FALSE)&amp;";"&amp;VLOOKUP(B405,[5]菜品输入!A:V,6,FALSE)&amp;","&amp;VLOOKUP(B405,[5]菜品输入!A:V,8,FALSE)&amp;";"&amp;VLOOKUP(B405,[5]菜品输入!A:V,7,FALSE)&amp;","&amp;VLOOKUP(B405,[5]菜品输入!A:V,8,FALSE)</f>
        <v>101010,5;102010,5;103010,5;104010,5;105010,5</v>
      </c>
    </row>
    <row r="406" spans="1:10">
      <c r="A406" s="3">
        <v>405</v>
      </c>
      <c r="B406" s="3">
        <f t="shared" si="19"/>
        <v>34</v>
      </c>
      <c r="C406" s="3">
        <f t="shared" si="20"/>
        <v>2</v>
      </c>
      <c r="D406" s="3">
        <f t="shared" si="18"/>
        <v>3</v>
      </c>
      <c r="E406" s="3" t="str">
        <f>IF(C406=1,VLOOKUP(B406,[5]数据导入!$B:$F,2,FALSE)&amp;","&amp;VLOOKUP(B406,[5]数据导入!$B:$F,3,FALSE)*$D406,VLOOKUP(B406,[5]数据导入!$I:$M,2,FALSE)&amp;","&amp;VLOOKUP(B406,[5]数据导入!$I:$M,3,FALSE)*$D406)</f>
        <v>31006,36</v>
      </c>
      <c r="F406" s="3">
        <f>IF(D406=1,VLOOKUP(C406,[5]数据导入!$B:$F,4,FALSE)*$D406,VLOOKUP(C406,[5]数据导入!$I:$M,4,FALSE)*$D406)</f>
        <v>480</v>
      </c>
      <c r="G406" s="3">
        <f>IF(E406=1,VLOOKUP(D406,[5]数据导入!$B:$F,5,FALSE)*$D406,VLOOKUP(D406,[5]数据导入!$I:$M,5,FALSE)*$D406)</f>
        <v>30</v>
      </c>
      <c r="H406" s="3">
        <f>VLOOKUP(B406,[5]菜品数据!$H:$I,2,FALSE)</f>
        <v>4</v>
      </c>
      <c r="I406" s="3" t="str">
        <f>VLOOKUP(D406,[5]数据导入!$P$3:$Q$9,2,FALSE)</f>
        <v>2,3</v>
      </c>
      <c r="J406" s="3" t="str">
        <f>VLOOKUP(B406,[5]菜品输入!A:V,3,FALSE)&amp;","&amp;VLOOKUP(B406,[5]菜品输入!A:V,8,FALSE)&amp;";"&amp;VLOOKUP(B406,[5]菜品输入!A:V,4,FALSE)&amp;","&amp;VLOOKUP(B406,[5]菜品输入!A:V,8,FALSE)&amp;";"&amp;VLOOKUP(B406,[5]菜品输入!A:V,5,FALSE)&amp;","&amp;VLOOKUP(B406,[5]菜品输入!A:V,8,FALSE)&amp;";"&amp;VLOOKUP(B406,[5]菜品输入!A:V,6,FALSE)&amp;","&amp;VLOOKUP(B406,[5]菜品输入!A:V,8,FALSE)&amp;";"&amp;VLOOKUP(B406,[5]菜品输入!A:V,7,FALSE)&amp;","&amp;VLOOKUP(B406,[5]菜品输入!A:V,8,FALSE)</f>
        <v>101010,5;102010,5;103010,5;104010,5;105010,5</v>
      </c>
    </row>
    <row r="407" spans="1:10">
      <c r="A407" s="3">
        <v>406</v>
      </c>
      <c r="B407" s="3">
        <f t="shared" si="19"/>
        <v>34</v>
      </c>
      <c r="C407" s="3">
        <f t="shared" si="20"/>
        <v>2</v>
      </c>
      <c r="D407" s="3">
        <f t="shared" si="18"/>
        <v>4</v>
      </c>
      <c r="E407" s="3" t="str">
        <f>IF(C407=1,VLOOKUP(B407,[5]数据导入!$B:$F,2,FALSE)&amp;","&amp;VLOOKUP(B407,[5]数据导入!$B:$F,3,FALSE)*$D407,VLOOKUP(B407,[5]数据导入!$I:$M,2,FALSE)&amp;","&amp;VLOOKUP(B407,[5]数据导入!$I:$M,3,FALSE)*$D407)</f>
        <v>31006,48</v>
      </c>
      <c r="F407" s="3">
        <f>IF(D407=1,VLOOKUP(C407,[5]数据导入!$B:$F,4,FALSE)*$D407,VLOOKUP(C407,[5]数据导入!$I:$M,4,FALSE)*$D407)</f>
        <v>640</v>
      </c>
      <c r="G407" s="3">
        <f>IF(E407=1,VLOOKUP(D407,[5]数据导入!$B:$F,5,FALSE)*$D407,VLOOKUP(D407,[5]数据导入!$I:$M,5,FALSE)*$D407)</f>
        <v>40</v>
      </c>
      <c r="H407" s="3">
        <f>VLOOKUP(B407,[5]菜品数据!$H:$I,2,FALSE)</f>
        <v>4</v>
      </c>
      <c r="I407" s="3" t="str">
        <f>VLOOKUP(D407,[5]数据导入!$P$3:$Q$9,2,FALSE)</f>
        <v>3,4</v>
      </c>
      <c r="J407" s="3" t="str">
        <f>VLOOKUP(B407,[5]菜品输入!A:V,3,FALSE)&amp;","&amp;VLOOKUP(B407,[5]菜品输入!A:V,8,FALSE)&amp;";"&amp;VLOOKUP(B407,[5]菜品输入!A:V,4,FALSE)&amp;","&amp;VLOOKUP(B407,[5]菜品输入!A:V,8,FALSE)&amp;";"&amp;VLOOKUP(B407,[5]菜品输入!A:V,5,FALSE)&amp;","&amp;VLOOKUP(B407,[5]菜品输入!A:V,8,FALSE)&amp;";"&amp;VLOOKUP(B407,[5]菜品输入!A:V,6,FALSE)&amp;","&amp;VLOOKUP(B407,[5]菜品输入!A:V,8,FALSE)&amp;";"&amp;VLOOKUP(B407,[5]菜品输入!A:V,7,FALSE)&amp;","&amp;VLOOKUP(B407,[5]菜品输入!A:V,8,FALSE)</f>
        <v>101010,5;102010,5;103010,5;104010,5;105010,5</v>
      </c>
    </row>
    <row r="408" spans="1:10">
      <c r="A408" s="3">
        <v>407</v>
      </c>
      <c r="B408" s="3">
        <f t="shared" si="19"/>
        <v>34</v>
      </c>
      <c r="C408" s="3">
        <f t="shared" si="20"/>
        <v>2</v>
      </c>
      <c r="D408" s="3">
        <f t="shared" si="18"/>
        <v>5</v>
      </c>
      <c r="E408" s="3" t="str">
        <f>IF(C408=1,VLOOKUP(B408,[5]数据导入!$B:$F,2,FALSE)&amp;","&amp;VLOOKUP(B408,[5]数据导入!$B:$F,3,FALSE)*$D408,VLOOKUP(B408,[5]数据导入!$I:$M,2,FALSE)&amp;","&amp;VLOOKUP(B408,[5]数据导入!$I:$M,3,FALSE)*$D408)</f>
        <v>31006,60</v>
      </c>
      <c r="F408" s="3">
        <f>IF(D408=1,VLOOKUP(C408,[5]数据导入!$B:$F,4,FALSE)*$D408,VLOOKUP(C408,[5]数据导入!$I:$M,4,FALSE)*$D408)</f>
        <v>800</v>
      </c>
      <c r="G408" s="3">
        <f>IF(E408=1,VLOOKUP(D408,[5]数据导入!$B:$F,5,FALSE)*$D408,VLOOKUP(D408,[5]数据导入!$I:$M,5,FALSE)*$D408)</f>
        <v>50</v>
      </c>
      <c r="H408" s="3">
        <f>VLOOKUP(B408,[5]菜品数据!$H:$I,2,FALSE)</f>
        <v>4</v>
      </c>
      <c r="I408" s="3" t="str">
        <f>VLOOKUP(D408,[5]数据导入!$P$3:$Q$9,2,FALSE)</f>
        <v>4,5</v>
      </c>
      <c r="J408" s="3" t="str">
        <f>VLOOKUP(B408,[5]菜品输入!A:V,3,FALSE)&amp;","&amp;VLOOKUP(B408,[5]菜品输入!A:V,8,FALSE)&amp;";"&amp;VLOOKUP(B408,[5]菜品输入!A:V,4,FALSE)&amp;","&amp;VLOOKUP(B408,[5]菜品输入!A:V,8,FALSE)&amp;";"&amp;VLOOKUP(B408,[5]菜品输入!A:V,5,FALSE)&amp;","&amp;VLOOKUP(B408,[5]菜品输入!A:V,8,FALSE)&amp;";"&amp;VLOOKUP(B408,[5]菜品输入!A:V,6,FALSE)&amp;","&amp;VLOOKUP(B408,[5]菜品输入!A:V,8,FALSE)&amp;";"&amp;VLOOKUP(B408,[5]菜品输入!A:V,7,FALSE)&amp;","&amp;VLOOKUP(B408,[5]菜品输入!A:V,8,FALSE)</f>
        <v>101010,5;102010,5;103010,5;104010,5;105010,5</v>
      </c>
    </row>
    <row r="409" spans="1:10">
      <c r="A409" s="3">
        <v>408</v>
      </c>
      <c r="B409" s="3">
        <f t="shared" si="19"/>
        <v>34</v>
      </c>
      <c r="C409" s="3">
        <f t="shared" si="20"/>
        <v>2</v>
      </c>
      <c r="D409" s="3">
        <f t="shared" si="18"/>
        <v>6</v>
      </c>
      <c r="E409" s="3" t="str">
        <f>IF(C409=1,VLOOKUP(B409,[5]数据导入!$B:$F,2,FALSE)&amp;","&amp;VLOOKUP(B409,[5]数据导入!$B:$F,3,FALSE)*$D409,VLOOKUP(B409,[5]数据导入!$I:$M,2,FALSE)&amp;","&amp;VLOOKUP(B409,[5]数据导入!$I:$M,3,FALSE)*$D409)</f>
        <v>31006,72</v>
      </c>
      <c r="F409" s="3">
        <f>IF(D409=1,VLOOKUP(C409,[5]数据导入!$B:$F,4,FALSE)*$D409,VLOOKUP(C409,[5]数据导入!$I:$M,4,FALSE)*$D409)</f>
        <v>960</v>
      </c>
      <c r="G409" s="3">
        <f>IF(E409=1,VLOOKUP(D409,[5]数据导入!$B:$F,5,FALSE)*$D409,VLOOKUP(D409,[5]数据导入!$I:$M,5,FALSE)*$D409)</f>
        <v>60</v>
      </c>
      <c r="H409" s="3">
        <f>VLOOKUP(B409,[5]菜品数据!$H:$I,2,FALSE)</f>
        <v>4</v>
      </c>
      <c r="I409" s="3" t="str">
        <f>VLOOKUP(D409,[5]数据导入!$P$3:$Q$9,2,FALSE)</f>
        <v>5,6</v>
      </c>
      <c r="J409" s="3" t="str">
        <f>VLOOKUP(B409,[5]菜品输入!A:V,3,FALSE)&amp;","&amp;VLOOKUP(B409,[5]菜品输入!A:V,8,FALSE)&amp;";"&amp;VLOOKUP(B409,[5]菜品输入!A:V,4,FALSE)&amp;","&amp;VLOOKUP(B409,[5]菜品输入!A:V,8,FALSE)&amp;";"&amp;VLOOKUP(B409,[5]菜品输入!A:V,5,FALSE)&amp;","&amp;VLOOKUP(B409,[5]菜品输入!A:V,8,FALSE)&amp;";"&amp;VLOOKUP(B409,[5]菜品输入!A:V,6,FALSE)&amp;","&amp;VLOOKUP(B409,[5]菜品输入!A:V,8,FALSE)&amp;";"&amp;VLOOKUP(B409,[5]菜品输入!A:V,7,FALSE)&amp;","&amp;VLOOKUP(B409,[5]菜品输入!A:V,8,FALSE)</f>
        <v>101010,5;102010,5;103010,5;104010,5;105010,5</v>
      </c>
    </row>
    <row r="410" spans="1:10">
      <c r="A410" s="3">
        <v>409</v>
      </c>
      <c r="B410" s="3">
        <f t="shared" si="19"/>
        <v>35</v>
      </c>
      <c r="C410" s="3">
        <f t="shared" si="20"/>
        <v>1</v>
      </c>
      <c r="D410" s="3">
        <f t="shared" si="18"/>
        <v>1</v>
      </c>
      <c r="E410" s="3" t="str">
        <f>IF(C410=1,VLOOKUP(B410,[5]数据导入!$B:$F,2,FALSE)&amp;","&amp;VLOOKUP(B410,[5]数据导入!$B:$F,3,FALSE)*$D410,VLOOKUP(B410,[5]数据导入!$I:$M,2,FALSE)&amp;","&amp;VLOOKUP(B410,[5]数据导入!$I:$M,3,FALSE)*$D410)</f>
        <v>30006,13</v>
      </c>
      <c r="F410" s="3">
        <f>IF(D410=1,VLOOKUP(C410,[5]数据导入!$B:$F,4,FALSE)*$D410,VLOOKUP(C410,[5]数据导入!$I:$M,4,FALSE)*$D410)</f>
        <v>70</v>
      </c>
      <c r="G410" s="3">
        <f>IF(E410=1,VLOOKUP(D410,[5]数据导入!$B:$F,5,FALSE)*$D410,VLOOKUP(D410,[5]数据导入!$I:$M,5,FALSE)*$D410)</f>
        <v>5</v>
      </c>
      <c r="H410" s="3">
        <f>VLOOKUP(B410,[5]菜品数据!$H:$I,2,FALSE)</f>
        <v>4</v>
      </c>
      <c r="I410" s="3">
        <f>VLOOKUP(D410,[5]数据导入!$P$3:$Q$9,2,FALSE)</f>
        <v>1</v>
      </c>
      <c r="J410" s="3" t="str">
        <f>VLOOKUP(B410,[5]菜品输入!A:V,3,FALSE)&amp;","&amp;VLOOKUP(B410,[5]菜品输入!A:V,8,FALSE)&amp;";"&amp;VLOOKUP(B410,[5]菜品输入!A:V,4,FALSE)&amp;","&amp;VLOOKUP(B410,[5]菜品输入!A:V,8,FALSE)&amp;";"&amp;VLOOKUP(B410,[5]菜品输入!A:V,5,FALSE)&amp;","&amp;VLOOKUP(B410,[5]菜品输入!A:V,8,FALSE)&amp;";"&amp;VLOOKUP(B410,[5]菜品输入!A:V,6,FALSE)&amp;","&amp;VLOOKUP(B410,[5]菜品输入!A:V,8,FALSE)&amp;";"&amp;VLOOKUP(B410,[5]菜品输入!A:V,7,FALSE)&amp;","&amp;VLOOKUP(B410,[5]菜品输入!A:V,8,FALSE)</f>
        <v>101010,5;102010,5;103010,5;104010,5;105010,5</v>
      </c>
    </row>
    <row r="411" spans="1:10">
      <c r="A411" s="3">
        <v>410</v>
      </c>
      <c r="B411" s="3">
        <f t="shared" si="19"/>
        <v>35</v>
      </c>
      <c r="C411" s="3">
        <f t="shared" si="20"/>
        <v>1</v>
      </c>
      <c r="D411" s="3">
        <f t="shared" si="18"/>
        <v>2</v>
      </c>
      <c r="E411" s="3" t="str">
        <f>IF(C411=1,VLOOKUP(B411,[5]数据导入!$B:$F,2,FALSE)&amp;","&amp;VLOOKUP(B411,[5]数据导入!$B:$F,3,FALSE)*$D411,VLOOKUP(B411,[5]数据导入!$I:$M,2,FALSE)&amp;","&amp;VLOOKUP(B411,[5]数据导入!$I:$M,3,FALSE)*$D411)</f>
        <v>30006,26</v>
      </c>
      <c r="F411" s="3">
        <f>IF(D411=1,VLOOKUP(C411,[5]数据导入!$B:$F,4,FALSE)*$D411,VLOOKUP(C411,[5]数据导入!$I:$M,4,FALSE)*$D411)</f>
        <v>140</v>
      </c>
      <c r="G411" s="3">
        <f>IF(E411=1,VLOOKUP(D411,[5]数据导入!$B:$F,5,FALSE)*$D411,VLOOKUP(D411,[5]数据导入!$I:$M,5,FALSE)*$D411)</f>
        <v>10</v>
      </c>
      <c r="H411" s="3">
        <f>VLOOKUP(B411,[5]菜品数据!$H:$I,2,FALSE)</f>
        <v>4</v>
      </c>
      <c r="I411" s="3" t="str">
        <f>VLOOKUP(D411,[5]数据导入!$P$3:$Q$9,2,FALSE)</f>
        <v>1,2</v>
      </c>
      <c r="J411" s="3" t="str">
        <f>VLOOKUP(B411,[5]菜品输入!A:V,3,FALSE)&amp;","&amp;VLOOKUP(B411,[5]菜品输入!A:V,8,FALSE)&amp;";"&amp;VLOOKUP(B411,[5]菜品输入!A:V,4,FALSE)&amp;","&amp;VLOOKUP(B411,[5]菜品输入!A:V,8,FALSE)&amp;";"&amp;VLOOKUP(B411,[5]菜品输入!A:V,5,FALSE)&amp;","&amp;VLOOKUP(B411,[5]菜品输入!A:V,8,FALSE)&amp;";"&amp;VLOOKUP(B411,[5]菜品输入!A:V,6,FALSE)&amp;","&amp;VLOOKUP(B411,[5]菜品输入!A:V,8,FALSE)&amp;";"&amp;VLOOKUP(B411,[5]菜品输入!A:V,7,FALSE)&amp;","&amp;VLOOKUP(B411,[5]菜品输入!A:V,8,FALSE)</f>
        <v>101010,5;102010,5;103010,5;104010,5;105010,5</v>
      </c>
    </row>
    <row r="412" spans="1:10">
      <c r="A412" s="3">
        <v>411</v>
      </c>
      <c r="B412" s="3">
        <f t="shared" si="19"/>
        <v>35</v>
      </c>
      <c r="C412" s="3">
        <f t="shared" si="20"/>
        <v>1</v>
      </c>
      <c r="D412" s="3">
        <f t="shared" si="18"/>
        <v>3</v>
      </c>
      <c r="E412" s="3" t="str">
        <f>IF(C412=1,VLOOKUP(B412,[5]数据导入!$B:$F,2,FALSE)&amp;","&amp;VLOOKUP(B412,[5]数据导入!$B:$F,3,FALSE)*$D412,VLOOKUP(B412,[5]数据导入!$I:$M,2,FALSE)&amp;","&amp;VLOOKUP(B412,[5]数据导入!$I:$M,3,FALSE)*$D412)</f>
        <v>30006,39</v>
      </c>
      <c r="F412" s="3">
        <f>IF(D412=1,VLOOKUP(C412,[5]数据导入!$B:$F,4,FALSE)*$D412,VLOOKUP(C412,[5]数据导入!$I:$M,4,FALSE)*$D412)</f>
        <v>210</v>
      </c>
      <c r="G412" s="3">
        <f>IF(E412=1,VLOOKUP(D412,[5]数据导入!$B:$F,5,FALSE)*$D412,VLOOKUP(D412,[5]数据导入!$I:$M,5,FALSE)*$D412)</f>
        <v>30</v>
      </c>
      <c r="H412" s="3">
        <f>VLOOKUP(B412,[5]菜品数据!$H:$I,2,FALSE)</f>
        <v>4</v>
      </c>
      <c r="I412" s="3" t="str">
        <f>VLOOKUP(D412,[5]数据导入!$P$3:$Q$9,2,FALSE)</f>
        <v>2,3</v>
      </c>
      <c r="J412" s="3" t="str">
        <f>VLOOKUP(B412,[5]菜品输入!A:V,3,FALSE)&amp;","&amp;VLOOKUP(B412,[5]菜品输入!A:V,8,FALSE)&amp;";"&amp;VLOOKUP(B412,[5]菜品输入!A:V,4,FALSE)&amp;","&amp;VLOOKUP(B412,[5]菜品输入!A:V,8,FALSE)&amp;";"&amp;VLOOKUP(B412,[5]菜品输入!A:V,5,FALSE)&amp;","&amp;VLOOKUP(B412,[5]菜品输入!A:V,8,FALSE)&amp;";"&amp;VLOOKUP(B412,[5]菜品输入!A:V,6,FALSE)&amp;","&amp;VLOOKUP(B412,[5]菜品输入!A:V,8,FALSE)&amp;";"&amp;VLOOKUP(B412,[5]菜品输入!A:V,7,FALSE)&amp;","&amp;VLOOKUP(B412,[5]菜品输入!A:V,8,FALSE)</f>
        <v>101010,5;102010,5;103010,5;104010,5;105010,5</v>
      </c>
    </row>
    <row r="413" spans="1:10">
      <c r="A413" s="3">
        <v>412</v>
      </c>
      <c r="B413" s="3">
        <f t="shared" si="19"/>
        <v>35</v>
      </c>
      <c r="C413" s="3">
        <f t="shared" si="20"/>
        <v>1</v>
      </c>
      <c r="D413" s="3">
        <f t="shared" si="18"/>
        <v>4</v>
      </c>
      <c r="E413" s="3" t="str">
        <f>IF(C413=1,VLOOKUP(B413,[5]数据导入!$B:$F,2,FALSE)&amp;","&amp;VLOOKUP(B413,[5]数据导入!$B:$F,3,FALSE)*$D413,VLOOKUP(B413,[5]数据导入!$I:$M,2,FALSE)&amp;","&amp;VLOOKUP(B413,[5]数据导入!$I:$M,3,FALSE)*$D413)</f>
        <v>30006,52</v>
      </c>
      <c r="F413" s="3">
        <f>IF(D413=1,VLOOKUP(C413,[5]数据导入!$B:$F,4,FALSE)*$D413,VLOOKUP(C413,[5]数据导入!$I:$M,4,FALSE)*$D413)</f>
        <v>280</v>
      </c>
      <c r="G413" s="3">
        <f>IF(E413=1,VLOOKUP(D413,[5]数据导入!$B:$F,5,FALSE)*$D413,VLOOKUP(D413,[5]数据导入!$I:$M,5,FALSE)*$D413)</f>
        <v>40</v>
      </c>
      <c r="H413" s="3">
        <f>VLOOKUP(B413,[5]菜品数据!$H:$I,2,FALSE)</f>
        <v>4</v>
      </c>
      <c r="I413" s="3" t="str">
        <f>VLOOKUP(D413,[5]数据导入!$P$3:$Q$9,2,FALSE)</f>
        <v>3,4</v>
      </c>
      <c r="J413" s="3" t="str">
        <f>VLOOKUP(B413,[5]菜品输入!A:V,3,FALSE)&amp;","&amp;VLOOKUP(B413,[5]菜品输入!A:V,8,FALSE)&amp;";"&amp;VLOOKUP(B413,[5]菜品输入!A:V,4,FALSE)&amp;","&amp;VLOOKUP(B413,[5]菜品输入!A:V,8,FALSE)&amp;";"&amp;VLOOKUP(B413,[5]菜品输入!A:V,5,FALSE)&amp;","&amp;VLOOKUP(B413,[5]菜品输入!A:V,8,FALSE)&amp;";"&amp;VLOOKUP(B413,[5]菜品输入!A:V,6,FALSE)&amp;","&amp;VLOOKUP(B413,[5]菜品输入!A:V,8,FALSE)&amp;";"&amp;VLOOKUP(B413,[5]菜品输入!A:V,7,FALSE)&amp;","&amp;VLOOKUP(B413,[5]菜品输入!A:V,8,FALSE)</f>
        <v>101010,5;102010,5;103010,5;104010,5;105010,5</v>
      </c>
    </row>
    <row r="414" spans="1:10">
      <c r="A414" s="3">
        <v>413</v>
      </c>
      <c r="B414" s="3">
        <f t="shared" si="19"/>
        <v>35</v>
      </c>
      <c r="C414" s="3">
        <f t="shared" si="20"/>
        <v>1</v>
      </c>
      <c r="D414" s="3">
        <f t="shared" si="18"/>
        <v>5</v>
      </c>
      <c r="E414" s="3" t="str">
        <f>IF(C414=1,VLOOKUP(B414,[5]数据导入!$B:$F,2,FALSE)&amp;","&amp;VLOOKUP(B414,[5]数据导入!$B:$F,3,FALSE)*$D414,VLOOKUP(B414,[5]数据导入!$I:$M,2,FALSE)&amp;","&amp;VLOOKUP(B414,[5]数据导入!$I:$M,3,FALSE)*$D414)</f>
        <v>30006,65</v>
      </c>
      <c r="F414" s="3">
        <f>IF(D414=1,VLOOKUP(C414,[5]数据导入!$B:$F,4,FALSE)*$D414,VLOOKUP(C414,[5]数据导入!$I:$M,4,FALSE)*$D414)</f>
        <v>350</v>
      </c>
      <c r="G414" s="3">
        <f>IF(E414=1,VLOOKUP(D414,[5]数据导入!$B:$F,5,FALSE)*$D414,VLOOKUP(D414,[5]数据导入!$I:$M,5,FALSE)*$D414)</f>
        <v>50</v>
      </c>
      <c r="H414" s="3">
        <f>VLOOKUP(B414,[5]菜品数据!$H:$I,2,FALSE)</f>
        <v>4</v>
      </c>
      <c r="I414" s="3" t="str">
        <f>VLOOKUP(D414,[5]数据导入!$P$3:$Q$9,2,FALSE)</f>
        <v>4,5</v>
      </c>
      <c r="J414" s="3" t="str">
        <f>VLOOKUP(B414,[5]菜品输入!A:V,3,FALSE)&amp;","&amp;VLOOKUP(B414,[5]菜品输入!A:V,8,FALSE)&amp;";"&amp;VLOOKUP(B414,[5]菜品输入!A:V,4,FALSE)&amp;","&amp;VLOOKUP(B414,[5]菜品输入!A:V,8,FALSE)&amp;";"&amp;VLOOKUP(B414,[5]菜品输入!A:V,5,FALSE)&amp;","&amp;VLOOKUP(B414,[5]菜品输入!A:V,8,FALSE)&amp;";"&amp;VLOOKUP(B414,[5]菜品输入!A:V,6,FALSE)&amp;","&amp;VLOOKUP(B414,[5]菜品输入!A:V,8,FALSE)&amp;";"&amp;VLOOKUP(B414,[5]菜品输入!A:V,7,FALSE)&amp;","&amp;VLOOKUP(B414,[5]菜品输入!A:V,8,FALSE)</f>
        <v>101010,5;102010,5;103010,5;104010,5;105010,5</v>
      </c>
    </row>
    <row r="415" spans="1:10">
      <c r="A415" s="3">
        <v>414</v>
      </c>
      <c r="B415" s="3">
        <f t="shared" si="19"/>
        <v>35</v>
      </c>
      <c r="C415" s="3">
        <f t="shared" si="20"/>
        <v>1</v>
      </c>
      <c r="D415" s="3">
        <f t="shared" si="18"/>
        <v>6</v>
      </c>
      <c r="E415" s="3" t="str">
        <f>IF(C415=1,VLOOKUP(B415,[5]数据导入!$B:$F,2,FALSE)&amp;","&amp;VLOOKUP(B415,[5]数据导入!$B:$F,3,FALSE)*$D415,VLOOKUP(B415,[5]数据导入!$I:$M,2,FALSE)&amp;","&amp;VLOOKUP(B415,[5]数据导入!$I:$M,3,FALSE)*$D415)</f>
        <v>30006,78</v>
      </c>
      <c r="F415" s="3">
        <f>IF(D415=1,VLOOKUP(C415,[5]数据导入!$B:$F,4,FALSE)*$D415,VLOOKUP(C415,[5]数据导入!$I:$M,4,FALSE)*$D415)</f>
        <v>420</v>
      </c>
      <c r="G415" s="3">
        <f>IF(E415=1,VLOOKUP(D415,[5]数据导入!$B:$F,5,FALSE)*$D415,VLOOKUP(D415,[5]数据导入!$I:$M,5,FALSE)*$D415)</f>
        <v>60</v>
      </c>
      <c r="H415" s="3">
        <f>VLOOKUP(B415,[5]菜品数据!$H:$I,2,FALSE)</f>
        <v>4</v>
      </c>
      <c r="I415" s="3" t="str">
        <f>VLOOKUP(D415,[5]数据导入!$P$3:$Q$9,2,FALSE)</f>
        <v>5,6</v>
      </c>
      <c r="J415" s="3" t="str">
        <f>VLOOKUP(B415,[5]菜品输入!A:V,3,FALSE)&amp;","&amp;VLOOKUP(B415,[5]菜品输入!A:V,8,FALSE)&amp;";"&amp;VLOOKUP(B415,[5]菜品输入!A:V,4,FALSE)&amp;","&amp;VLOOKUP(B415,[5]菜品输入!A:V,8,FALSE)&amp;";"&amp;VLOOKUP(B415,[5]菜品输入!A:V,5,FALSE)&amp;","&amp;VLOOKUP(B415,[5]菜品输入!A:V,8,FALSE)&amp;";"&amp;VLOOKUP(B415,[5]菜品输入!A:V,6,FALSE)&amp;","&amp;VLOOKUP(B415,[5]菜品输入!A:V,8,FALSE)&amp;";"&amp;VLOOKUP(B415,[5]菜品输入!A:V,7,FALSE)&amp;","&amp;VLOOKUP(B415,[5]菜品输入!A:V,8,FALSE)</f>
        <v>101010,5;102010,5;103010,5;104010,5;105010,5</v>
      </c>
    </row>
    <row r="416" spans="1:10">
      <c r="A416" s="3">
        <v>415</v>
      </c>
      <c r="B416" s="3">
        <f t="shared" si="19"/>
        <v>35</v>
      </c>
      <c r="C416" s="3">
        <f t="shared" si="20"/>
        <v>2</v>
      </c>
      <c r="D416" s="3">
        <f t="shared" si="18"/>
        <v>1</v>
      </c>
      <c r="E416" s="3" t="str">
        <f>IF(C416=1,VLOOKUP(B416,[5]数据导入!$B:$F,2,FALSE)&amp;","&amp;VLOOKUP(B416,[5]数据导入!$B:$F,3,FALSE)*$D416,VLOOKUP(B416,[5]数据导入!$I:$M,2,FALSE)&amp;","&amp;VLOOKUP(B416,[5]数据导入!$I:$M,3,FALSE)*$D416)</f>
        <v>31006,13</v>
      </c>
      <c r="F416" s="3">
        <f>IF(D416=1,VLOOKUP(C416,[5]数据导入!$B:$F,4,FALSE)*$D416,VLOOKUP(C416,[5]数据导入!$I:$M,4,FALSE)*$D416)</f>
        <v>160</v>
      </c>
      <c r="G416" s="3">
        <f>IF(E416=1,VLOOKUP(D416,[5]数据导入!$B:$F,5,FALSE)*$D416,VLOOKUP(D416,[5]数据导入!$I:$M,5,FALSE)*$D416)</f>
        <v>5</v>
      </c>
      <c r="H416" s="3">
        <f>VLOOKUP(B416,[5]菜品数据!$H:$I,2,FALSE)</f>
        <v>4</v>
      </c>
      <c r="I416" s="3">
        <f>VLOOKUP(D416,[5]数据导入!$P$3:$Q$9,2,FALSE)</f>
        <v>1</v>
      </c>
      <c r="J416" s="3" t="str">
        <f>VLOOKUP(B416,[5]菜品输入!A:V,3,FALSE)&amp;","&amp;VLOOKUP(B416,[5]菜品输入!A:V,8,FALSE)&amp;";"&amp;VLOOKUP(B416,[5]菜品输入!A:V,4,FALSE)&amp;","&amp;VLOOKUP(B416,[5]菜品输入!A:V,8,FALSE)&amp;";"&amp;VLOOKUP(B416,[5]菜品输入!A:V,5,FALSE)&amp;","&amp;VLOOKUP(B416,[5]菜品输入!A:V,8,FALSE)&amp;";"&amp;VLOOKUP(B416,[5]菜品输入!A:V,6,FALSE)&amp;","&amp;VLOOKUP(B416,[5]菜品输入!A:V,8,FALSE)&amp;";"&amp;VLOOKUP(B416,[5]菜品输入!A:V,7,FALSE)&amp;","&amp;VLOOKUP(B416,[5]菜品输入!A:V,8,FALSE)</f>
        <v>101010,5;102010,5;103010,5;104010,5;105010,5</v>
      </c>
    </row>
    <row r="417" spans="1:10">
      <c r="A417" s="3">
        <v>416</v>
      </c>
      <c r="B417" s="3">
        <f t="shared" si="19"/>
        <v>35</v>
      </c>
      <c r="C417" s="3">
        <f t="shared" si="20"/>
        <v>2</v>
      </c>
      <c r="D417" s="3">
        <f t="shared" si="18"/>
        <v>2</v>
      </c>
      <c r="E417" s="3" t="str">
        <f>IF(C417=1,VLOOKUP(B417,[5]数据导入!$B:$F,2,FALSE)&amp;","&amp;VLOOKUP(B417,[5]数据导入!$B:$F,3,FALSE)*$D417,VLOOKUP(B417,[5]数据导入!$I:$M,2,FALSE)&amp;","&amp;VLOOKUP(B417,[5]数据导入!$I:$M,3,FALSE)*$D417)</f>
        <v>31006,26</v>
      </c>
      <c r="F417" s="3">
        <f>IF(D417=1,VLOOKUP(C417,[5]数据导入!$B:$F,4,FALSE)*$D417,VLOOKUP(C417,[5]数据导入!$I:$M,4,FALSE)*$D417)</f>
        <v>320</v>
      </c>
      <c r="G417" s="3">
        <f>IF(E417=1,VLOOKUP(D417,[5]数据导入!$B:$F,5,FALSE)*$D417,VLOOKUP(D417,[5]数据导入!$I:$M,5,FALSE)*$D417)</f>
        <v>10</v>
      </c>
      <c r="H417" s="3">
        <f>VLOOKUP(B417,[5]菜品数据!$H:$I,2,FALSE)</f>
        <v>4</v>
      </c>
      <c r="I417" s="3" t="str">
        <f>VLOOKUP(D417,[5]数据导入!$P$3:$Q$9,2,FALSE)</f>
        <v>1,2</v>
      </c>
      <c r="J417" s="3" t="str">
        <f>VLOOKUP(B417,[5]菜品输入!A:V,3,FALSE)&amp;","&amp;VLOOKUP(B417,[5]菜品输入!A:V,8,FALSE)&amp;";"&amp;VLOOKUP(B417,[5]菜品输入!A:V,4,FALSE)&amp;","&amp;VLOOKUP(B417,[5]菜品输入!A:V,8,FALSE)&amp;";"&amp;VLOOKUP(B417,[5]菜品输入!A:V,5,FALSE)&amp;","&amp;VLOOKUP(B417,[5]菜品输入!A:V,8,FALSE)&amp;";"&amp;VLOOKUP(B417,[5]菜品输入!A:V,6,FALSE)&amp;","&amp;VLOOKUP(B417,[5]菜品输入!A:V,8,FALSE)&amp;";"&amp;VLOOKUP(B417,[5]菜品输入!A:V,7,FALSE)&amp;","&amp;VLOOKUP(B417,[5]菜品输入!A:V,8,FALSE)</f>
        <v>101010,5;102010,5;103010,5;104010,5;105010,5</v>
      </c>
    </row>
    <row r="418" spans="1:10">
      <c r="A418" s="3">
        <v>417</v>
      </c>
      <c r="B418" s="3">
        <f t="shared" si="19"/>
        <v>35</v>
      </c>
      <c r="C418" s="3">
        <f t="shared" si="20"/>
        <v>2</v>
      </c>
      <c r="D418" s="3">
        <f t="shared" si="18"/>
        <v>3</v>
      </c>
      <c r="E418" s="3" t="str">
        <f>IF(C418=1,VLOOKUP(B418,[5]数据导入!$B:$F,2,FALSE)&amp;","&amp;VLOOKUP(B418,[5]数据导入!$B:$F,3,FALSE)*$D418,VLOOKUP(B418,[5]数据导入!$I:$M,2,FALSE)&amp;","&amp;VLOOKUP(B418,[5]数据导入!$I:$M,3,FALSE)*$D418)</f>
        <v>31006,39</v>
      </c>
      <c r="F418" s="3">
        <f>IF(D418=1,VLOOKUP(C418,[5]数据导入!$B:$F,4,FALSE)*$D418,VLOOKUP(C418,[5]数据导入!$I:$M,4,FALSE)*$D418)</f>
        <v>480</v>
      </c>
      <c r="G418" s="3">
        <f>IF(E418=1,VLOOKUP(D418,[5]数据导入!$B:$F,5,FALSE)*$D418,VLOOKUP(D418,[5]数据导入!$I:$M,5,FALSE)*$D418)</f>
        <v>30</v>
      </c>
      <c r="H418" s="3">
        <f>VLOOKUP(B418,[5]菜品数据!$H:$I,2,FALSE)</f>
        <v>4</v>
      </c>
      <c r="I418" s="3" t="str">
        <f>VLOOKUP(D418,[5]数据导入!$P$3:$Q$9,2,FALSE)</f>
        <v>2,3</v>
      </c>
      <c r="J418" s="3" t="str">
        <f>VLOOKUP(B418,[5]菜品输入!A:V,3,FALSE)&amp;","&amp;VLOOKUP(B418,[5]菜品输入!A:V,8,FALSE)&amp;";"&amp;VLOOKUP(B418,[5]菜品输入!A:V,4,FALSE)&amp;","&amp;VLOOKUP(B418,[5]菜品输入!A:V,8,FALSE)&amp;";"&amp;VLOOKUP(B418,[5]菜品输入!A:V,5,FALSE)&amp;","&amp;VLOOKUP(B418,[5]菜品输入!A:V,8,FALSE)&amp;";"&amp;VLOOKUP(B418,[5]菜品输入!A:V,6,FALSE)&amp;","&amp;VLOOKUP(B418,[5]菜品输入!A:V,8,FALSE)&amp;";"&amp;VLOOKUP(B418,[5]菜品输入!A:V,7,FALSE)&amp;","&amp;VLOOKUP(B418,[5]菜品输入!A:V,8,FALSE)</f>
        <v>101010,5;102010,5;103010,5;104010,5;105010,5</v>
      </c>
    </row>
    <row r="419" spans="1:10">
      <c r="A419" s="3">
        <v>418</v>
      </c>
      <c r="B419" s="3">
        <f t="shared" si="19"/>
        <v>35</v>
      </c>
      <c r="C419" s="3">
        <f t="shared" si="20"/>
        <v>2</v>
      </c>
      <c r="D419" s="3">
        <f t="shared" si="18"/>
        <v>4</v>
      </c>
      <c r="E419" s="3" t="str">
        <f>IF(C419=1,VLOOKUP(B419,[5]数据导入!$B:$F,2,FALSE)&amp;","&amp;VLOOKUP(B419,[5]数据导入!$B:$F,3,FALSE)*$D419,VLOOKUP(B419,[5]数据导入!$I:$M,2,FALSE)&amp;","&amp;VLOOKUP(B419,[5]数据导入!$I:$M,3,FALSE)*$D419)</f>
        <v>31006,52</v>
      </c>
      <c r="F419" s="3">
        <f>IF(D419=1,VLOOKUP(C419,[5]数据导入!$B:$F,4,FALSE)*$D419,VLOOKUP(C419,[5]数据导入!$I:$M,4,FALSE)*$D419)</f>
        <v>640</v>
      </c>
      <c r="G419" s="3">
        <f>IF(E419=1,VLOOKUP(D419,[5]数据导入!$B:$F,5,FALSE)*$D419,VLOOKUP(D419,[5]数据导入!$I:$M,5,FALSE)*$D419)</f>
        <v>40</v>
      </c>
      <c r="H419" s="3">
        <f>VLOOKUP(B419,[5]菜品数据!$H:$I,2,FALSE)</f>
        <v>4</v>
      </c>
      <c r="I419" s="3" t="str">
        <f>VLOOKUP(D419,[5]数据导入!$P$3:$Q$9,2,FALSE)</f>
        <v>3,4</v>
      </c>
      <c r="J419" s="3" t="str">
        <f>VLOOKUP(B419,[5]菜品输入!A:V,3,FALSE)&amp;","&amp;VLOOKUP(B419,[5]菜品输入!A:V,8,FALSE)&amp;";"&amp;VLOOKUP(B419,[5]菜品输入!A:V,4,FALSE)&amp;","&amp;VLOOKUP(B419,[5]菜品输入!A:V,8,FALSE)&amp;";"&amp;VLOOKUP(B419,[5]菜品输入!A:V,5,FALSE)&amp;","&amp;VLOOKUP(B419,[5]菜品输入!A:V,8,FALSE)&amp;";"&amp;VLOOKUP(B419,[5]菜品输入!A:V,6,FALSE)&amp;","&amp;VLOOKUP(B419,[5]菜品输入!A:V,8,FALSE)&amp;";"&amp;VLOOKUP(B419,[5]菜品输入!A:V,7,FALSE)&amp;","&amp;VLOOKUP(B419,[5]菜品输入!A:V,8,FALSE)</f>
        <v>101010,5;102010,5;103010,5;104010,5;105010,5</v>
      </c>
    </row>
    <row r="420" spans="1:10">
      <c r="A420" s="3">
        <v>419</v>
      </c>
      <c r="B420" s="3">
        <f t="shared" si="19"/>
        <v>35</v>
      </c>
      <c r="C420" s="3">
        <f t="shared" si="20"/>
        <v>2</v>
      </c>
      <c r="D420" s="3">
        <f t="shared" si="18"/>
        <v>5</v>
      </c>
      <c r="E420" s="3" t="str">
        <f>IF(C420=1,VLOOKUP(B420,[5]数据导入!$B:$F,2,FALSE)&amp;","&amp;VLOOKUP(B420,[5]数据导入!$B:$F,3,FALSE)*$D420,VLOOKUP(B420,[5]数据导入!$I:$M,2,FALSE)&amp;","&amp;VLOOKUP(B420,[5]数据导入!$I:$M,3,FALSE)*$D420)</f>
        <v>31006,65</v>
      </c>
      <c r="F420" s="3">
        <f>IF(D420=1,VLOOKUP(C420,[5]数据导入!$B:$F,4,FALSE)*$D420,VLOOKUP(C420,[5]数据导入!$I:$M,4,FALSE)*$D420)</f>
        <v>800</v>
      </c>
      <c r="G420" s="3">
        <f>IF(E420=1,VLOOKUP(D420,[5]数据导入!$B:$F,5,FALSE)*$D420,VLOOKUP(D420,[5]数据导入!$I:$M,5,FALSE)*$D420)</f>
        <v>50</v>
      </c>
      <c r="H420" s="3">
        <f>VLOOKUP(B420,[5]菜品数据!$H:$I,2,FALSE)</f>
        <v>4</v>
      </c>
      <c r="I420" s="3" t="str">
        <f>VLOOKUP(D420,[5]数据导入!$P$3:$Q$9,2,FALSE)</f>
        <v>4,5</v>
      </c>
      <c r="J420" s="3" t="str">
        <f>VLOOKUP(B420,[5]菜品输入!A:V,3,FALSE)&amp;","&amp;VLOOKUP(B420,[5]菜品输入!A:V,8,FALSE)&amp;";"&amp;VLOOKUP(B420,[5]菜品输入!A:V,4,FALSE)&amp;","&amp;VLOOKUP(B420,[5]菜品输入!A:V,8,FALSE)&amp;";"&amp;VLOOKUP(B420,[5]菜品输入!A:V,5,FALSE)&amp;","&amp;VLOOKUP(B420,[5]菜品输入!A:V,8,FALSE)&amp;";"&amp;VLOOKUP(B420,[5]菜品输入!A:V,6,FALSE)&amp;","&amp;VLOOKUP(B420,[5]菜品输入!A:V,8,FALSE)&amp;";"&amp;VLOOKUP(B420,[5]菜品输入!A:V,7,FALSE)&amp;","&amp;VLOOKUP(B420,[5]菜品输入!A:V,8,FALSE)</f>
        <v>101010,5;102010,5;103010,5;104010,5;105010,5</v>
      </c>
    </row>
    <row r="421" spans="1:10">
      <c r="A421" s="3">
        <v>420</v>
      </c>
      <c r="B421" s="3">
        <f t="shared" si="19"/>
        <v>35</v>
      </c>
      <c r="C421" s="3">
        <f t="shared" si="20"/>
        <v>2</v>
      </c>
      <c r="D421" s="3">
        <f t="shared" si="18"/>
        <v>6</v>
      </c>
      <c r="E421" s="3" t="str">
        <f>IF(C421=1,VLOOKUP(B421,[5]数据导入!$B:$F,2,FALSE)&amp;","&amp;VLOOKUP(B421,[5]数据导入!$B:$F,3,FALSE)*$D421,VLOOKUP(B421,[5]数据导入!$I:$M,2,FALSE)&amp;","&amp;VLOOKUP(B421,[5]数据导入!$I:$M,3,FALSE)*$D421)</f>
        <v>31006,78</v>
      </c>
      <c r="F421" s="3">
        <f>IF(D421=1,VLOOKUP(C421,[5]数据导入!$B:$F,4,FALSE)*$D421,VLOOKUP(C421,[5]数据导入!$I:$M,4,FALSE)*$D421)</f>
        <v>960</v>
      </c>
      <c r="G421" s="3">
        <f>IF(E421=1,VLOOKUP(D421,[5]数据导入!$B:$F,5,FALSE)*$D421,VLOOKUP(D421,[5]数据导入!$I:$M,5,FALSE)*$D421)</f>
        <v>60</v>
      </c>
      <c r="H421" s="3">
        <f>VLOOKUP(B421,[5]菜品数据!$H:$I,2,FALSE)</f>
        <v>4</v>
      </c>
      <c r="I421" s="3" t="str">
        <f>VLOOKUP(D421,[5]数据导入!$P$3:$Q$9,2,FALSE)</f>
        <v>5,6</v>
      </c>
      <c r="J421" s="3" t="str">
        <f>VLOOKUP(B421,[5]菜品输入!A:V,3,FALSE)&amp;","&amp;VLOOKUP(B421,[5]菜品输入!A:V,8,FALSE)&amp;";"&amp;VLOOKUP(B421,[5]菜品输入!A:V,4,FALSE)&amp;","&amp;VLOOKUP(B421,[5]菜品输入!A:V,8,FALSE)&amp;";"&amp;VLOOKUP(B421,[5]菜品输入!A:V,5,FALSE)&amp;","&amp;VLOOKUP(B421,[5]菜品输入!A:V,8,FALSE)&amp;";"&amp;VLOOKUP(B421,[5]菜品输入!A:V,6,FALSE)&amp;","&amp;VLOOKUP(B421,[5]菜品输入!A:V,8,FALSE)&amp;";"&amp;VLOOKUP(B421,[5]菜品输入!A:V,7,FALSE)&amp;","&amp;VLOOKUP(B421,[5]菜品输入!A:V,8,FALSE)</f>
        <v>101010,5;102010,5;103010,5;104010,5;105010,5</v>
      </c>
    </row>
    <row r="422" spans="1:10">
      <c r="A422" s="3">
        <v>421</v>
      </c>
      <c r="B422" s="3">
        <f t="shared" si="19"/>
        <v>36</v>
      </c>
      <c r="C422" s="3">
        <f t="shared" si="20"/>
        <v>1</v>
      </c>
      <c r="D422" s="3">
        <f t="shared" si="18"/>
        <v>1</v>
      </c>
      <c r="E422" s="3" t="str">
        <f>IF(C422=1,VLOOKUP(B422,[5]数据导入!$B:$F,2,FALSE)&amp;","&amp;VLOOKUP(B422,[5]数据导入!$B:$F,3,FALSE)*$D422,VLOOKUP(B422,[5]数据导入!$I:$M,2,FALSE)&amp;","&amp;VLOOKUP(B422,[5]数据导入!$I:$M,3,FALSE)*$D422)</f>
        <v>30006,14</v>
      </c>
      <c r="F422" s="3">
        <f>IF(D422=1,VLOOKUP(C422,[5]数据导入!$B:$F,4,FALSE)*$D422,VLOOKUP(C422,[5]数据导入!$I:$M,4,FALSE)*$D422)</f>
        <v>70</v>
      </c>
      <c r="G422" s="3">
        <f>IF(E422=1,VLOOKUP(D422,[5]数据导入!$B:$F,5,FALSE)*$D422,VLOOKUP(D422,[5]数据导入!$I:$M,5,FALSE)*$D422)</f>
        <v>5</v>
      </c>
      <c r="H422" s="3">
        <f>VLOOKUP(B422,[5]菜品数据!$H:$I,2,FALSE)</f>
        <v>4</v>
      </c>
      <c r="I422" s="3">
        <f>VLOOKUP(D422,[5]数据导入!$P$3:$Q$9,2,FALSE)</f>
        <v>1</v>
      </c>
      <c r="J422" s="3" t="str">
        <f>VLOOKUP(B422,[5]菜品输入!A:V,3,FALSE)&amp;","&amp;VLOOKUP(B422,[5]菜品输入!A:V,8,FALSE)&amp;";"&amp;VLOOKUP(B422,[5]菜品输入!A:V,4,FALSE)&amp;","&amp;VLOOKUP(B422,[5]菜品输入!A:V,8,FALSE)&amp;";"&amp;VLOOKUP(B422,[5]菜品输入!A:V,5,FALSE)&amp;","&amp;VLOOKUP(B422,[5]菜品输入!A:V,8,FALSE)&amp;";"&amp;VLOOKUP(B422,[5]菜品输入!A:V,6,FALSE)&amp;","&amp;VLOOKUP(B422,[5]菜品输入!A:V,8,FALSE)&amp;";"&amp;VLOOKUP(B422,[5]菜品输入!A:V,7,FALSE)&amp;","&amp;VLOOKUP(B422,[5]菜品输入!A:V,8,FALSE)</f>
        <v>101010,5;102010,5;103010,5;104010,5;105010,5</v>
      </c>
    </row>
    <row r="423" spans="1:10">
      <c r="A423" s="3">
        <v>422</v>
      </c>
      <c r="B423" s="3">
        <f t="shared" si="19"/>
        <v>36</v>
      </c>
      <c r="C423" s="3">
        <f t="shared" si="20"/>
        <v>1</v>
      </c>
      <c r="D423" s="3">
        <f t="shared" si="18"/>
        <v>2</v>
      </c>
      <c r="E423" s="3" t="str">
        <f>IF(C423=1,VLOOKUP(B423,[5]数据导入!$B:$F,2,FALSE)&amp;","&amp;VLOOKUP(B423,[5]数据导入!$B:$F,3,FALSE)*$D423,VLOOKUP(B423,[5]数据导入!$I:$M,2,FALSE)&amp;","&amp;VLOOKUP(B423,[5]数据导入!$I:$M,3,FALSE)*$D423)</f>
        <v>30006,28</v>
      </c>
      <c r="F423" s="3">
        <f>IF(D423=1,VLOOKUP(C423,[5]数据导入!$B:$F,4,FALSE)*$D423,VLOOKUP(C423,[5]数据导入!$I:$M,4,FALSE)*$D423)</f>
        <v>140</v>
      </c>
      <c r="G423" s="3">
        <f>IF(E423=1,VLOOKUP(D423,[5]数据导入!$B:$F,5,FALSE)*$D423,VLOOKUP(D423,[5]数据导入!$I:$M,5,FALSE)*$D423)</f>
        <v>10</v>
      </c>
      <c r="H423" s="3">
        <f>VLOOKUP(B423,[5]菜品数据!$H:$I,2,FALSE)</f>
        <v>4</v>
      </c>
      <c r="I423" s="3" t="str">
        <f>VLOOKUP(D423,[5]数据导入!$P$3:$Q$9,2,FALSE)</f>
        <v>1,2</v>
      </c>
      <c r="J423" s="3" t="str">
        <f>VLOOKUP(B423,[5]菜品输入!A:V,3,FALSE)&amp;","&amp;VLOOKUP(B423,[5]菜品输入!A:V,8,FALSE)&amp;";"&amp;VLOOKUP(B423,[5]菜品输入!A:V,4,FALSE)&amp;","&amp;VLOOKUP(B423,[5]菜品输入!A:V,8,FALSE)&amp;";"&amp;VLOOKUP(B423,[5]菜品输入!A:V,5,FALSE)&amp;","&amp;VLOOKUP(B423,[5]菜品输入!A:V,8,FALSE)&amp;";"&amp;VLOOKUP(B423,[5]菜品输入!A:V,6,FALSE)&amp;","&amp;VLOOKUP(B423,[5]菜品输入!A:V,8,FALSE)&amp;";"&amp;VLOOKUP(B423,[5]菜品输入!A:V,7,FALSE)&amp;","&amp;VLOOKUP(B423,[5]菜品输入!A:V,8,FALSE)</f>
        <v>101010,5;102010,5;103010,5;104010,5;105010,5</v>
      </c>
    </row>
    <row r="424" spans="1:10">
      <c r="A424" s="3">
        <v>423</v>
      </c>
      <c r="B424" s="3">
        <f t="shared" si="19"/>
        <v>36</v>
      </c>
      <c r="C424" s="3">
        <f t="shared" si="20"/>
        <v>1</v>
      </c>
      <c r="D424" s="3">
        <f t="shared" si="18"/>
        <v>3</v>
      </c>
      <c r="E424" s="3" t="str">
        <f>IF(C424=1,VLOOKUP(B424,[5]数据导入!$B:$F,2,FALSE)&amp;","&amp;VLOOKUP(B424,[5]数据导入!$B:$F,3,FALSE)*$D424,VLOOKUP(B424,[5]数据导入!$I:$M,2,FALSE)&amp;","&amp;VLOOKUP(B424,[5]数据导入!$I:$M,3,FALSE)*$D424)</f>
        <v>30006,42</v>
      </c>
      <c r="F424" s="3">
        <f>IF(D424=1,VLOOKUP(C424,[5]数据导入!$B:$F,4,FALSE)*$D424,VLOOKUP(C424,[5]数据导入!$I:$M,4,FALSE)*$D424)</f>
        <v>210</v>
      </c>
      <c r="G424" s="3">
        <f>IF(E424=1,VLOOKUP(D424,[5]数据导入!$B:$F,5,FALSE)*$D424,VLOOKUP(D424,[5]数据导入!$I:$M,5,FALSE)*$D424)</f>
        <v>30</v>
      </c>
      <c r="H424" s="3">
        <f>VLOOKUP(B424,[5]菜品数据!$H:$I,2,FALSE)</f>
        <v>4</v>
      </c>
      <c r="I424" s="3" t="str">
        <f>VLOOKUP(D424,[5]数据导入!$P$3:$Q$9,2,FALSE)</f>
        <v>2,3</v>
      </c>
      <c r="J424" s="3" t="str">
        <f>VLOOKUP(B424,[5]菜品输入!A:V,3,FALSE)&amp;","&amp;VLOOKUP(B424,[5]菜品输入!A:V,8,FALSE)&amp;";"&amp;VLOOKUP(B424,[5]菜品输入!A:V,4,FALSE)&amp;","&amp;VLOOKUP(B424,[5]菜品输入!A:V,8,FALSE)&amp;";"&amp;VLOOKUP(B424,[5]菜品输入!A:V,5,FALSE)&amp;","&amp;VLOOKUP(B424,[5]菜品输入!A:V,8,FALSE)&amp;";"&amp;VLOOKUP(B424,[5]菜品输入!A:V,6,FALSE)&amp;","&amp;VLOOKUP(B424,[5]菜品输入!A:V,8,FALSE)&amp;";"&amp;VLOOKUP(B424,[5]菜品输入!A:V,7,FALSE)&amp;","&amp;VLOOKUP(B424,[5]菜品输入!A:V,8,FALSE)</f>
        <v>101010,5;102010,5;103010,5;104010,5;105010,5</v>
      </c>
    </row>
    <row r="425" spans="1:10">
      <c r="A425" s="3">
        <v>424</v>
      </c>
      <c r="B425" s="3">
        <f t="shared" si="19"/>
        <v>36</v>
      </c>
      <c r="C425" s="3">
        <f t="shared" si="20"/>
        <v>1</v>
      </c>
      <c r="D425" s="3">
        <f t="shared" si="18"/>
        <v>4</v>
      </c>
      <c r="E425" s="3" t="str">
        <f>IF(C425=1,VLOOKUP(B425,[5]数据导入!$B:$F,2,FALSE)&amp;","&amp;VLOOKUP(B425,[5]数据导入!$B:$F,3,FALSE)*$D425,VLOOKUP(B425,[5]数据导入!$I:$M,2,FALSE)&amp;","&amp;VLOOKUP(B425,[5]数据导入!$I:$M,3,FALSE)*$D425)</f>
        <v>30006,56</v>
      </c>
      <c r="F425" s="3">
        <f>IF(D425=1,VLOOKUP(C425,[5]数据导入!$B:$F,4,FALSE)*$D425,VLOOKUP(C425,[5]数据导入!$I:$M,4,FALSE)*$D425)</f>
        <v>280</v>
      </c>
      <c r="G425" s="3">
        <f>IF(E425=1,VLOOKUP(D425,[5]数据导入!$B:$F,5,FALSE)*$D425,VLOOKUP(D425,[5]数据导入!$I:$M,5,FALSE)*$D425)</f>
        <v>40</v>
      </c>
      <c r="H425" s="3">
        <f>VLOOKUP(B425,[5]菜品数据!$H:$I,2,FALSE)</f>
        <v>4</v>
      </c>
      <c r="I425" s="3" t="str">
        <f>VLOOKUP(D425,[5]数据导入!$P$3:$Q$9,2,FALSE)</f>
        <v>3,4</v>
      </c>
      <c r="J425" s="3" t="str">
        <f>VLOOKUP(B425,[5]菜品输入!A:V,3,FALSE)&amp;","&amp;VLOOKUP(B425,[5]菜品输入!A:V,8,FALSE)&amp;";"&amp;VLOOKUP(B425,[5]菜品输入!A:V,4,FALSE)&amp;","&amp;VLOOKUP(B425,[5]菜品输入!A:V,8,FALSE)&amp;";"&amp;VLOOKUP(B425,[5]菜品输入!A:V,5,FALSE)&amp;","&amp;VLOOKUP(B425,[5]菜品输入!A:V,8,FALSE)&amp;";"&amp;VLOOKUP(B425,[5]菜品输入!A:V,6,FALSE)&amp;","&amp;VLOOKUP(B425,[5]菜品输入!A:V,8,FALSE)&amp;";"&amp;VLOOKUP(B425,[5]菜品输入!A:V,7,FALSE)&amp;","&amp;VLOOKUP(B425,[5]菜品输入!A:V,8,FALSE)</f>
        <v>101010,5;102010,5;103010,5;104010,5;105010,5</v>
      </c>
    </row>
    <row r="426" spans="1:10">
      <c r="A426" s="3">
        <v>425</v>
      </c>
      <c r="B426" s="3">
        <f t="shared" si="19"/>
        <v>36</v>
      </c>
      <c r="C426" s="3">
        <f t="shared" si="20"/>
        <v>1</v>
      </c>
      <c r="D426" s="3">
        <f t="shared" si="18"/>
        <v>5</v>
      </c>
      <c r="E426" s="3" t="str">
        <f>IF(C426=1,VLOOKUP(B426,[5]数据导入!$B:$F,2,FALSE)&amp;","&amp;VLOOKUP(B426,[5]数据导入!$B:$F,3,FALSE)*$D426,VLOOKUP(B426,[5]数据导入!$I:$M,2,FALSE)&amp;","&amp;VLOOKUP(B426,[5]数据导入!$I:$M,3,FALSE)*$D426)</f>
        <v>30006,70</v>
      </c>
      <c r="F426" s="3">
        <f>IF(D426=1,VLOOKUP(C426,[5]数据导入!$B:$F,4,FALSE)*$D426,VLOOKUP(C426,[5]数据导入!$I:$M,4,FALSE)*$D426)</f>
        <v>350</v>
      </c>
      <c r="G426" s="3">
        <f>IF(E426=1,VLOOKUP(D426,[5]数据导入!$B:$F,5,FALSE)*$D426,VLOOKUP(D426,[5]数据导入!$I:$M,5,FALSE)*$D426)</f>
        <v>50</v>
      </c>
      <c r="H426" s="3">
        <f>VLOOKUP(B426,[5]菜品数据!$H:$I,2,FALSE)</f>
        <v>4</v>
      </c>
      <c r="I426" s="3" t="str">
        <f>VLOOKUP(D426,[5]数据导入!$P$3:$Q$9,2,FALSE)</f>
        <v>4,5</v>
      </c>
      <c r="J426" s="3" t="str">
        <f>VLOOKUP(B426,[5]菜品输入!A:V,3,FALSE)&amp;","&amp;VLOOKUP(B426,[5]菜品输入!A:V,8,FALSE)&amp;";"&amp;VLOOKUP(B426,[5]菜品输入!A:V,4,FALSE)&amp;","&amp;VLOOKUP(B426,[5]菜品输入!A:V,8,FALSE)&amp;";"&amp;VLOOKUP(B426,[5]菜品输入!A:V,5,FALSE)&amp;","&amp;VLOOKUP(B426,[5]菜品输入!A:V,8,FALSE)&amp;";"&amp;VLOOKUP(B426,[5]菜品输入!A:V,6,FALSE)&amp;","&amp;VLOOKUP(B426,[5]菜品输入!A:V,8,FALSE)&amp;";"&amp;VLOOKUP(B426,[5]菜品输入!A:V,7,FALSE)&amp;","&amp;VLOOKUP(B426,[5]菜品输入!A:V,8,FALSE)</f>
        <v>101010,5;102010,5;103010,5;104010,5;105010,5</v>
      </c>
    </row>
    <row r="427" spans="1:10">
      <c r="A427" s="3">
        <v>426</v>
      </c>
      <c r="B427" s="3">
        <f t="shared" si="19"/>
        <v>36</v>
      </c>
      <c r="C427" s="3">
        <f t="shared" si="20"/>
        <v>1</v>
      </c>
      <c r="D427" s="3">
        <f t="shared" si="18"/>
        <v>6</v>
      </c>
      <c r="E427" s="3" t="str">
        <f>IF(C427=1,VLOOKUP(B427,[5]数据导入!$B:$F,2,FALSE)&amp;","&amp;VLOOKUP(B427,[5]数据导入!$B:$F,3,FALSE)*$D427,VLOOKUP(B427,[5]数据导入!$I:$M,2,FALSE)&amp;","&amp;VLOOKUP(B427,[5]数据导入!$I:$M,3,FALSE)*$D427)</f>
        <v>30006,84</v>
      </c>
      <c r="F427" s="3">
        <f>IF(D427=1,VLOOKUP(C427,[5]数据导入!$B:$F,4,FALSE)*$D427,VLOOKUP(C427,[5]数据导入!$I:$M,4,FALSE)*$D427)</f>
        <v>420</v>
      </c>
      <c r="G427" s="3">
        <f>IF(E427=1,VLOOKUP(D427,[5]数据导入!$B:$F,5,FALSE)*$D427,VLOOKUP(D427,[5]数据导入!$I:$M,5,FALSE)*$D427)</f>
        <v>60</v>
      </c>
      <c r="H427" s="3">
        <f>VLOOKUP(B427,[5]菜品数据!$H:$I,2,FALSE)</f>
        <v>4</v>
      </c>
      <c r="I427" s="3" t="str">
        <f>VLOOKUP(D427,[5]数据导入!$P$3:$Q$9,2,FALSE)</f>
        <v>5,6</v>
      </c>
      <c r="J427" s="3" t="str">
        <f>VLOOKUP(B427,[5]菜品输入!A:V,3,FALSE)&amp;","&amp;VLOOKUP(B427,[5]菜品输入!A:V,8,FALSE)&amp;";"&amp;VLOOKUP(B427,[5]菜品输入!A:V,4,FALSE)&amp;","&amp;VLOOKUP(B427,[5]菜品输入!A:V,8,FALSE)&amp;";"&amp;VLOOKUP(B427,[5]菜品输入!A:V,5,FALSE)&amp;","&amp;VLOOKUP(B427,[5]菜品输入!A:V,8,FALSE)&amp;";"&amp;VLOOKUP(B427,[5]菜品输入!A:V,6,FALSE)&amp;","&amp;VLOOKUP(B427,[5]菜品输入!A:V,8,FALSE)&amp;";"&amp;VLOOKUP(B427,[5]菜品输入!A:V,7,FALSE)&amp;","&amp;VLOOKUP(B427,[5]菜品输入!A:V,8,FALSE)</f>
        <v>101010,5;102010,5;103010,5;104010,5;105010,5</v>
      </c>
    </row>
    <row r="428" spans="1:10">
      <c r="A428" s="3">
        <v>427</v>
      </c>
      <c r="B428" s="3">
        <f t="shared" si="19"/>
        <v>36</v>
      </c>
      <c r="C428" s="3">
        <f t="shared" si="20"/>
        <v>2</v>
      </c>
      <c r="D428" s="3">
        <f t="shared" si="18"/>
        <v>1</v>
      </c>
      <c r="E428" s="3" t="str">
        <f>IF(C428=1,VLOOKUP(B428,[5]数据导入!$B:$F,2,FALSE)&amp;","&amp;VLOOKUP(B428,[5]数据导入!$B:$F,3,FALSE)*$D428,VLOOKUP(B428,[5]数据导入!$I:$M,2,FALSE)&amp;","&amp;VLOOKUP(B428,[5]数据导入!$I:$M,3,FALSE)*$D428)</f>
        <v>31006,14</v>
      </c>
      <c r="F428" s="3">
        <f>IF(D428=1,VLOOKUP(C428,[5]数据导入!$B:$F,4,FALSE)*$D428,VLOOKUP(C428,[5]数据导入!$I:$M,4,FALSE)*$D428)</f>
        <v>160</v>
      </c>
      <c r="G428" s="3">
        <f>IF(E428=1,VLOOKUP(D428,[5]数据导入!$B:$F,5,FALSE)*$D428,VLOOKUP(D428,[5]数据导入!$I:$M,5,FALSE)*$D428)</f>
        <v>5</v>
      </c>
      <c r="H428" s="3">
        <f>VLOOKUP(B428,[5]菜品数据!$H:$I,2,FALSE)</f>
        <v>4</v>
      </c>
      <c r="I428" s="3">
        <f>VLOOKUP(D428,[5]数据导入!$P$3:$Q$9,2,FALSE)</f>
        <v>1</v>
      </c>
      <c r="J428" s="3" t="str">
        <f>VLOOKUP(B428,[5]菜品输入!A:V,3,FALSE)&amp;","&amp;VLOOKUP(B428,[5]菜品输入!A:V,8,FALSE)&amp;";"&amp;VLOOKUP(B428,[5]菜品输入!A:V,4,FALSE)&amp;","&amp;VLOOKUP(B428,[5]菜品输入!A:V,8,FALSE)&amp;";"&amp;VLOOKUP(B428,[5]菜品输入!A:V,5,FALSE)&amp;","&amp;VLOOKUP(B428,[5]菜品输入!A:V,8,FALSE)&amp;";"&amp;VLOOKUP(B428,[5]菜品输入!A:V,6,FALSE)&amp;","&amp;VLOOKUP(B428,[5]菜品输入!A:V,8,FALSE)&amp;";"&amp;VLOOKUP(B428,[5]菜品输入!A:V,7,FALSE)&amp;","&amp;VLOOKUP(B428,[5]菜品输入!A:V,8,FALSE)</f>
        <v>101010,5;102010,5;103010,5;104010,5;105010,5</v>
      </c>
    </row>
    <row r="429" spans="1:10">
      <c r="A429" s="3">
        <v>428</v>
      </c>
      <c r="B429" s="3">
        <f t="shared" si="19"/>
        <v>36</v>
      </c>
      <c r="C429" s="3">
        <f t="shared" si="20"/>
        <v>2</v>
      </c>
      <c r="D429" s="3">
        <f t="shared" si="18"/>
        <v>2</v>
      </c>
      <c r="E429" s="3" t="str">
        <f>IF(C429=1,VLOOKUP(B429,[5]数据导入!$B:$F,2,FALSE)&amp;","&amp;VLOOKUP(B429,[5]数据导入!$B:$F,3,FALSE)*$D429,VLOOKUP(B429,[5]数据导入!$I:$M,2,FALSE)&amp;","&amp;VLOOKUP(B429,[5]数据导入!$I:$M,3,FALSE)*$D429)</f>
        <v>31006,28</v>
      </c>
      <c r="F429" s="3">
        <f>IF(D429=1,VLOOKUP(C429,[5]数据导入!$B:$F,4,FALSE)*$D429,VLOOKUP(C429,[5]数据导入!$I:$M,4,FALSE)*$D429)</f>
        <v>320</v>
      </c>
      <c r="G429" s="3">
        <f>IF(E429=1,VLOOKUP(D429,[5]数据导入!$B:$F,5,FALSE)*$D429,VLOOKUP(D429,[5]数据导入!$I:$M,5,FALSE)*$D429)</f>
        <v>10</v>
      </c>
      <c r="H429" s="3">
        <f>VLOOKUP(B429,[5]菜品数据!$H:$I,2,FALSE)</f>
        <v>4</v>
      </c>
      <c r="I429" s="3" t="str">
        <f>VLOOKUP(D429,[5]数据导入!$P$3:$Q$9,2,FALSE)</f>
        <v>1,2</v>
      </c>
      <c r="J429" s="3" t="str">
        <f>VLOOKUP(B429,[5]菜品输入!A:V,3,FALSE)&amp;","&amp;VLOOKUP(B429,[5]菜品输入!A:V,8,FALSE)&amp;";"&amp;VLOOKUP(B429,[5]菜品输入!A:V,4,FALSE)&amp;","&amp;VLOOKUP(B429,[5]菜品输入!A:V,8,FALSE)&amp;";"&amp;VLOOKUP(B429,[5]菜品输入!A:V,5,FALSE)&amp;","&amp;VLOOKUP(B429,[5]菜品输入!A:V,8,FALSE)&amp;";"&amp;VLOOKUP(B429,[5]菜品输入!A:V,6,FALSE)&amp;","&amp;VLOOKUP(B429,[5]菜品输入!A:V,8,FALSE)&amp;";"&amp;VLOOKUP(B429,[5]菜品输入!A:V,7,FALSE)&amp;","&amp;VLOOKUP(B429,[5]菜品输入!A:V,8,FALSE)</f>
        <v>101010,5;102010,5;103010,5;104010,5;105010,5</v>
      </c>
    </row>
    <row r="430" spans="1:10">
      <c r="A430" s="3">
        <v>429</v>
      </c>
      <c r="B430" s="3">
        <f t="shared" si="19"/>
        <v>36</v>
      </c>
      <c r="C430" s="3">
        <f t="shared" si="20"/>
        <v>2</v>
      </c>
      <c r="D430" s="3">
        <f t="shared" si="18"/>
        <v>3</v>
      </c>
      <c r="E430" s="3" t="str">
        <f>IF(C430=1,VLOOKUP(B430,[5]数据导入!$B:$F,2,FALSE)&amp;","&amp;VLOOKUP(B430,[5]数据导入!$B:$F,3,FALSE)*$D430,VLOOKUP(B430,[5]数据导入!$I:$M,2,FALSE)&amp;","&amp;VLOOKUP(B430,[5]数据导入!$I:$M,3,FALSE)*$D430)</f>
        <v>31006,42</v>
      </c>
      <c r="F430" s="3">
        <f>IF(D430=1,VLOOKUP(C430,[5]数据导入!$B:$F,4,FALSE)*$D430,VLOOKUP(C430,[5]数据导入!$I:$M,4,FALSE)*$D430)</f>
        <v>480</v>
      </c>
      <c r="G430" s="3">
        <f>IF(E430=1,VLOOKUP(D430,[5]数据导入!$B:$F,5,FALSE)*$D430,VLOOKUP(D430,[5]数据导入!$I:$M,5,FALSE)*$D430)</f>
        <v>30</v>
      </c>
      <c r="H430" s="3">
        <f>VLOOKUP(B430,[5]菜品数据!$H:$I,2,FALSE)</f>
        <v>4</v>
      </c>
      <c r="I430" s="3" t="str">
        <f>VLOOKUP(D430,[5]数据导入!$P$3:$Q$9,2,FALSE)</f>
        <v>2,3</v>
      </c>
      <c r="J430" s="3" t="str">
        <f>VLOOKUP(B430,[5]菜品输入!A:V,3,FALSE)&amp;","&amp;VLOOKUP(B430,[5]菜品输入!A:V,8,FALSE)&amp;";"&amp;VLOOKUP(B430,[5]菜品输入!A:V,4,FALSE)&amp;","&amp;VLOOKUP(B430,[5]菜品输入!A:V,8,FALSE)&amp;";"&amp;VLOOKUP(B430,[5]菜品输入!A:V,5,FALSE)&amp;","&amp;VLOOKUP(B430,[5]菜品输入!A:V,8,FALSE)&amp;";"&amp;VLOOKUP(B430,[5]菜品输入!A:V,6,FALSE)&amp;","&amp;VLOOKUP(B430,[5]菜品输入!A:V,8,FALSE)&amp;";"&amp;VLOOKUP(B430,[5]菜品输入!A:V,7,FALSE)&amp;","&amp;VLOOKUP(B430,[5]菜品输入!A:V,8,FALSE)</f>
        <v>101010,5;102010,5;103010,5;104010,5;105010,5</v>
      </c>
    </row>
    <row r="431" spans="1:10">
      <c r="A431" s="3">
        <v>430</v>
      </c>
      <c r="B431" s="3">
        <f t="shared" si="19"/>
        <v>36</v>
      </c>
      <c r="C431" s="3">
        <f t="shared" si="20"/>
        <v>2</v>
      </c>
      <c r="D431" s="3">
        <f t="shared" si="18"/>
        <v>4</v>
      </c>
      <c r="E431" s="3" t="str">
        <f>IF(C431=1,VLOOKUP(B431,[5]数据导入!$B:$F,2,FALSE)&amp;","&amp;VLOOKUP(B431,[5]数据导入!$B:$F,3,FALSE)*$D431,VLOOKUP(B431,[5]数据导入!$I:$M,2,FALSE)&amp;","&amp;VLOOKUP(B431,[5]数据导入!$I:$M,3,FALSE)*$D431)</f>
        <v>31006,56</v>
      </c>
      <c r="F431" s="3">
        <f>IF(D431=1,VLOOKUP(C431,[5]数据导入!$B:$F,4,FALSE)*$D431,VLOOKUP(C431,[5]数据导入!$I:$M,4,FALSE)*$D431)</f>
        <v>640</v>
      </c>
      <c r="G431" s="3">
        <f>IF(E431=1,VLOOKUP(D431,[5]数据导入!$B:$F,5,FALSE)*$D431,VLOOKUP(D431,[5]数据导入!$I:$M,5,FALSE)*$D431)</f>
        <v>40</v>
      </c>
      <c r="H431" s="3">
        <f>VLOOKUP(B431,[5]菜品数据!$H:$I,2,FALSE)</f>
        <v>4</v>
      </c>
      <c r="I431" s="3" t="str">
        <f>VLOOKUP(D431,[5]数据导入!$P$3:$Q$9,2,FALSE)</f>
        <v>3,4</v>
      </c>
      <c r="J431" s="3" t="str">
        <f>VLOOKUP(B431,[5]菜品输入!A:V,3,FALSE)&amp;","&amp;VLOOKUP(B431,[5]菜品输入!A:V,8,FALSE)&amp;";"&amp;VLOOKUP(B431,[5]菜品输入!A:V,4,FALSE)&amp;","&amp;VLOOKUP(B431,[5]菜品输入!A:V,8,FALSE)&amp;";"&amp;VLOOKUP(B431,[5]菜品输入!A:V,5,FALSE)&amp;","&amp;VLOOKUP(B431,[5]菜品输入!A:V,8,FALSE)&amp;";"&amp;VLOOKUP(B431,[5]菜品输入!A:V,6,FALSE)&amp;","&amp;VLOOKUP(B431,[5]菜品输入!A:V,8,FALSE)&amp;";"&amp;VLOOKUP(B431,[5]菜品输入!A:V,7,FALSE)&amp;","&amp;VLOOKUP(B431,[5]菜品输入!A:V,8,FALSE)</f>
        <v>101010,5;102010,5;103010,5;104010,5;105010,5</v>
      </c>
    </row>
    <row r="432" spans="1:10">
      <c r="A432" s="3">
        <v>431</v>
      </c>
      <c r="B432" s="3">
        <f t="shared" si="19"/>
        <v>36</v>
      </c>
      <c r="C432" s="3">
        <f t="shared" si="20"/>
        <v>2</v>
      </c>
      <c r="D432" s="3">
        <f t="shared" si="18"/>
        <v>5</v>
      </c>
      <c r="E432" s="3" t="str">
        <f>IF(C432=1,VLOOKUP(B432,[5]数据导入!$B:$F,2,FALSE)&amp;","&amp;VLOOKUP(B432,[5]数据导入!$B:$F,3,FALSE)*$D432,VLOOKUP(B432,[5]数据导入!$I:$M,2,FALSE)&amp;","&amp;VLOOKUP(B432,[5]数据导入!$I:$M,3,FALSE)*$D432)</f>
        <v>31006,70</v>
      </c>
      <c r="F432" s="3">
        <f>IF(D432=1,VLOOKUP(C432,[5]数据导入!$B:$F,4,FALSE)*$D432,VLOOKUP(C432,[5]数据导入!$I:$M,4,FALSE)*$D432)</f>
        <v>800</v>
      </c>
      <c r="G432" s="3">
        <f>IF(E432=1,VLOOKUP(D432,[5]数据导入!$B:$F,5,FALSE)*$D432,VLOOKUP(D432,[5]数据导入!$I:$M,5,FALSE)*$D432)</f>
        <v>50</v>
      </c>
      <c r="H432" s="3">
        <f>VLOOKUP(B432,[5]菜品数据!$H:$I,2,FALSE)</f>
        <v>4</v>
      </c>
      <c r="I432" s="3" t="str">
        <f>VLOOKUP(D432,[5]数据导入!$P$3:$Q$9,2,FALSE)</f>
        <v>4,5</v>
      </c>
      <c r="J432" s="3" t="str">
        <f>VLOOKUP(B432,[5]菜品输入!A:V,3,FALSE)&amp;","&amp;VLOOKUP(B432,[5]菜品输入!A:V,8,FALSE)&amp;";"&amp;VLOOKUP(B432,[5]菜品输入!A:V,4,FALSE)&amp;","&amp;VLOOKUP(B432,[5]菜品输入!A:V,8,FALSE)&amp;";"&amp;VLOOKUP(B432,[5]菜品输入!A:V,5,FALSE)&amp;","&amp;VLOOKUP(B432,[5]菜品输入!A:V,8,FALSE)&amp;";"&amp;VLOOKUP(B432,[5]菜品输入!A:V,6,FALSE)&amp;","&amp;VLOOKUP(B432,[5]菜品输入!A:V,8,FALSE)&amp;";"&amp;VLOOKUP(B432,[5]菜品输入!A:V,7,FALSE)&amp;","&amp;VLOOKUP(B432,[5]菜品输入!A:V,8,FALSE)</f>
        <v>101010,5;102010,5;103010,5;104010,5;105010,5</v>
      </c>
    </row>
    <row r="433" spans="1:10">
      <c r="A433" s="3">
        <v>432</v>
      </c>
      <c r="B433" s="3">
        <f t="shared" si="19"/>
        <v>36</v>
      </c>
      <c r="C433" s="3">
        <f t="shared" si="20"/>
        <v>2</v>
      </c>
      <c r="D433" s="3">
        <f t="shared" si="18"/>
        <v>6</v>
      </c>
      <c r="E433" s="3" t="str">
        <f>IF(C433=1,VLOOKUP(B433,[5]数据导入!$B:$F,2,FALSE)&amp;","&amp;VLOOKUP(B433,[5]数据导入!$B:$F,3,FALSE)*$D433,VLOOKUP(B433,[5]数据导入!$I:$M,2,FALSE)&amp;","&amp;VLOOKUP(B433,[5]数据导入!$I:$M,3,FALSE)*$D433)</f>
        <v>31006,84</v>
      </c>
      <c r="F433" s="3">
        <f>IF(D433=1,VLOOKUP(C433,[5]数据导入!$B:$F,4,FALSE)*$D433,VLOOKUP(C433,[5]数据导入!$I:$M,4,FALSE)*$D433)</f>
        <v>960</v>
      </c>
      <c r="G433" s="3">
        <f>IF(E433=1,VLOOKUP(D433,[5]数据导入!$B:$F,5,FALSE)*$D433,VLOOKUP(D433,[5]数据导入!$I:$M,5,FALSE)*$D433)</f>
        <v>60</v>
      </c>
      <c r="H433" s="3">
        <f>VLOOKUP(B433,[5]菜品数据!$H:$I,2,FALSE)</f>
        <v>4</v>
      </c>
      <c r="I433" s="3" t="str">
        <f>VLOOKUP(D433,[5]数据导入!$P$3:$Q$9,2,FALSE)</f>
        <v>5,6</v>
      </c>
      <c r="J433" s="3" t="str">
        <f>VLOOKUP(B433,[5]菜品输入!A:V,3,FALSE)&amp;","&amp;VLOOKUP(B433,[5]菜品输入!A:V,8,FALSE)&amp;";"&amp;VLOOKUP(B433,[5]菜品输入!A:V,4,FALSE)&amp;","&amp;VLOOKUP(B433,[5]菜品输入!A:V,8,FALSE)&amp;";"&amp;VLOOKUP(B433,[5]菜品输入!A:V,5,FALSE)&amp;","&amp;VLOOKUP(B433,[5]菜品输入!A:V,8,FALSE)&amp;";"&amp;VLOOKUP(B433,[5]菜品输入!A:V,6,FALSE)&amp;","&amp;VLOOKUP(B433,[5]菜品输入!A:V,8,FALSE)&amp;";"&amp;VLOOKUP(B433,[5]菜品输入!A:V,7,FALSE)&amp;","&amp;VLOOKUP(B433,[5]菜品输入!A:V,8,FALSE)</f>
        <v>101010,5;102010,5;103010,5;104010,5;105010,5</v>
      </c>
    </row>
    <row r="434" spans="1:10">
      <c r="A434" s="3">
        <v>433</v>
      </c>
      <c r="B434" s="3">
        <f t="shared" si="19"/>
        <v>37</v>
      </c>
      <c r="C434" s="3">
        <f t="shared" si="20"/>
        <v>1</v>
      </c>
      <c r="D434" s="3">
        <f t="shared" si="18"/>
        <v>1</v>
      </c>
      <c r="E434" s="3" t="str">
        <f>IF(C434=1,VLOOKUP(B434,[5]数据导入!$B:$F,2,FALSE)&amp;","&amp;VLOOKUP(B434,[5]数据导入!$B:$F,3,FALSE)*$D434,VLOOKUP(B434,[5]数据导入!$I:$M,2,FALSE)&amp;","&amp;VLOOKUP(B434,[5]数据导入!$I:$M,3,FALSE)*$D434)</f>
        <v>30006,15</v>
      </c>
      <c r="F434" s="3">
        <f>IF(D434=1,VLOOKUP(C434,[5]数据导入!$B:$F,4,FALSE)*$D434,VLOOKUP(C434,[5]数据导入!$I:$M,4,FALSE)*$D434)</f>
        <v>70</v>
      </c>
      <c r="G434" s="3">
        <f>IF(E434=1,VLOOKUP(D434,[5]数据导入!$B:$F,5,FALSE)*$D434,VLOOKUP(D434,[5]数据导入!$I:$M,5,FALSE)*$D434)</f>
        <v>5</v>
      </c>
      <c r="H434" s="3">
        <f>VLOOKUP(B434,[5]菜品数据!$H:$I,2,FALSE)</f>
        <v>4</v>
      </c>
      <c r="I434" s="3">
        <f>VLOOKUP(D434,[5]数据导入!$P$3:$Q$9,2,FALSE)</f>
        <v>1</v>
      </c>
      <c r="J434" s="3" t="str">
        <f>VLOOKUP(B434,[5]菜品输入!A:V,3,FALSE)&amp;","&amp;VLOOKUP(B434,[5]菜品输入!A:V,8,FALSE)&amp;";"&amp;VLOOKUP(B434,[5]菜品输入!A:V,4,FALSE)&amp;","&amp;VLOOKUP(B434,[5]菜品输入!A:V,8,FALSE)&amp;";"&amp;VLOOKUP(B434,[5]菜品输入!A:V,5,FALSE)&amp;","&amp;VLOOKUP(B434,[5]菜品输入!A:V,8,FALSE)&amp;";"&amp;VLOOKUP(B434,[5]菜品输入!A:V,6,FALSE)&amp;","&amp;VLOOKUP(B434,[5]菜品输入!A:V,8,FALSE)&amp;";"&amp;VLOOKUP(B434,[5]菜品输入!A:V,7,FALSE)&amp;","&amp;VLOOKUP(B434,[5]菜品输入!A:V,8,FALSE)</f>
        <v>101010,5;102010,5;103010,5;104010,5;105010,5</v>
      </c>
    </row>
    <row r="435" spans="1:10">
      <c r="A435" s="3">
        <v>434</v>
      </c>
      <c r="B435" s="3">
        <f t="shared" si="19"/>
        <v>37</v>
      </c>
      <c r="C435" s="3">
        <f t="shared" si="20"/>
        <v>1</v>
      </c>
      <c r="D435" s="3">
        <f t="shared" si="18"/>
        <v>2</v>
      </c>
      <c r="E435" s="3" t="str">
        <f>IF(C435=1,VLOOKUP(B435,[5]数据导入!$B:$F,2,FALSE)&amp;","&amp;VLOOKUP(B435,[5]数据导入!$B:$F,3,FALSE)*$D435,VLOOKUP(B435,[5]数据导入!$I:$M,2,FALSE)&amp;","&amp;VLOOKUP(B435,[5]数据导入!$I:$M,3,FALSE)*$D435)</f>
        <v>30006,30</v>
      </c>
      <c r="F435" s="3">
        <f>IF(D435=1,VLOOKUP(C435,[5]数据导入!$B:$F,4,FALSE)*$D435,VLOOKUP(C435,[5]数据导入!$I:$M,4,FALSE)*$D435)</f>
        <v>140</v>
      </c>
      <c r="G435" s="3">
        <f>IF(E435=1,VLOOKUP(D435,[5]数据导入!$B:$F,5,FALSE)*$D435,VLOOKUP(D435,[5]数据导入!$I:$M,5,FALSE)*$D435)</f>
        <v>10</v>
      </c>
      <c r="H435" s="3">
        <f>VLOOKUP(B435,[5]菜品数据!$H:$I,2,FALSE)</f>
        <v>4</v>
      </c>
      <c r="I435" s="3" t="str">
        <f>VLOOKUP(D435,[5]数据导入!$P$3:$Q$9,2,FALSE)</f>
        <v>1,2</v>
      </c>
      <c r="J435" s="3" t="str">
        <f>VLOOKUP(B435,[5]菜品输入!A:V,3,FALSE)&amp;","&amp;VLOOKUP(B435,[5]菜品输入!A:V,8,FALSE)&amp;";"&amp;VLOOKUP(B435,[5]菜品输入!A:V,4,FALSE)&amp;","&amp;VLOOKUP(B435,[5]菜品输入!A:V,8,FALSE)&amp;";"&amp;VLOOKUP(B435,[5]菜品输入!A:V,5,FALSE)&amp;","&amp;VLOOKUP(B435,[5]菜品输入!A:V,8,FALSE)&amp;";"&amp;VLOOKUP(B435,[5]菜品输入!A:V,6,FALSE)&amp;","&amp;VLOOKUP(B435,[5]菜品输入!A:V,8,FALSE)&amp;";"&amp;VLOOKUP(B435,[5]菜品输入!A:V,7,FALSE)&amp;","&amp;VLOOKUP(B435,[5]菜品输入!A:V,8,FALSE)</f>
        <v>101010,5;102010,5;103010,5;104010,5;105010,5</v>
      </c>
    </row>
    <row r="436" spans="1:10">
      <c r="A436" s="3">
        <v>435</v>
      </c>
      <c r="B436" s="3">
        <f t="shared" si="19"/>
        <v>37</v>
      </c>
      <c r="C436" s="3">
        <f t="shared" si="20"/>
        <v>1</v>
      </c>
      <c r="D436" s="3">
        <f t="shared" si="18"/>
        <v>3</v>
      </c>
      <c r="E436" s="3" t="str">
        <f>IF(C436=1,VLOOKUP(B436,[5]数据导入!$B:$F,2,FALSE)&amp;","&amp;VLOOKUP(B436,[5]数据导入!$B:$F,3,FALSE)*$D436,VLOOKUP(B436,[5]数据导入!$I:$M,2,FALSE)&amp;","&amp;VLOOKUP(B436,[5]数据导入!$I:$M,3,FALSE)*$D436)</f>
        <v>30006,45</v>
      </c>
      <c r="F436" s="3">
        <f>IF(D436=1,VLOOKUP(C436,[5]数据导入!$B:$F,4,FALSE)*$D436,VLOOKUP(C436,[5]数据导入!$I:$M,4,FALSE)*$D436)</f>
        <v>210</v>
      </c>
      <c r="G436" s="3">
        <f>IF(E436=1,VLOOKUP(D436,[5]数据导入!$B:$F,5,FALSE)*$D436,VLOOKUP(D436,[5]数据导入!$I:$M,5,FALSE)*$D436)</f>
        <v>30</v>
      </c>
      <c r="H436" s="3">
        <f>VLOOKUP(B436,[5]菜品数据!$H:$I,2,FALSE)</f>
        <v>4</v>
      </c>
      <c r="I436" s="3" t="str">
        <f>VLOOKUP(D436,[5]数据导入!$P$3:$Q$9,2,FALSE)</f>
        <v>2,3</v>
      </c>
      <c r="J436" s="3" t="str">
        <f>VLOOKUP(B436,[5]菜品输入!A:V,3,FALSE)&amp;","&amp;VLOOKUP(B436,[5]菜品输入!A:V,8,FALSE)&amp;";"&amp;VLOOKUP(B436,[5]菜品输入!A:V,4,FALSE)&amp;","&amp;VLOOKUP(B436,[5]菜品输入!A:V,8,FALSE)&amp;";"&amp;VLOOKUP(B436,[5]菜品输入!A:V,5,FALSE)&amp;","&amp;VLOOKUP(B436,[5]菜品输入!A:V,8,FALSE)&amp;";"&amp;VLOOKUP(B436,[5]菜品输入!A:V,6,FALSE)&amp;","&amp;VLOOKUP(B436,[5]菜品输入!A:V,8,FALSE)&amp;";"&amp;VLOOKUP(B436,[5]菜品输入!A:V,7,FALSE)&amp;","&amp;VLOOKUP(B436,[5]菜品输入!A:V,8,FALSE)</f>
        <v>101010,5;102010,5;103010,5;104010,5;105010,5</v>
      </c>
    </row>
    <row r="437" spans="1:10">
      <c r="A437" s="3">
        <v>436</v>
      </c>
      <c r="B437" s="3">
        <f t="shared" si="19"/>
        <v>37</v>
      </c>
      <c r="C437" s="3">
        <f t="shared" si="20"/>
        <v>1</v>
      </c>
      <c r="D437" s="3">
        <f t="shared" si="18"/>
        <v>4</v>
      </c>
      <c r="E437" s="3" t="str">
        <f>IF(C437=1,VLOOKUP(B437,[5]数据导入!$B:$F,2,FALSE)&amp;","&amp;VLOOKUP(B437,[5]数据导入!$B:$F,3,FALSE)*$D437,VLOOKUP(B437,[5]数据导入!$I:$M,2,FALSE)&amp;","&amp;VLOOKUP(B437,[5]数据导入!$I:$M,3,FALSE)*$D437)</f>
        <v>30006,60</v>
      </c>
      <c r="F437" s="3">
        <f>IF(D437=1,VLOOKUP(C437,[5]数据导入!$B:$F,4,FALSE)*$D437,VLOOKUP(C437,[5]数据导入!$I:$M,4,FALSE)*$D437)</f>
        <v>280</v>
      </c>
      <c r="G437" s="3">
        <f>IF(E437=1,VLOOKUP(D437,[5]数据导入!$B:$F,5,FALSE)*$D437,VLOOKUP(D437,[5]数据导入!$I:$M,5,FALSE)*$D437)</f>
        <v>40</v>
      </c>
      <c r="H437" s="3">
        <f>VLOOKUP(B437,[5]菜品数据!$H:$I,2,FALSE)</f>
        <v>4</v>
      </c>
      <c r="I437" s="3" t="str">
        <f>VLOOKUP(D437,[5]数据导入!$P$3:$Q$9,2,FALSE)</f>
        <v>3,4</v>
      </c>
      <c r="J437" s="3" t="str">
        <f>VLOOKUP(B437,[5]菜品输入!A:V,3,FALSE)&amp;","&amp;VLOOKUP(B437,[5]菜品输入!A:V,8,FALSE)&amp;";"&amp;VLOOKUP(B437,[5]菜品输入!A:V,4,FALSE)&amp;","&amp;VLOOKUP(B437,[5]菜品输入!A:V,8,FALSE)&amp;";"&amp;VLOOKUP(B437,[5]菜品输入!A:V,5,FALSE)&amp;","&amp;VLOOKUP(B437,[5]菜品输入!A:V,8,FALSE)&amp;";"&amp;VLOOKUP(B437,[5]菜品输入!A:V,6,FALSE)&amp;","&amp;VLOOKUP(B437,[5]菜品输入!A:V,8,FALSE)&amp;";"&amp;VLOOKUP(B437,[5]菜品输入!A:V,7,FALSE)&amp;","&amp;VLOOKUP(B437,[5]菜品输入!A:V,8,FALSE)</f>
        <v>101010,5;102010,5;103010,5;104010,5;105010,5</v>
      </c>
    </row>
    <row r="438" spans="1:10">
      <c r="A438" s="3">
        <v>437</v>
      </c>
      <c r="B438" s="3">
        <f t="shared" si="19"/>
        <v>37</v>
      </c>
      <c r="C438" s="3">
        <f t="shared" si="20"/>
        <v>1</v>
      </c>
      <c r="D438" s="3">
        <f t="shared" si="18"/>
        <v>5</v>
      </c>
      <c r="E438" s="3" t="str">
        <f>IF(C438=1,VLOOKUP(B438,[5]数据导入!$B:$F,2,FALSE)&amp;","&amp;VLOOKUP(B438,[5]数据导入!$B:$F,3,FALSE)*$D438,VLOOKUP(B438,[5]数据导入!$I:$M,2,FALSE)&amp;","&amp;VLOOKUP(B438,[5]数据导入!$I:$M,3,FALSE)*$D438)</f>
        <v>30006,75</v>
      </c>
      <c r="F438" s="3">
        <f>IF(D438=1,VLOOKUP(C438,[5]数据导入!$B:$F,4,FALSE)*$D438,VLOOKUP(C438,[5]数据导入!$I:$M,4,FALSE)*$D438)</f>
        <v>350</v>
      </c>
      <c r="G438" s="3">
        <f>IF(E438=1,VLOOKUP(D438,[5]数据导入!$B:$F,5,FALSE)*$D438,VLOOKUP(D438,[5]数据导入!$I:$M,5,FALSE)*$D438)</f>
        <v>50</v>
      </c>
      <c r="H438" s="3">
        <f>VLOOKUP(B438,[5]菜品数据!$H:$I,2,FALSE)</f>
        <v>4</v>
      </c>
      <c r="I438" s="3" t="str">
        <f>VLOOKUP(D438,[5]数据导入!$P$3:$Q$9,2,FALSE)</f>
        <v>4,5</v>
      </c>
      <c r="J438" s="3" t="str">
        <f>VLOOKUP(B438,[5]菜品输入!A:V,3,FALSE)&amp;","&amp;VLOOKUP(B438,[5]菜品输入!A:V,8,FALSE)&amp;";"&amp;VLOOKUP(B438,[5]菜品输入!A:V,4,FALSE)&amp;","&amp;VLOOKUP(B438,[5]菜品输入!A:V,8,FALSE)&amp;";"&amp;VLOOKUP(B438,[5]菜品输入!A:V,5,FALSE)&amp;","&amp;VLOOKUP(B438,[5]菜品输入!A:V,8,FALSE)&amp;";"&amp;VLOOKUP(B438,[5]菜品输入!A:V,6,FALSE)&amp;","&amp;VLOOKUP(B438,[5]菜品输入!A:V,8,FALSE)&amp;";"&amp;VLOOKUP(B438,[5]菜品输入!A:V,7,FALSE)&amp;","&amp;VLOOKUP(B438,[5]菜品输入!A:V,8,FALSE)</f>
        <v>101010,5;102010,5;103010,5;104010,5;105010,5</v>
      </c>
    </row>
    <row r="439" spans="1:10">
      <c r="A439" s="3">
        <v>438</v>
      </c>
      <c r="B439" s="3">
        <f t="shared" si="19"/>
        <v>37</v>
      </c>
      <c r="C439" s="3">
        <f t="shared" si="20"/>
        <v>1</v>
      </c>
      <c r="D439" s="3">
        <f t="shared" si="18"/>
        <v>6</v>
      </c>
      <c r="E439" s="3" t="str">
        <f>IF(C439=1,VLOOKUP(B439,[5]数据导入!$B:$F,2,FALSE)&amp;","&amp;VLOOKUP(B439,[5]数据导入!$B:$F,3,FALSE)*$D439,VLOOKUP(B439,[5]数据导入!$I:$M,2,FALSE)&amp;","&amp;VLOOKUP(B439,[5]数据导入!$I:$M,3,FALSE)*$D439)</f>
        <v>30006,90</v>
      </c>
      <c r="F439" s="3">
        <f>IF(D439=1,VLOOKUP(C439,[5]数据导入!$B:$F,4,FALSE)*$D439,VLOOKUP(C439,[5]数据导入!$I:$M,4,FALSE)*$D439)</f>
        <v>420</v>
      </c>
      <c r="G439" s="3">
        <f>IF(E439=1,VLOOKUP(D439,[5]数据导入!$B:$F,5,FALSE)*$D439,VLOOKUP(D439,[5]数据导入!$I:$M,5,FALSE)*$D439)</f>
        <v>60</v>
      </c>
      <c r="H439" s="3">
        <f>VLOOKUP(B439,[5]菜品数据!$H:$I,2,FALSE)</f>
        <v>4</v>
      </c>
      <c r="I439" s="3" t="str">
        <f>VLOOKUP(D439,[5]数据导入!$P$3:$Q$9,2,FALSE)</f>
        <v>5,6</v>
      </c>
      <c r="J439" s="3" t="str">
        <f>VLOOKUP(B439,[5]菜品输入!A:V,3,FALSE)&amp;","&amp;VLOOKUP(B439,[5]菜品输入!A:V,8,FALSE)&amp;";"&amp;VLOOKUP(B439,[5]菜品输入!A:V,4,FALSE)&amp;","&amp;VLOOKUP(B439,[5]菜品输入!A:V,8,FALSE)&amp;";"&amp;VLOOKUP(B439,[5]菜品输入!A:V,5,FALSE)&amp;","&amp;VLOOKUP(B439,[5]菜品输入!A:V,8,FALSE)&amp;";"&amp;VLOOKUP(B439,[5]菜品输入!A:V,6,FALSE)&amp;","&amp;VLOOKUP(B439,[5]菜品输入!A:V,8,FALSE)&amp;";"&amp;VLOOKUP(B439,[5]菜品输入!A:V,7,FALSE)&amp;","&amp;VLOOKUP(B439,[5]菜品输入!A:V,8,FALSE)</f>
        <v>101010,5;102010,5;103010,5;104010,5;105010,5</v>
      </c>
    </row>
    <row r="440" spans="1:10">
      <c r="A440" s="3">
        <v>439</v>
      </c>
      <c r="B440" s="3">
        <f t="shared" si="19"/>
        <v>37</v>
      </c>
      <c r="C440" s="3">
        <f t="shared" si="20"/>
        <v>2</v>
      </c>
      <c r="D440" s="3">
        <f t="shared" si="18"/>
        <v>1</v>
      </c>
      <c r="E440" s="3" t="str">
        <f>IF(C440=1,VLOOKUP(B440,[5]数据导入!$B:$F,2,FALSE)&amp;","&amp;VLOOKUP(B440,[5]数据导入!$B:$F,3,FALSE)*$D440,VLOOKUP(B440,[5]数据导入!$I:$M,2,FALSE)&amp;","&amp;VLOOKUP(B440,[5]数据导入!$I:$M,3,FALSE)*$D440)</f>
        <v>31006,15</v>
      </c>
      <c r="F440" s="3">
        <f>IF(D440=1,VLOOKUP(C440,[5]数据导入!$B:$F,4,FALSE)*$D440,VLOOKUP(C440,[5]数据导入!$I:$M,4,FALSE)*$D440)</f>
        <v>160</v>
      </c>
      <c r="G440" s="3">
        <f>IF(E440=1,VLOOKUP(D440,[5]数据导入!$B:$F,5,FALSE)*$D440,VLOOKUP(D440,[5]数据导入!$I:$M,5,FALSE)*$D440)</f>
        <v>5</v>
      </c>
      <c r="H440" s="3">
        <f>VLOOKUP(B440,[5]菜品数据!$H:$I,2,FALSE)</f>
        <v>4</v>
      </c>
      <c r="I440" s="3">
        <f>VLOOKUP(D440,[5]数据导入!$P$3:$Q$9,2,FALSE)</f>
        <v>1</v>
      </c>
      <c r="J440" s="3" t="str">
        <f>VLOOKUP(B440,[5]菜品输入!A:V,3,FALSE)&amp;","&amp;VLOOKUP(B440,[5]菜品输入!A:V,8,FALSE)&amp;";"&amp;VLOOKUP(B440,[5]菜品输入!A:V,4,FALSE)&amp;","&amp;VLOOKUP(B440,[5]菜品输入!A:V,8,FALSE)&amp;";"&amp;VLOOKUP(B440,[5]菜品输入!A:V,5,FALSE)&amp;","&amp;VLOOKUP(B440,[5]菜品输入!A:V,8,FALSE)&amp;";"&amp;VLOOKUP(B440,[5]菜品输入!A:V,6,FALSE)&amp;","&amp;VLOOKUP(B440,[5]菜品输入!A:V,8,FALSE)&amp;";"&amp;VLOOKUP(B440,[5]菜品输入!A:V,7,FALSE)&amp;","&amp;VLOOKUP(B440,[5]菜品输入!A:V,8,FALSE)</f>
        <v>101010,5;102010,5;103010,5;104010,5;105010,5</v>
      </c>
    </row>
    <row r="441" spans="1:10">
      <c r="A441" s="3">
        <v>440</v>
      </c>
      <c r="B441" s="3">
        <f t="shared" si="19"/>
        <v>37</v>
      </c>
      <c r="C441" s="3">
        <f t="shared" si="20"/>
        <v>2</v>
      </c>
      <c r="D441" s="3">
        <f t="shared" si="18"/>
        <v>2</v>
      </c>
      <c r="E441" s="3" t="str">
        <f>IF(C441=1,VLOOKUP(B441,[5]数据导入!$B:$F,2,FALSE)&amp;","&amp;VLOOKUP(B441,[5]数据导入!$B:$F,3,FALSE)*$D441,VLOOKUP(B441,[5]数据导入!$I:$M,2,FALSE)&amp;","&amp;VLOOKUP(B441,[5]数据导入!$I:$M,3,FALSE)*$D441)</f>
        <v>31006,30</v>
      </c>
      <c r="F441" s="3">
        <f>IF(D441=1,VLOOKUP(C441,[5]数据导入!$B:$F,4,FALSE)*$D441,VLOOKUP(C441,[5]数据导入!$I:$M,4,FALSE)*$D441)</f>
        <v>320</v>
      </c>
      <c r="G441" s="3">
        <f>IF(E441=1,VLOOKUP(D441,[5]数据导入!$B:$F,5,FALSE)*$D441,VLOOKUP(D441,[5]数据导入!$I:$M,5,FALSE)*$D441)</f>
        <v>10</v>
      </c>
      <c r="H441" s="3">
        <f>VLOOKUP(B441,[5]菜品数据!$H:$I,2,FALSE)</f>
        <v>4</v>
      </c>
      <c r="I441" s="3" t="str">
        <f>VLOOKUP(D441,[5]数据导入!$P$3:$Q$9,2,FALSE)</f>
        <v>1,2</v>
      </c>
      <c r="J441" s="3" t="str">
        <f>VLOOKUP(B441,[5]菜品输入!A:V,3,FALSE)&amp;","&amp;VLOOKUP(B441,[5]菜品输入!A:V,8,FALSE)&amp;";"&amp;VLOOKUP(B441,[5]菜品输入!A:V,4,FALSE)&amp;","&amp;VLOOKUP(B441,[5]菜品输入!A:V,8,FALSE)&amp;";"&amp;VLOOKUP(B441,[5]菜品输入!A:V,5,FALSE)&amp;","&amp;VLOOKUP(B441,[5]菜品输入!A:V,8,FALSE)&amp;";"&amp;VLOOKUP(B441,[5]菜品输入!A:V,6,FALSE)&amp;","&amp;VLOOKUP(B441,[5]菜品输入!A:V,8,FALSE)&amp;";"&amp;VLOOKUP(B441,[5]菜品输入!A:V,7,FALSE)&amp;","&amp;VLOOKUP(B441,[5]菜品输入!A:V,8,FALSE)</f>
        <v>101010,5;102010,5;103010,5;104010,5;105010,5</v>
      </c>
    </row>
    <row r="442" spans="1:10">
      <c r="A442" s="3">
        <v>441</v>
      </c>
      <c r="B442" s="3">
        <f t="shared" si="19"/>
        <v>37</v>
      </c>
      <c r="C442" s="3">
        <f t="shared" si="20"/>
        <v>2</v>
      </c>
      <c r="D442" s="3">
        <f t="shared" si="18"/>
        <v>3</v>
      </c>
      <c r="E442" s="3" t="str">
        <f>IF(C442=1,VLOOKUP(B442,[5]数据导入!$B:$F,2,FALSE)&amp;","&amp;VLOOKUP(B442,[5]数据导入!$B:$F,3,FALSE)*$D442,VLOOKUP(B442,[5]数据导入!$I:$M,2,FALSE)&amp;","&amp;VLOOKUP(B442,[5]数据导入!$I:$M,3,FALSE)*$D442)</f>
        <v>31006,45</v>
      </c>
      <c r="F442" s="3">
        <f>IF(D442=1,VLOOKUP(C442,[5]数据导入!$B:$F,4,FALSE)*$D442,VLOOKUP(C442,[5]数据导入!$I:$M,4,FALSE)*$D442)</f>
        <v>480</v>
      </c>
      <c r="G442" s="3">
        <f>IF(E442=1,VLOOKUP(D442,[5]数据导入!$B:$F,5,FALSE)*$D442,VLOOKUP(D442,[5]数据导入!$I:$M,5,FALSE)*$D442)</f>
        <v>30</v>
      </c>
      <c r="H442" s="3">
        <f>VLOOKUP(B442,[5]菜品数据!$H:$I,2,FALSE)</f>
        <v>4</v>
      </c>
      <c r="I442" s="3" t="str">
        <f>VLOOKUP(D442,[5]数据导入!$P$3:$Q$9,2,FALSE)</f>
        <v>2,3</v>
      </c>
      <c r="J442" s="3" t="str">
        <f>VLOOKUP(B442,[5]菜品输入!A:V,3,FALSE)&amp;","&amp;VLOOKUP(B442,[5]菜品输入!A:V,8,FALSE)&amp;";"&amp;VLOOKUP(B442,[5]菜品输入!A:V,4,FALSE)&amp;","&amp;VLOOKUP(B442,[5]菜品输入!A:V,8,FALSE)&amp;";"&amp;VLOOKUP(B442,[5]菜品输入!A:V,5,FALSE)&amp;","&amp;VLOOKUP(B442,[5]菜品输入!A:V,8,FALSE)&amp;";"&amp;VLOOKUP(B442,[5]菜品输入!A:V,6,FALSE)&amp;","&amp;VLOOKUP(B442,[5]菜品输入!A:V,8,FALSE)&amp;";"&amp;VLOOKUP(B442,[5]菜品输入!A:V,7,FALSE)&amp;","&amp;VLOOKUP(B442,[5]菜品输入!A:V,8,FALSE)</f>
        <v>101010,5;102010,5;103010,5;104010,5;105010,5</v>
      </c>
    </row>
    <row r="443" spans="1:10">
      <c r="A443" s="3">
        <v>442</v>
      </c>
      <c r="B443" s="3">
        <f t="shared" si="19"/>
        <v>37</v>
      </c>
      <c r="C443" s="3">
        <f t="shared" si="20"/>
        <v>2</v>
      </c>
      <c r="D443" s="3">
        <f t="shared" si="18"/>
        <v>4</v>
      </c>
      <c r="E443" s="3" t="str">
        <f>IF(C443=1,VLOOKUP(B443,[5]数据导入!$B:$F,2,FALSE)&amp;","&amp;VLOOKUP(B443,[5]数据导入!$B:$F,3,FALSE)*$D443,VLOOKUP(B443,[5]数据导入!$I:$M,2,FALSE)&amp;","&amp;VLOOKUP(B443,[5]数据导入!$I:$M,3,FALSE)*$D443)</f>
        <v>31006,60</v>
      </c>
      <c r="F443" s="3">
        <f>IF(D443=1,VLOOKUP(C443,[5]数据导入!$B:$F,4,FALSE)*$D443,VLOOKUP(C443,[5]数据导入!$I:$M,4,FALSE)*$D443)</f>
        <v>640</v>
      </c>
      <c r="G443" s="3">
        <f>IF(E443=1,VLOOKUP(D443,[5]数据导入!$B:$F,5,FALSE)*$D443,VLOOKUP(D443,[5]数据导入!$I:$M,5,FALSE)*$D443)</f>
        <v>40</v>
      </c>
      <c r="H443" s="3">
        <f>VLOOKUP(B443,[5]菜品数据!$H:$I,2,FALSE)</f>
        <v>4</v>
      </c>
      <c r="I443" s="3" t="str">
        <f>VLOOKUP(D443,[5]数据导入!$P$3:$Q$9,2,FALSE)</f>
        <v>3,4</v>
      </c>
      <c r="J443" s="3" t="str">
        <f>VLOOKUP(B443,[5]菜品输入!A:V,3,FALSE)&amp;","&amp;VLOOKUP(B443,[5]菜品输入!A:V,8,FALSE)&amp;";"&amp;VLOOKUP(B443,[5]菜品输入!A:V,4,FALSE)&amp;","&amp;VLOOKUP(B443,[5]菜品输入!A:V,8,FALSE)&amp;";"&amp;VLOOKUP(B443,[5]菜品输入!A:V,5,FALSE)&amp;","&amp;VLOOKUP(B443,[5]菜品输入!A:V,8,FALSE)&amp;";"&amp;VLOOKUP(B443,[5]菜品输入!A:V,6,FALSE)&amp;","&amp;VLOOKUP(B443,[5]菜品输入!A:V,8,FALSE)&amp;";"&amp;VLOOKUP(B443,[5]菜品输入!A:V,7,FALSE)&amp;","&amp;VLOOKUP(B443,[5]菜品输入!A:V,8,FALSE)</f>
        <v>101010,5;102010,5;103010,5;104010,5;105010,5</v>
      </c>
    </row>
    <row r="444" spans="1:10">
      <c r="A444" s="3">
        <v>443</v>
      </c>
      <c r="B444" s="3">
        <f t="shared" si="19"/>
        <v>37</v>
      </c>
      <c r="C444" s="3">
        <f t="shared" si="20"/>
        <v>2</v>
      </c>
      <c r="D444" s="3">
        <f t="shared" si="18"/>
        <v>5</v>
      </c>
      <c r="E444" s="3" t="str">
        <f>IF(C444=1,VLOOKUP(B444,[5]数据导入!$B:$F,2,FALSE)&amp;","&amp;VLOOKUP(B444,[5]数据导入!$B:$F,3,FALSE)*$D444,VLOOKUP(B444,[5]数据导入!$I:$M,2,FALSE)&amp;","&amp;VLOOKUP(B444,[5]数据导入!$I:$M,3,FALSE)*$D444)</f>
        <v>31006,75</v>
      </c>
      <c r="F444" s="3">
        <f>IF(D444=1,VLOOKUP(C444,[5]数据导入!$B:$F,4,FALSE)*$D444,VLOOKUP(C444,[5]数据导入!$I:$M,4,FALSE)*$D444)</f>
        <v>800</v>
      </c>
      <c r="G444" s="3">
        <f>IF(E444=1,VLOOKUP(D444,[5]数据导入!$B:$F,5,FALSE)*$D444,VLOOKUP(D444,[5]数据导入!$I:$M,5,FALSE)*$D444)</f>
        <v>50</v>
      </c>
      <c r="H444" s="3">
        <f>VLOOKUP(B444,[5]菜品数据!$H:$I,2,FALSE)</f>
        <v>4</v>
      </c>
      <c r="I444" s="3" t="str">
        <f>VLOOKUP(D444,[5]数据导入!$P$3:$Q$9,2,FALSE)</f>
        <v>4,5</v>
      </c>
      <c r="J444" s="3" t="str">
        <f>VLOOKUP(B444,[5]菜品输入!A:V,3,FALSE)&amp;","&amp;VLOOKUP(B444,[5]菜品输入!A:V,8,FALSE)&amp;";"&amp;VLOOKUP(B444,[5]菜品输入!A:V,4,FALSE)&amp;","&amp;VLOOKUP(B444,[5]菜品输入!A:V,8,FALSE)&amp;";"&amp;VLOOKUP(B444,[5]菜品输入!A:V,5,FALSE)&amp;","&amp;VLOOKUP(B444,[5]菜品输入!A:V,8,FALSE)&amp;";"&amp;VLOOKUP(B444,[5]菜品输入!A:V,6,FALSE)&amp;","&amp;VLOOKUP(B444,[5]菜品输入!A:V,8,FALSE)&amp;";"&amp;VLOOKUP(B444,[5]菜品输入!A:V,7,FALSE)&amp;","&amp;VLOOKUP(B444,[5]菜品输入!A:V,8,FALSE)</f>
        <v>101010,5;102010,5;103010,5;104010,5;105010,5</v>
      </c>
    </row>
    <row r="445" spans="1:10">
      <c r="A445" s="3">
        <v>444</v>
      </c>
      <c r="B445" s="3">
        <f t="shared" si="19"/>
        <v>37</v>
      </c>
      <c r="C445" s="3">
        <f t="shared" si="20"/>
        <v>2</v>
      </c>
      <c r="D445" s="3">
        <f t="shared" si="18"/>
        <v>6</v>
      </c>
      <c r="E445" s="3" t="str">
        <f>IF(C445=1,VLOOKUP(B445,[5]数据导入!$B:$F,2,FALSE)&amp;","&amp;VLOOKUP(B445,[5]数据导入!$B:$F,3,FALSE)*$D445,VLOOKUP(B445,[5]数据导入!$I:$M,2,FALSE)&amp;","&amp;VLOOKUP(B445,[5]数据导入!$I:$M,3,FALSE)*$D445)</f>
        <v>31006,90</v>
      </c>
      <c r="F445" s="3">
        <f>IF(D445=1,VLOOKUP(C445,[5]数据导入!$B:$F,4,FALSE)*$D445,VLOOKUP(C445,[5]数据导入!$I:$M,4,FALSE)*$D445)</f>
        <v>960</v>
      </c>
      <c r="G445" s="3">
        <f>IF(E445=1,VLOOKUP(D445,[5]数据导入!$B:$F,5,FALSE)*$D445,VLOOKUP(D445,[5]数据导入!$I:$M,5,FALSE)*$D445)</f>
        <v>60</v>
      </c>
      <c r="H445" s="3">
        <f>VLOOKUP(B445,[5]菜品数据!$H:$I,2,FALSE)</f>
        <v>4</v>
      </c>
      <c r="I445" s="3" t="str">
        <f>VLOOKUP(D445,[5]数据导入!$P$3:$Q$9,2,FALSE)</f>
        <v>5,6</v>
      </c>
      <c r="J445" s="3" t="str">
        <f>VLOOKUP(B445,[5]菜品输入!A:V,3,FALSE)&amp;","&amp;VLOOKUP(B445,[5]菜品输入!A:V,8,FALSE)&amp;";"&amp;VLOOKUP(B445,[5]菜品输入!A:V,4,FALSE)&amp;","&amp;VLOOKUP(B445,[5]菜品输入!A:V,8,FALSE)&amp;";"&amp;VLOOKUP(B445,[5]菜品输入!A:V,5,FALSE)&amp;","&amp;VLOOKUP(B445,[5]菜品输入!A:V,8,FALSE)&amp;";"&amp;VLOOKUP(B445,[5]菜品输入!A:V,6,FALSE)&amp;","&amp;VLOOKUP(B445,[5]菜品输入!A:V,8,FALSE)&amp;";"&amp;VLOOKUP(B445,[5]菜品输入!A:V,7,FALSE)&amp;","&amp;VLOOKUP(B445,[5]菜品输入!A:V,8,FALSE)</f>
        <v>101010,5;102010,5;103010,5;104010,5;105010,5</v>
      </c>
    </row>
    <row r="446" spans="1:10">
      <c r="A446" s="3">
        <v>445</v>
      </c>
      <c r="B446" s="3">
        <f t="shared" si="19"/>
        <v>38</v>
      </c>
      <c r="C446" s="3">
        <f t="shared" si="20"/>
        <v>1</v>
      </c>
      <c r="D446" s="3">
        <f t="shared" si="18"/>
        <v>1</v>
      </c>
      <c r="E446" s="3" t="str">
        <f>IF(C446=1,VLOOKUP(B446,[5]数据导入!$B:$F,2,FALSE)&amp;","&amp;VLOOKUP(B446,[5]数据导入!$B:$F,3,FALSE)*$D446,VLOOKUP(B446,[5]数据导入!$I:$M,2,FALSE)&amp;","&amp;VLOOKUP(B446,[5]数据导入!$I:$M,3,FALSE)*$D446)</f>
        <v>30006,16</v>
      </c>
      <c r="F446" s="3">
        <f>IF(D446=1,VLOOKUP(C446,[5]数据导入!$B:$F,4,FALSE)*$D446,VLOOKUP(C446,[5]数据导入!$I:$M,4,FALSE)*$D446)</f>
        <v>70</v>
      </c>
      <c r="G446" s="3">
        <f>IF(E446=1,VLOOKUP(D446,[5]数据导入!$B:$F,5,FALSE)*$D446,VLOOKUP(D446,[5]数据导入!$I:$M,5,FALSE)*$D446)</f>
        <v>5</v>
      </c>
      <c r="H446" s="3">
        <f>VLOOKUP(B446,[5]菜品数据!$H:$I,2,FALSE)</f>
        <v>4</v>
      </c>
      <c r="I446" s="3">
        <f>VLOOKUP(D446,[5]数据导入!$P$3:$Q$9,2,FALSE)</f>
        <v>1</v>
      </c>
      <c r="J446" s="3" t="str">
        <f>VLOOKUP(B446,[5]菜品输入!A:V,3,FALSE)&amp;","&amp;VLOOKUP(B446,[5]菜品输入!A:V,8,FALSE)&amp;";"&amp;VLOOKUP(B446,[5]菜品输入!A:V,4,FALSE)&amp;","&amp;VLOOKUP(B446,[5]菜品输入!A:V,8,FALSE)&amp;";"&amp;VLOOKUP(B446,[5]菜品输入!A:V,5,FALSE)&amp;","&amp;VLOOKUP(B446,[5]菜品输入!A:V,8,FALSE)&amp;";"&amp;VLOOKUP(B446,[5]菜品输入!A:V,6,FALSE)&amp;","&amp;VLOOKUP(B446,[5]菜品输入!A:V,8,FALSE)&amp;";"&amp;VLOOKUP(B446,[5]菜品输入!A:V,7,FALSE)&amp;","&amp;VLOOKUP(B446,[5]菜品输入!A:V,8,FALSE)</f>
        <v>101010,5;102010,5;103010,5;104010,5;105010,5</v>
      </c>
    </row>
    <row r="447" spans="1:10">
      <c r="A447" s="3">
        <v>446</v>
      </c>
      <c r="B447" s="3">
        <f t="shared" si="19"/>
        <v>38</v>
      </c>
      <c r="C447" s="3">
        <f t="shared" si="20"/>
        <v>1</v>
      </c>
      <c r="D447" s="3">
        <f t="shared" si="18"/>
        <v>2</v>
      </c>
      <c r="E447" s="3" t="str">
        <f>IF(C447=1,VLOOKUP(B447,[5]数据导入!$B:$F,2,FALSE)&amp;","&amp;VLOOKUP(B447,[5]数据导入!$B:$F,3,FALSE)*$D447,VLOOKUP(B447,[5]数据导入!$I:$M,2,FALSE)&amp;","&amp;VLOOKUP(B447,[5]数据导入!$I:$M,3,FALSE)*$D447)</f>
        <v>30006,32</v>
      </c>
      <c r="F447" s="3">
        <f>IF(D447=1,VLOOKUP(C447,[5]数据导入!$B:$F,4,FALSE)*$D447,VLOOKUP(C447,[5]数据导入!$I:$M,4,FALSE)*$D447)</f>
        <v>140</v>
      </c>
      <c r="G447" s="3">
        <f>IF(E447=1,VLOOKUP(D447,[5]数据导入!$B:$F,5,FALSE)*$D447,VLOOKUP(D447,[5]数据导入!$I:$M,5,FALSE)*$D447)</f>
        <v>10</v>
      </c>
      <c r="H447" s="3">
        <f>VLOOKUP(B447,[5]菜品数据!$H:$I,2,FALSE)</f>
        <v>4</v>
      </c>
      <c r="I447" s="3" t="str">
        <f>VLOOKUP(D447,[5]数据导入!$P$3:$Q$9,2,FALSE)</f>
        <v>1,2</v>
      </c>
      <c r="J447" s="3" t="str">
        <f>VLOOKUP(B447,[5]菜品输入!A:V,3,FALSE)&amp;","&amp;VLOOKUP(B447,[5]菜品输入!A:V,8,FALSE)&amp;";"&amp;VLOOKUP(B447,[5]菜品输入!A:V,4,FALSE)&amp;","&amp;VLOOKUP(B447,[5]菜品输入!A:V,8,FALSE)&amp;";"&amp;VLOOKUP(B447,[5]菜品输入!A:V,5,FALSE)&amp;","&amp;VLOOKUP(B447,[5]菜品输入!A:V,8,FALSE)&amp;";"&amp;VLOOKUP(B447,[5]菜品输入!A:V,6,FALSE)&amp;","&amp;VLOOKUP(B447,[5]菜品输入!A:V,8,FALSE)&amp;";"&amp;VLOOKUP(B447,[5]菜品输入!A:V,7,FALSE)&amp;","&amp;VLOOKUP(B447,[5]菜品输入!A:V,8,FALSE)</f>
        <v>101010,5;102010,5;103010,5;104010,5;105010,5</v>
      </c>
    </row>
    <row r="448" spans="1:10">
      <c r="A448" s="3">
        <v>447</v>
      </c>
      <c r="B448" s="3">
        <f t="shared" si="19"/>
        <v>38</v>
      </c>
      <c r="C448" s="3">
        <f t="shared" si="20"/>
        <v>1</v>
      </c>
      <c r="D448" s="3">
        <f t="shared" si="18"/>
        <v>3</v>
      </c>
      <c r="E448" s="3" t="str">
        <f>IF(C448=1,VLOOKUP(B448,[5]数据导入!$B:$F,2,FALSE)&amp;","&amp;VLOOKUP(B448,[5]数据导入!$B:$F,3,FALSE)*$D448,VLOOKUP(B448,[5]数据导入!$I:$M,2,FALSE)&amp;","&amp;VLOOKUP(B448,[5]数据导入!$I:$M,3,FALSE)*$D448)</f>
        <v>30006,48</v>
      </c>
      <c r="F448" s="3">
        <f>IF(D448=1,VLOOKUP(C448,[5]数据导入!$B:$F,4,FALSE)*$D448,VLOOKUP(C448,[5]数据导入!$I:$M,4,FALSE)*$D448)</f>
        <v>210</v>
      </c>
      <c r="G448" s="3">
        <f>IF(E448=1,VLOOKUP(D448,[5]数据导入!$B:$F,5,FALSE)*$D448,VLOOKUP(D448,[5]数据导入!$I:$M,5,FALSE)*$D448)</f>
        <v>30</v>
      </c>
      <c r="H448" s="3">
        <f>VLOOKUP(B448,[5]菜品数据!$H:$I,2,FALSE)</f>
        <v>4</v>
      </c>
      <c r="I448" s="3" t="str">
        <f>VLOOKUP(D448,[5]数据导入!$P$3:$Q$9,2,FALSE)</f>
        <v>2,3</v>
      </c>
      <c r="J448" s="3" t="str">
        <f>VLOOKUP(B448,[5]菜品输入!A:V,3,FALSE)&amp;","&amp;VLOOKUP(B448,[5]菜品输入!A:V,8,FALSE)&amp;";"&amp;VLOOKUP(B448,[5]菜品输入!A:V,4,FALSE)&amp;","&amp;VLOOKUP(B448,[5]菜品输入!A:V,8,FALSE)&amp;";"&amp;VLOOKUP(B448,[5]菜品输入!A:V,5,FALSE)&amp;","&amp;VLOOKUP(B448,[5]菜品输入!A:V,8,FALSE)&amp;";"&amp;VLOOKUP(B448,[5]菜品输入!A:V,6,FALSE)&amp;","&amp;VLOOKUP(B448,[5]菜品输入!A:V,8,FALSE)&amp;";"&amp;VLOOKUP(B448,[5]菜品输入!A:V,7,FALSE)&amp;","&amp;VLOOKUP(B448,[5]菜品输入!A:V,8,FALSE)</f>
        <v>101010,5;102010,5;103010,5;104010,5;105010,5</v>
      </c>
    </row>
    <row r="449" spans="1:10">
      <c r="A449" s="3">
        <v>448</v>
      </c>
      <c r="B449" s="3">
        <f t="shared" si="19"/>
        <v>38</v>
      </c>
      <c r="C449" s="3">
        <f t="shared" si="20"/>
        <v>1</v>
      </c>
      <c r="D449" s="3">
        <f t="shared" si="18"/>
        <v>4</v>
      </c>
      <c r="E449" s="3" t="str">
        <f>IF(C449=1,VLOOKUP(B449,[5]数据导入!$B:$F,2,FALSE)&amp;","&amp;VLOOKUP(B449,[5]数据导入!$B:$F,3,FALSE)*$D449,VLOOKUP(B449,[5]数据导入!$I:$M,2,FALSE)&amp;","&amp;VLOOKUP(B449,[5]数据导入!$I:$M,3,FALSE)*$D449)</f>
        <v>30006,64</v>
      </c>
      <c r="F449" s="3">
        <f>IF(D449=1,VLOOKUP(C449,[5]数据导入!$B:$F,4,FALSE)*$D449,VLOOKUP(C449,[5]数据导入!$I:$M,4,FALSE)*$D449)</f>
        <v>280</v>
      </c>
      <c r="G449" s="3">
        <f>IF(E449=1,VLOOKUP(D449,[5]数据导入!$B:$F,5,FALSE)*$D449,VLOOKUP(D449,[5]数据导入!$I:$M,5,FALSE)*$D449)</f>
        <v>40</v>
      </c>
      <c r="H449" s="3">
        <f>VLOOKUP(B449,[5]菜品数据!$H:$I,2,FALSE)</f>
        <v>4</v>
      </c>
      <c r="I449" s="3" t="str">
        <f>VLOOKUP(D449,[5]数据导入!$P$3:$Q$9,2,FALSE)</f>
        <v>3,4</v>
      </c>
      <c r="J449" s="3" t="str">
        <f>VLOOKUP(B449,[5]菜品输入!A:V,3,FALSE)&amp;","&amp;VLOOKUP(B449,[5]菜品输入!A:V,8,FALSE)&amp;";"&amp;VLOOKUP(B449,[5]菜品输入!A:V,4,FALSE)&amp;","&amp;VLOOKUP(B449,[5]菜品输入!A:V,8,FALSE)&amp;";"&amp;VLOOKUP(B449,[5]菜品输入!A:V,5,FALSE)&amp;","&amp;VLOOKUP(B449,[5]菜品输入!A:V,8,FALSE)&amp;";"&amp;VLOOKUP(B449,[5]菜品输入!A:V,6,FALSE)&amp;","&amp;VLOOKUP(B449,[5]菜品输入!A:V,8,FALSE)&amp;";"&amp;VLOOKUP(B449,[5]菜品输入!A:V,7,FALSE)&amp;","&amp;VLOOKUP(B449,[5]菜品输入!A:V,8,FALSE)</f>
        <v>101010,5;102010,5;103010,5;104010,5;105010,5</v>
      </c>
    </row>
    <row r="450" spans="1:10">
      <c r="A450" s="3">
        <v>449</v>
      </c>
      <c r="B450" s="3">
        <f t="shared" si="19"/>
        <v>38</v>
      </c>
      <c r="C450" s="3">
        <f t="shared" si="20"/>
        <v>1</v>
      </c>
      <c r="D450" s="3">
        <f t="shared" si="18"/>
        <v>5</v>
      </c>
      <c r="E450" s="3" t="str">
        <f>IF(C450=1,VLOOKUP(B450,[5]数据导入!$B:$F,2,FALSE)&amp;","&amp;VLOOKUP(B450,[5]数据导入!$B:$F,3,FALSE)*$D450,VLOOKUP(B450,[5]数据导入!$I:$M,2,FALSE)&amp;","&amp;VLOOKUP(B450,[5]数据导入!$I:$M,3,FALSE)*$D450)</f>
        <v>30006,80</v>
      </c>
      <c r="F450" s="3">
        <f>IF(D450=1,VLOOKUP(C450,[5]数据导入!$B:$F,4,FALSE)*$D450,VLOOKUP(C450,[5]数据导入!$I:$M,4,FALSE)*$D450)</f>
        <v>350</v>
      </c>
      <c r="G450" s="3">
        <f>IF(E450=1,VLOOKUP(D450,[5]数据导入!$B:$F,5,FALSE)*$D450,VLOOKUP(D450,[5]数据导入!$I:$M,5,FALSE)*$D450)</f>
        <v>50</v>
      </c>
      <c r="H450" s="3">
        <f>VLOOKUP(B450,[5]菜品数据!$H:$I,2,FALSE)</f>
        <v>4</v>
      </c>
      <c r="I450" s="3" t="str">
        <f>VLOOKUP(D450,[5]数据导入!$P$3:$Q$9,2,FALSE)</f>
        <v>4,5</v>
      </c>
      <c r="J450" s="3" t="str">
        <f>VLOOKUP(B450,[5]菜品输入!A:V,3,FALSE)&amp;","&amp;VLOOKUP(B450,[5]菜品输入!A:V,8,FALSE)&amp;";"&amp;VLOOKUP(B450,[5]菜品输入!A:V,4,FALSE)&amp;","&amp;VLOOKUP(B450,[5]菜品输入!A:V,8,FALSE)&amp;";"&amp;VLOOKUP(B450,[5]菜品输入!A:V,5,FALSE)&amp;","&amp;VLOOKUP(B450,[5]菜品输入!A:V,8,FALSE)&amp;";"&amp;VLOOKUP(B450,[5]菜品输入!A:V,6,FALSE)&amp;","&amp;VLOOKUP(B450,[5]菜品输入!A:V,8,FALSE)&amp;";"&amp;VLOOKUP(B450,[5]菜品输入!A:V,7,FALSE)&amp;","&amp;VLOOKUP(B450,[5]菜品输入!A:V,8,FALSE)</f>
        <v>101010,5;102010,5;103010,5;104010,5;105010,5</v>
      </c>
    </row>
    <row r="451" spans="1:10">
      <c r="A451" s="3">
        <v>450</v>
      </c>
      <c r="B451" s="3">
        <f t="shared" si="19"/>
        <v>38</v>
      </c>
      <c r="C451" s="3">
        <f t="shared" si="20"/>
        <v>1</v>
      </c>
      <c r="D451" s="3">
        <f t="shared" si="18"/>
        <v>6</v>
      </c>
      <c r="E451" s="3" t="str">
        <f>IF(C451=1,VLOOKUP(B451,[5]数据导入!$B:$F,2,FALSE)&amp;","&amp;VLOOKUP(B451,[5]数据导入!$B:$F,3,FALSE)*$D451,VLOOKUP(B451,[5]数据导入!$I:$M,2,FALSE)&amp;","&amp;VLOOKUP(B451,[5]数据导入!$I:$M,3,FALSE)*$D451)</f>
        <v>30006,96</v>
      </c>
      <c r="F451" s="3">
        <f>IF(D451=1,VLOOKUP(C451,[5]数据导入!$B:$F,4,FALSE)*$D451,VLOOKUP(C451,[5]数据导入!$I:$M,4,FALSE)*$D451)</f>
        <v>420</v>
      </c>
      <c r="G451" s="3">
        <f>IF(E451=1,VLOOKUP(D451,[5]数据导入!$B:$F,5,FALSE)*$D451,VLOOKUP(D451,[5]数据导入!$I:$M,5,FALSE)*$D451)</f>
        <v>60</v>
      </c>
      <c r="H451" s="3">
        <f>VLOOKUP(B451,[5]菜品数据!$H:$I,2,FALSE)</f>
        <v>4</v>
      </c>
      <c r="I451" s="3" t="str">
        <f>VLOOKUP(D451,[5]数据导入!$P$3:$Q$9,2,FALSE)</f>
        <v>5,6</v>
      </c>
      <c r="J451" s="3" t="str">
        <f>VLOOKUP(B451,[5]菜品输入!A:V,3,FALSE)&amp;","&amp;VLOOKUP(B451,[5]菜品输入!A:V,8,FALSE)&amp;";"&amp;VLOOKUP(B451,[5]菜品输入!A:V,4,FALSE)&amp;","&amp;VLOOKUP(B451,[5]菜品输入!A:V,8,FALSE)&amp;";"&amp;VLOOKUP(B451,[5]菜品输入!A:V,5,FALSE)&amp;","&amp;VLOOKUP(B451,[5]菜品输入!A:V,8,FALSE)&amp;";"&amp;VLOOKUP(B451,[5]菜品输入!A:V,6,FALSE)&amp;","&amp;VLOOKUP(B451,[5]菜品输入!A:V,8,FALSE)&amp;";"&amp;VLOOKUP(B451,[5]菜品输入!A:V,7,FALSE)&amp;","&amp;VLOOKUP(B451,[5]菜品输入!A:V,8,FALSE)</f>
        <v>101010,5;102010,5;103010,5;104010,5;105010,5</v>
      </c>
    </row>
    <row r="452" spans="1:10">
      <c r="A452" s="3">
        <v>451</v>
      </c>
      <c r="B452" s="3">
        <f t="shared" si="19"/>
        <v>38</v>
      </c>
      <c r="C452" s="3">
        <f t="shared" si="20"/>
        <v>2</v>
      </c>
      <c r="D452" s="3">
        <f t="shared" si="18"/>
        <v>1</v>
      </c>
      <c r="E452" s="3" t="str">
        <f>IF(C452=1,VLOOKUP(B452,[5]数据导入!$B:$F,2,FALSE)&amp;","&amp;VLOOKUP(B452,[5]数据导入!$B:$F,3,FALSE)*$D452,VLOOKUP(B452,[5]数据导入!$I:$M,2,FALSE)&amp;","&amp;VLOOKUP(B452,[5]数据导入!$I:$M,3,FALSE)*$D452)</f>
        <v>31006,16</v>
      </c>
      <c r="F452" s="3">
        <f>IF(D452=1,VLOOKUP(C452,[5]数据导入!$B:$F,4,FALSE)*$D452,VLOOKUP(C452,[5]数据导入!$I:$M,4,FALSE)*$D452)</f>
        <v>160</v>
      </c>
      <c r="G452" s="3">
        <f>IF(E452=1,VLOOKUP(D452,[5]数据导入!$B:$F,5,FALSE)*$D452,VLOOKUP(D452,[5]数据导入!$I:$M,5,FALSE)*$D452)</f>
        <v>5</v>
      </c>
      <c r="H452" s="3">
        <f>VLOOKUP(B452,[5]菜品数据!$H:$I,2,FALSE)</f>
        <v>4</v>
      </c>
      <c r="I452" s="3">
        <f>VLOOKUP(D452,[5]数据导入!$P$3:$Q$9,2,FALSE)</f>
        <v>1</v>
      </c>
      <c r="J452" s="3" t="str">
        <f>VLOOKUP(B452,[5]菜品输入!A:V,3,FALSE)&amp;","&amp;VLOOKUP(B452,[5]菜品输入!A:V,8,FALSE)&amp;";"&amp;VLOOKUP(B452,[5]菜品输入!A:V,4,FALSE)&amp;","&amp;VLOOKUP(B452,[5]菜品输入!A:V,8,FALSE)&amp;";"&amp;VLOOKUP(B452,[5]菜品输入!A:V,5,FALSE)&amp;","&amp;VLOOKUP(B452,[5]菜品输入!A:V,8,FALSE)&amp;";"&amp;VLOOKUP(B452,[5]菜品输入!A:V,6,FALSE)&amp;","&amp;VLOOKUP(B452,[5]菜品输入!A:V,8,FALSE)&amp;";"&amp;VLOOKUP(B452,[5]菜品输入!A:V,7,FALSE)&amp;","&amp;VLOOKUP(B452,[5]菜品输入!A:V,8,FALSE)</f>
        <v>101010,5;102010,5;103010,5;104010,5;105010,5</v>
      </c>
    </row>
    <row r="453" spans="1:10">
      <c r="A453" s="3">
        <v>452</v>
      </c>
      <c r="B453" s="3">
        <f t="shared" si="19"/>
        <v>38</v>
      </c>
      <c r="C453" s="3">
        <f t="shared" si="20"/>
        <v>2</v>
      </c>
      <c r="D453" s="3">
        <f t="shared" si="18"/>
        <v>2</v>
      </c>
      <c r="E453" s="3" t="str">
        <f>IF(C453=1,VLOOKUP(B453,[5]数据导入!$B:$F,2,FALSE)&amp;","&amp;VLOOKUP(B453,[5]数据导入!$B:$F,3,FALSE)*$D453,VLOOKUP(B453,[5]数据导入!$I:$M,2,FALSE)&amp;","&amp;VLOOKUP(B453,[5]数据导入!$I:$M,3,FALSE)*$D453)</f>
        <v>31006,32</v>
      </c>
      <c r="F453" s="3">
        <f>IF(D453=1,VLOOKUP(C453,[5]数据导入!$B:$F,4,FALSE)*$D453,VLOOKUP(C453,[5]数据导入!$I:$M,4,FALSE)*$D453)</f>
        <v>320</v>
      </c>
      <c r="G453" s="3">
        <f>IF(E453=1,VLOOKUP(D453,[5]数据导入!$B:$F,5,FALSE)*$D453,VLOOKUP(D453,[5]数据导入!$I:$M,5,FALSE)*$D453)</f>
        <v>10</v>
      </c>
      <c r="H453" s="3">
        <f>VLOOKUP(B453,[5]菜品数据!$H:$I,2,FALSE)</f>
        <v>4</v>
      </c>
      <c r="I453" s="3" t="str">
        <f>VLOOKUP(D453,[5]数据导入!$P$3:$Q$9,2,FALSE)</f>
        <v>1,2</v>
      </c>
      <c r="J453" s="3" t="str">
        <f>VLOOKUP(B453,[5]菜品输入!A:V,3,FALSE)&amp;","&amp;VLOOKUP(B453,[5]菜品输入!A:V,8,FALSE)&amp;";"&amp;VLOOKUP(B453,[5]菜品输入!A:V,4,FALSE)&amp;","&amp;VLOOKUP(B453,[5]菜品输入!A:V,8,FALSE)&amp;";"&amp;VLOOKUP(B453,[5]菜品输入!A:V,5,FALSE)&amp;","&amp;VLOOKUP(B453,[5]菜品输入!A:V,8,FALSE)&amp;";"&amp;VLOOKUP(B453,[5]菜品输入!A:V,6,FALSE)&amp;","&amp;VLOOKUP(B453,[5]菜品输入!A:V,8,FALSE)&amp;";"&amp;VLOOKUP(B453,[5]菜品输入!A:V,7,FALSE)&amp;","&amp;VLOOKUP(B453,[5]菜品输入!A:V,8,FALSE)</f>
        <v>101010,5;102010,5;103010,5;104010,5;105010,5</v>
      </c>
    </row>
    <row r="454" spans="1:10">
      <c r="A454" s="3">
        <v>453</v>
      </c>
      <c r="B454" s="3">
        <f t="shared" si="19"/>
        <v>38</v>
      </c>
      <c r="C454" s="3">
        <f t="shared" si="20"/>
        <v>2</v>
      </c>
      <c r="D454" s="3">
        <f t="shared" si="18"/>
        <v>3</v>
      </c>
      <c r="E454" s="3" t="str">
        <f>IF(C454=1,VLOOKUP(B454,[5]数据导入!$B:$F,2,FALSE)&amp;","&amp;VLOOKUP(B454,[5]数据导入!$B:$F,3,FALSE)*$D454,VLOOKUP(B454,[5]数据导入!$I:$M,2,FALSE)&amp;","&amp;VLOOKUP(B454,[5]数据导入!$I:$M,3,FALSE)*$D454)</f>
        <v>31006,48</v>
      </c>
      <c r="F454" s="3">
        <f>IF(D454=1,VLOOKUP(C454,[5]数据导入!$B:$F,4,FALSE)*$D454,VLOOKUP(C454,[5]数据导入!$I:$M,4,FALSE)*$D454)</f>
        <v>480</v>
      </c>
      <c r="G454" s="3">
        <f>IF(E454=1,VLOOKUP(D454,[5]数据导入!$B:$F,5,FALSE)*$D454,VLOOKUP(D454,[5]数据导入!$I:$M,5,FALSE)*$D454)</f>
        <v>30</v>
      </c>
      <c r="H454" s="3">
        <f>VLOOKUP(B454,[5]菜品数据!$H:$I,2,FALSE)</f>
        <v>4</v>
      </c>
      <c r="I454" s="3" t="str">
        <f>VLOOKUP(D454,[5]数据导入!$P$3:$Q$9,2,FALSE)</f>
        <v>2,3</v>
      </c>
      <c r="J454" s="3" t="str">
        <f>VLOOKUP(B454,[5]菜品输入!A:V,3,FALSE)&amp;","&amp;VLOOKUP(B454,[5]菜品输入!A:V,8,FALSE)&amp;";"&amp;VLOOKUP(B454,[5]菜品输入!A:V,4,FALSE)&amp;","&amp;VLOOKUP(B454,[5]菜品输入!A:V,8,FALSE)&amp;";"&amp;VLOOKUP(B454,[5]菜品输入!A:V,5,FALSE)&amp;","&amp;VLOOKUP(B454,[5]菜品输入!A:V,8,FALSE)&amp;";"&amp;VLOOKUP(B454,[5]菜品输入!A:V,6,FALSE)&amp;","&amp;VLOOKUP(B454,[5]菜品输入!A:V,8,FALSE)&amp;";"&amp;VLOOKUP(B454,[5]菜品输入!A:V,7,FALSE)&amp;","&amp;VLOOKUP(B454,[5]菜品输入!A:V,8,FALSE)</f>
        <v>101010,5;102010,5;103010,5;104010,5;105010,5</v>
      </c>
    </row>
    <row r="455" spans="1:10">
      <c r="A455" s="3">
        <v>454</v>
      </c>
      <c r="B455" s="3">
        <f t="shared" si="19"/>
        <v>38</v>
      </c>
      <c r="C455" s="3">
        <f t="shared" si="20"/>
        <v>2</v>
      </c>
      <c r="D455" s="3">
        <f t="shared" si="18"/>
        <v>4</v>
      </c>
      <c r="E455" s="3" t="str">
        <f>IF(C455=1,VLOOKUP(B455,[5]数据导入!$B:$F,2,FALSE)&amp;","&amp;VLOOKUP(B455,[5]数据导入!$B:$F,3,FALSE)*$D455,VLOOKUP(B455,[5]数据导入!$I:$M,2,FALSE)&amp;","&amp;VLOOKUP(B455,[5]数据导入!$I:$M,3,FALSE)*$D455)</f>
        <v>31006,64</v>
      </c>
      <c r="F455" s="3">
        <f>IF(D455=1,VLOOKUP(C455,[5]数据导入!$B:$F,4,FALSE)*$D455,VLOOKUP(C455,[5]数据导入!$I:$M,4,FALSE)*$D455)</f>
        <v>640</v>
      </c>
      <c r="G455" s="3">
        <f>IF(E455=1,VLOOKUP(D455,[5]数据导入!$B:$F,5,FALSE)*$D455,VLOOKUP(D455,[5]数据导入!$I:$M,5,FALSE)*$D455)</f>
        <v>40</v>
      </c>
      <c r="H455" s="3">
        <f>VLOOKUP(B455,[5]菜品数据!$H:$I,2,FALSE)</f>
        <v>4</v>
      </c>
      <c r="I455" s="3" t="str">
        <f>VLOOKUP(D455,[5]数据导入!$P$3:$Q$9,2,FALSE)</f>
        <v>3,4</v>
      </c>
      <c r="J455" s="3" t="str">
        <f>VLOOKUP(B455,[5]菜品输入!A:V,3,FALSE)&amp;","&amp;VLOOKUP(B455,[5]菜品输入!A:V,8,FALSE)&amp;";"&amp;VLOOKUP(B455,[5]菜品输入!A:V,4,FALSE)&amp;","&amp;VLOOKUP(B455,[5]菜品输入!A:V,8,FALSE)&amp;";"&amp;VLOOKUP(B455,[5]菜品输入!A:V,5,FALSE)&amp;","&amp;VLOOKUP(B455,[5]菜品输入!A:V,8,FALSE)&amp;";"&amp;VLOOKUP(B455,[5]菜品输入!A:V,6,FALSE)&amp;","&amp;VLOOKUP(B455,[5]菜品输入!A:V,8,FALSE)&amp;";"&amp;VLOOKUP(B455,[5]菜品输入!A:V,7,FALSE)&amp;","&amp;VLOOKUP(B455,[5]菜品输入!A:V,8,FALSE)</f>
        <v>101010,5;102010,5;103010,5;104010,5;105010,5</v>
      </c>
    </row>
    <row r="456" spans="1:10">
      <c r="A456" s="3">
        <v>455</v>
      </c>
      <c r="B456" s="3">
        <f t="shared" si="19"/>
        <v>38</v>
      </c>
      <c r="C456" s="3">
        <f t="shared" si="20"/>
        <v>2</v>
      </c>
      <c r="D456" s="3">
        <f t="shared" si="18"/>
        <v>5</v>
      </c>
      <c r="E456" s="3" t="str">
        <f>IF(C456=1,VLOOKUP(B456,[5]数据导入!$B:$F,2,FALSE)&amp;","&amp;VLOOKUP(B456,[5]数据导入!$B:$F,3,FALSE)*$D456,VLOOKUP(B456,[5]数据导入!$I:$M,2,FALSE)&amp;","&amp;VLOOKUP(B456,[5]数据导入!$I:$M,3,FALSE)*$D456)</f>
        <v>31006,80</v>
      </c>
      <c r="F456" s="3">
        <f>IF(D456=1,VLOOKUP(C456,[5]数据导入!$B:$F,4,FALSE)*$D456,VLOOKUP(C456,[5]数据导入!$I:$M,4,FALSE)*$D456)</f>
        <v>800</v>
      </c>
      <c r="G456" s="3">
        <f>IF(E456=1,VLOOKUP(D456,[5]数据导入!$B:$F,5,FALSE)*$D456,VLOOKUP(D456,[5]数据导入!$I:$M,5,FALSE)*$D456)</f>
        <v>50</v>
      </c>
      <c r="H456" s="3">
        <f>VLOOKUP(B456,[5]菜品数据!$H:$I,2,FALSE)</f>
        <v>4</v>
      </c>
      <c r="I456" s="3" t="str">
        <f>VLOOKUP(D456,[5]数据导入!$P$3:$Q$9,2,FALSE)</f>
        <v>4,5</v>
      </c>
      <c r="J456" s="3" t="str">
        <f>VLOOKUP(B456,[5]菜品输入!A:V,3,FALSE)&amp;","&amp;VLOOKUP(B456,[5]菜品输入!A:V,8,FALSE)&amp;";"&amp;VLOOKUP(B456,[5]菜品输入!A:V,4,FALSE)&amp;","&amp;VLOOKUP(B456,[5]菜品输入!A:V,8,FALSE)&amp;";"&amp;VLOOKUP(B456,[5]菜品输入!A:V,5,FALSE)&amp;","&amp;VLOOKUP(B456,[5]菜品输入!A:V,8,FALSE)&amp;";"&amp;VLOOKUP(B456,[5]菜品输入!A:V,6,FALSE)&amp;","&amp;VLOOKUP(B456,[5]菜品输入!A:V,8,FALSE)&amp;";"&amp;VLOOKUP(B456,[5]菜品输入!A:V,7,FALSE)&amp;","&amp;VLOOKUP(B456,[5]菜品输入!A:V,8,FALSE)</f>
        <v>101010,5;102010,5;103010,5;104010,5;105010,5</v>
      </c>
    </row>
    <row r="457" spans="1:10">
      <c r="A457" s="3">
        <v>456</v>
      </c>
      <c r="B457" s="3">
        <f t="shared" si="19"/>
        <v>38</v>
      </c>
      <c r="C457" s="3">
        <f t="shared" si="20"/>
        <v>2</v>
      </c>
      <c r="D457" s="3">
        <f t="shared" ref="D457:D520" si="21">D451</f>
        <v>6</v>
      </c>
      <c r="E457" s="3" t="str">
        <f>IF(C457=1,VLOOKUP(B457,[5]数据导入!$B:$F,2,FALSE)&amp;","&amp;VLOOKUP(B457,[5]数据导入!$B:$F,3,FALSE)*$D457,VLOOKUP(B457,[5]数据导入!$I:$M,2,FALSE)&amp;","&amp;VLOOKUP(B457,[5]数据导入!$I:$M,3,FALSE)*$D457)</f>
        <v>31006,96</v>
      </c>
      <c r="F457" s="3">
        <f>IF(D457=1,VLOOKUP(C457,[5]数据导入!$B:$F,4,FALSE)*$D457,VLOOKUP(C457,[5]数据导入!$I:$M,4,FALSE)*$D457)</f>
        <v>960</v>
      </c>
      <c r="G457" s="3">
        <f>IF(E457=1,VLOOKUP(D457,[5]数据导入!$B:$F,5,FALSE)*$D457,VLOOKUP(D457,[5]数据导入!$I:$M,5,FALSE)*$D457)</f>
        <v>60</v>
      </c>
      <c r="H457" s="3">
        <f>VLOOKUP(B457,[5]菜品数据!$H:$I,2,FALSE)</f>
        <v>4</v>
      </c>
      <c r="I457" s="3" t="str">
        <f>VLOOKUP(D457,[5]数据导入!$P$3:$Q$9,2,FALSE)</f>
        <v>5,6</v>
      </c>
      <c r="J457" s="3" t="str">
        <f>VLOOKUP(B457,[5]菜品输入!A:V,3,FALSE)&amp;","&amp;VLOOKUP(B457,[5]菜品输入!A:V,8,FALSE)&amp;";"&amp;VLOOKUP(B457,[5]菜品输入!A:V,4,FALSE)&amp;","&amp;VLOOKUP(B457,[5]菜品输入!A:V,8,FALSE)&amp;";"&amp;VLOOKUP(B457,[5]菜品输入!A:V,5,FALSE)&amp;","&amp;VLOOKUP(B457,[5]菜品输入!A:V,8,FALSE)&amp;";"&amp;VLOOKUP(B457,[5]菜品输入!A:V,6,FALSE)&amp;","&amp;VLOOKUP(B457,[5]菜品输入!A:V,8,FALSE)&amp;";"&amp;VLOOKUP(B457,[5]菜品输入!A:V,7,FALSE)&amp;","&amp;VLOOKUP(B457,[5]菜品输入!A:V,8,FALSE)</f>
        <v>101010,5;102010,5;103010,5;104010,5;105010,5</v>
      </c>
    </row>
    <row r="458" spans="1:10">
      <c r="A458" s="3">
        <v>457</v>
      </c>
      <c r="B458" s="3">
        <f t="shared" si="19"/>
        <v>39</v>
      </c>
      <c r="C458" s="3">
        <f t="shared" si="20"/>
        <v>1</v>
      </c>
      <c r="D458" s="3">
        <f t="shared" si="21"/>
        <v>1</v>
      </c>
      <c r="E458" s="3" t="str">
        <f>IF(C458=1,VLOOKUP(B458,[5]数据导入!$B:$F,2,FALSE)&amp;","&amp;VLOOKUP(B458,[5]数据导入!$B:$F,3,FALSE)*$D458,VLOOKUP(B458,[5]数据导入!$I:$M,2,FALSE)&amp;","&amp;VLOOKUP(B458,[5]数据导入!$I:$M,3,FALSE)*$D458)</f>
        <v>30006,17</v>
      </c>
      <c r="F458" s="3">
        <f>IF(D458=1,VLOOKUP(C458,[5]数据导入!$B:$F,4,FALSE)*$D458,VLOOKUP(C458,[5]数据导入!$I:$M,4,FALSE)*$D458)</f>
        <v>70</v>
      </c>
      <c r="G458" s="3">
        <f>IF(E458=1,VLOOKUP(D458,[5]数据导入!$B:$F,5,FALSE)*$D458,VLOOKUP(D458,[5]数据导入!$I:$M,5,FALSE)*$D458)</f>
        <v>5</v>
      </c>
      <c r="H458" s="3">
        <f>VLOOKUP(B458,[5]菜品数据!$H:$I,2,FALSE)</f>
        <v>4</v>
      </c>
      <c r="I458" s="3">
        <f>VLOOKUP(D458,[5]数据导入!$P$3:$Q$9,2,FALSE)</f>
        <v>1</v>
      </c>
      <c r="J458" s="3" t="str">
        <f>VLOOKUP(B458,[5]菜品输入!A:V,3,FALSE)&amp;","&amp;VLOOKUP(B458,[5]菜品输入!A:V,8,FALSE)&amp;";"&amp;VLOOKUP(B458,[5]菜品输入!A:V,4,FALSE)&amp;","&amp;VLOOKUP(B458,[5]菜品输入!A:V,8,FALSE)&amp;";"&amp;VLOOKUP(B458,[5]菜品输入!A:V,5,FALSE)&amp;","&amp;VLOOKUP(B458,[5]菜品输入!A:V,8,FALSE)&amp;";"&amp;VLOOKUP(B458,[5]菜品输入!A:V,6,FALSE)&amp;","&amp;VLOOKUP(B458,[5]菜品输入!A:V,8,FALSE)&amp;";"&amp;VLOOKUP(B458,[5]菜品输入!A:V,7,FALSE)&amp;","&amp;VLOOKUP(B458,[5]菜品输入!A:V,8,FALSE)</f>
        <v>101010,5;102010,5;103010,5;104010,5;105010,5</v>
      </c>
    </row>
    <row r="459" spans="1:10">
      <c r="A459" s="3">
        <v>458</v>
      </c>
      <c r="B459" s="3">
        <f t="shared" si="19"/>
        <v>39</v>
      </c>
      <c r="C459" s="3">
        <f t="shared" si="20"/>
        <v>1</v>
      </c>
      <c r="D459" s="3">
        <f t="shared" si="21"/>
        <v>2</v>
      </c>
      <c r="E459" s="3" t="str">
        <f>IF(C459=1,VLOOKUP(B459,[5]数据导入!$B:$F,2,FALSE)&amp;","&amp;VLOOKUP(B459,[5]数据导入!$B:$F,3,FALSE)*$D459,VLOOKUP(B459,[5]数据导入!$I:$M,2,FALSE)&amp;","&amp;VLOOKUP(B459,[5]数据导入!$I:$M,3,FALSE)*$D459)</f>
        <v>30006,34</v>
      </c>
      <c r="F459" s="3">
        <f>IF(D459=1,VLOOKUP(C459,[5]数据导入!$B:$F,4,FALSE)*$D459,VLOOKUP(C459,[5]数据导入!$I:$M,4,FALSE)*$D459)</f>
        <v>140</v>
      </c>
      <c r="G459" s="3">
        <f>IF(E459=1,VLOOKUP(D459,[5]数据导入!$B:$F,5,FALSE)*$D459,VLOOKUP(D459,[5]数据导入!$I:$M,5,FALSE)*$D459)</f>
        <v>10</v>
      </c>
      <c r="H459" s="3">
        <f>VLOOKUP(B459,[5]菜品数据!$H:$I,2,FALSE)</f>
        <v>4</v>
      </c>
      <c r="I459" s="3" t="str">
        <f>VLOOKUP(D459,[5]数据导入!$P$3:$Q$9,2,FALSE)</f>
        <v>1,2</v>
      </c>
      <c r="J459" s="3" t="str">
        <f>VLOOKUP(B459,[5]菜品输入!A:V,3,FALSE)&amp;","&amp;VLOOKUP(B459,[5]菜品输入!A:V,8,FALSE)&amp;";"&amp;VLOOKUP(B459,[5]菜品输入!A:V,4,FALSE)&amp;","&amp;VLOOKUP(B459,[5]菜品输入!A:V,8,FALSE)&amp;";"&amp;VLOOKUP(B459,[5]菜品输入!A:V,5,FALSE)&amp;","&amp;VLOOKUP(B459,[5]菜品输入!A:V,8,FALSE)&amp;";"&amp;VLOOKUP(B459,[5]菜品输入!A:V,6,FALSE)&amp;","&amp;VLOOKUP(B459,[5]菜品输入!A:V,8,FALSE)&amp;";"&amp;VLOOKUP(B459,[5]菜品输入!A:V,7,FALSE)&amp;","&amp;VLOOKUP(B459,[5]菜品输入!A:V,8,FALSE)</f>
        <v>101010,5;102010,5;103010,5;104010,5;105010,5</v>
      </c>
    </row>
    <row r="460" spans="1:10">
      <c r="A460" s="3">
        <v>459</v>
      </c>
      <c r="B460" s="3">
        <f t="shared" si="19"/>
        <v>39</v>
      </c>
      <c r="C460" s="3">
        <f t="shared" si="20"/>
        <v>1</v>
      </c>
      <c r="D460" s="3">
        <f t="shared" si="21"/>
        <v>3</v>
      </c>
      <c r="E460" s="3" t="str">
        <f>IF(C460=1,VLOOKUP(B460,[5]数据导入!$B:$F,2,FALSE)&amp;","&amp;VLOOKUP(B460,[5]数据导入!$B:$F,3,FALSE)*$D460,VLOOKUP(B460,[5]数据导入!$I:$M,2,FALSE)&amp;","&amp;VLOOKUP(B460,[5]数据导入!$I:$M,3,FALSE)*$D460)</f>
        <v>30006,51</v>
      </c>
      <c r="F460" s="3">
        <f>IF(D460=1,VLOOKUP(C460,[5]数据导入!$B:$F,4,FALSE)*$D460,VLOOKUP(C460,[5]数据导入!$I:$M,4,FALSE)*$D460)</f>
        <v>210</v>
      </c>
      <c r="G460" s="3">
        <f>IF(E460=1,VLOOKUP(D460,[5]数据导入!$B:$F,5,FALSE)*$D460,VLOOKUP(D460,[5]数据导入!$I:$M,5,FALSE)*$D460)</f>
        <v>30</v>
      </c>
      <c r="H460" s="3">
        <f>VLOOKUP(B460,[5]菜品数据!$H:$I,2,FALSE)</f>
        <v>4</v>
      </c>
      <c r="I460" s="3" t="str">
        <f>VLOOKUP(D460,[5]数据导入!$P$3:$Q$9,2,FALSE)</f>
        <v>2,3</v>
      </c>
      <c r="J460" s="3" t="str">
        <f>VLOOKUP(B460,[5]菜品输入!A:V,3,FALSE)&amp;","&amp;VLOOKUP(B460,[5]菜品输入!A:V,8,FALSE)&amp;";"&amp;VLOOKUP(B460,[5]菜品输入!A:V,4,FALSE)&amp;","&amp;VLOOKUP(B460,[5]菜品输入!A:V,8,FALSE)&amp;";"&amp;VLOOKUP(B460,[5]菜品输入!A:V,5,FALSE)&amp;","&amp;VLOOKUP(B460,[5]菜品输入!A:V,8,FALSE)&amp;";"&amp;VLOOKUP(B460,[5]菜品输入!A:V,6,FALSE)&amp;","&amp;VLOOKUP(B460,[5]菜品输入!A:V,8,FALSE)&amp;";"&amp;VLOOKUP(B460,[5]菜品输入!A:V,7,FALSE)&amp;","&amp;VLOOKUP(B460,[5]菜品输入!A:V,8,FALSE)</f>
        <v>101010,5;102010,5;103010,5;104010,5;105010,5</v>
      </c>
    </row>
    <row r="461" spans="1:10">
      <c r="A461" s="3">
        <v>460</v>
      </c>
      <c r="B461" s="3">
        <f t="shared" si="19"/>
        <v>39</v>
      </c>
      <c r="C461" s="3">
        <f t="shared" si="20"/>
        <v>1</v>
      </c>
      <c r="D461" s="3">
        <f t="shared" si="21"/>
        <v>4</v>
      </c>
      <c r="E461" s="3" t="str">
        <f>IF(C461=1,VLOOKUP(B461,[5]数据导入!$B:$F,2,FALSE)&amp;","&amp;VLOOKUP(B461,[5]数据导入!$B:$F,3,FALSE)*$D461,VLOOKUP(B461,[5]数据导入!$I:$M,2,FALSE)&amp;","&amp;VLOOKUP(B461,[5]数据导入!$I:$M,3,FALSE)*$D461)</f>
        <v>30006,68</v>
      </c>
      <c r="F461" s="3">
        <f>IF(D461=1,VLOOKUP(C461,[5]数据导入!$B:$F,4,FALSE)*$D461,VLOOKUP(C461,[5]数据导入!$I:$M,4,FALSE)*$D461)</f>
        <v>280</v>
      </c>
      <c r="G461" s="3">
        <f>IF(E461=1,VLOOKUP(D461,[5]数据导入!$B:$F,5,FALSE)*$D461,VLOOKUP(D461,[5]数据导入!$I:$M,5,FALSE)*$D461)</f>
        <v>40</v>
      </c>
      <c r="H461" s="3">
        <f>VLOOKUP(B461,[5]菜品数据!$H:$I,2,FALSE)</f>
        <v>4</v>
      </c>
      <c r="I461" s="3" t="str">
        <f>VLOOKUP(D461,[5]数据导入!$P$3:$Q$9,2,FALSE)</f>
        <v>3,4</v>
      </c>
      <c r="J461" s="3" t="str">
        <f>VLOOKUP(B461,[5]菜品输入!A:V,3,FALSE)&amp;","&amp;VLOOKUP(B461,[5]菜品输入!A:V,8,FALSE)&amp;";"&amp;VLOOKUP(B461,[5]菜品输入!A:V,4,FALSE)&amp;","&amp;VLOOKUP(B461,[5]菜品输入!A:V,8,FALSE)&amp;";"&amp;VLOOKUP(B461,[5]菜品输入!A:V,5,FALSE)&amp;","&amp;VLOOKUP(B461,[5]菜品输入!A:V,8,FALSE)&amp;";"&amp;VLOOKUP(B461,[5]菜品输入!A:V,6,FALSE)&amp;","&amp;VLOOKUP(B461,[5]菜品输入!A:V,8,FALSE)&amp;";"&amp;VLOOKUP(B461,[5]菜品输入!A:V,7,FALSE)&amp;","&amp;VLOOKUP(B461,[5]菜品输入!A:V,8,FALSE)</f>
        <v>101010,5;102010,5;103010,5;104010,5;105010,5</v>
      </c>
    </row>
    <row r="462" spans="1:10">
      <c r="A462" s="3">
        <v>461</v>
      </c>
      <c r="B462" s="3">
        <f t="shared" si="19"/>
        <v>39</v>
      </c>
      <c r="C462" s="3">
        <f t="shared" si="20"/>
        <v>1</v>
      </c>
      <c r="D462" s="3">
        <f t="shared" si="21"/>
        <v>5</v>
      </c>
      <c r="E462" s="3" t="str">
        <f>IF(C462=1,VLOOKUP(B462,[5]数据导入!$B:$F,2,FALSE)&amp;","&amp;VLOOKUP(B462,[5]数据导入!$B:$F,3,FALSE)*$D462,VLOOKUP(B462,[5]数据导入!$I:$M,2,FALSE)&amp;","&amp;VLOOKUP(B462,[5]数据导入!$I:$M,3,FALSE)*$D462)</f>
        <v>30006,85</v>
      </c>
      <c r="F462" s="3">
        <f>IF(D462=1,VLOOKUP(C462,[5]数据导入!$B:$F,4,FALSE)*$D462,VLOOKUP(C462,[5]数据导入!$I:$M,4,FALSE)*$D462)</f>
        <v>350</v>
      </c>
      <c r="G462" s="3">
        <f>IF(E462=1,VLOOKUP(D462,[5]数据导入!$B:$F,5,FALSE)*$D462,VLOOKUP(D462,[5]数据导入!$I:$M,5,FALSE)*$D462)</f>
        <v>50</v>
      </c>
      <c r="H462" s="3">
        <f>VLOOKUP(B462,[5]菜品数据!$H:$I,2,FALSE)</f>
        <v>4</v>
      </c>
      <c r="I462" s="3" t="str">
        <f>VLOOKUP(D462,[5]数据导入!$P$3:$Q$9,2,FALSE)</f>
        <v>4,5</v>
      </c>
      <c r="J462" s="3" t="str">
        <f>VLOOKUP(B462,[5]菜品输入!A:V,3,FALSE)&amp;","&amp;VLOOKUP(B462,[5]菜品输入!A:V,8,FALSE)&amp;";"&amp;VLOOKUP(B462,[5]菜品输入!A:V,4,FALSE)&amp;","&amp;VLOOKUP(B462,[5]菜品输入!A:V,8,FALSE)&amp;";"&amp;VLOOKUP(B462,[5]菜品输入!A:V,5,FALSE)&amp;","&amp;VLOOKUP(B462,[5]菜品输入!A:V,8,FALSE)&amp;";"&amp;VLOOKUP(B462,[5]菜品输入!A:V,6,FALSE)&amp;","&amp;VLOOKUP(B462,[5]菜品输入!A:V,8,FALSE)&amp;";"&amp;VLOOKUP(B462,[5]菜品输入!A:V,7,FALSE)&amp;","&amp;VLOOKUP(B462,[5]菜品输入!A:V,8,FALSE)</f>
        <v>101010,5;102010,5;103010,5;104010,5;105010,5</v>
      </c>
    </row>
    <row r="463" spans="1:10">
      <c r="A463" s="3">
        <v>462</v>
      </c>
      <c r="B463" s="3">
        <f t="shared" ref="B463:B526" si="22">B451+1</f>
        <v>39</v>
      </c>
      <c r="C463" s="3">
        <f t="shared" ref="C463:C526" si="23">C451</f>
        <v>1</v>
      </c>
      <c r="D463" s="3">
        <f t="shared" si="21"/>
        <v>6</v>
      </c>
      <c r="E463" s="3" t="str">
        <f>IF(C463=1,VLOOKUP(B463,[5]数据导入!$B:$F,2,FALSE)&amp;","&amp;VLOOKUP(B463,[5]数据导入!$B:$F,3,FALSE)*$D463,VLOOKUP(B463,[5]数据导入!$I:$M,2,FALSE)&amp;","&amp;VLOOKUP(B463,[5]数据导入!$I:$M,3,FALSE)*$D463)</f>
        <v>30006,102</v>
      </c>
      <c r="F463" s="3">
        <f>IF(D463=1,VLOOKUP(C463,[5]数据导入!$B:$F,4,FALSE)*$D463,VLOOKUP(C463,[5]数据导入!$I:$M,4,FALSE)*$D463)</f>
        <v>420</v>
      </c>
      <c r="G463" s="3">
        <f>IF(E463=1,VLOOKUP(D463,[5]数据导入!$B:$F,5,FALSE)*$D463,VLOOKUP(D463,[5]数据导入!$I:$M,5,FALSE)*$D463)</f>
        <v>60</v>
      </c>
      <c r="H463" s="3">
        <f>VLOOKUP(B463,[5]菜品数据!$H:$I,2,FALSE)</f>
        <v>4</v>
      </c>
      <c r="I463" s="3" t="str">
        <f>VLOOKUP(D463,[5]数据导入!$P$3:$Q$9,2,FALSE)</f>
        <v>5,6</v>
      </c>
      <c r="J463" s="3" t="str">
        <f>VLOOKUP(B463,[5]菜品输入!A:V,3,FALSE)&amp;","&amp;VLOOKUP(B463,[5]菜品输入!A:V,8,FALSE)&amp;";"&amp;VLOOKUP(B463,[5]菜品输入!A:V,4,FALSE)&amp;","&amp;VLOOKUP(B463,[5]菜品输入!A:V,8,FALSE)&amp;";"&amp;VLOOKUP(B463,[5]菜品输入!A:V,5,FALSE)&amp;","&amp;VLOOKUP(B463,[5]菜品输入!A:V,8,FALSE)&amp;";"&amp;VLOOKUP(B463,[5]菜品输入!A:V,6,FALSE)&amp;","&amp;VLOOKUP(B463,[5]菜品输入!A:V,8,FALSE)&amp;";"&amp;VLOOKUP(B463,[5]菜品输入!A:V,7,FALSE)&amp;","&amp;VLOOKUP(B463,[5]菜品输入!A:V,8,FALSE)</f>
        <v>101010,5;102010,5;103010,5;104010,5;105010,5</v>
      </c>
    </row>
    <row r="464" spans="1:10">
      <c r="A464" s="3">
        <v>463</v>
      </c>
      <c r="B464" s="3">
        <f t="shared" si="22"/>
        <v>39</v>
      </c>
      <c r="C464" s="3">
        <f t="shared" si="23"/>
        <v>2</v>
      </c>
      <c r="D464" s="3">
        <f t="shared" si="21"/>
        <v>1</v>
      </c>
      <c r="E464" s="3" t="str">
        <f>IF(C464=1,VLOOKUP(B464,[5]数据导入!$B:$F,2,FALSE)&amp;","&amp;VLOOKUP(B464,[5]数据导入!$B:$F,3,FALSE)*$D464,VLOOKUP(B464,[5]数据导入!$I:$M,2,FALSE)&amp;","&amp;VLOOKUP(B464,[5]数据导入!$I:$M,3,FALSE)*$D464)</f>
        <v>31006,17</v>
      </c>
      <c r="F464" s="3">
        <f>IF(D464=1,VLOOKUP(C464,[5]数据导入!$B:$F,4,FALSE)*$D464,VLOOKUP(C464,[5]数据导入!$I:$M,4,FALSE)*$D464)</f>
        <v>160</v>
      </c>
      <c r="G464" s="3">
        <f>IF(E464=1,VLOOKUP(D464,[5]数据导入!$B:$F,5,FALSE)*$D464,VLOOKUP(D464,[5]数据导入!$I:$M,5,FALSE)*$D464)</f>
        <v>5</v>
      </c>
      <c r="H464" s="3">
        <f>VLOOKUP(B464,[5]菜品数据!$H:$I,2,FALSE)</f>
        <v>4</v>
      </c>
      <c r="I464" s="3">
        <f>VLOOKUP(D464,[5]数据导入!$P$3:$Q$9,2,FALSE)</f>
        <v>1</v>
      </c>
      <c r="J464" s="3" t="str">
        <f>VLOOKUP(B464,[5]菜品输入!A:V,3,FALSE)&amp;","&amp;VLOOKUP(B464,[5]菜品输入!A:V,8,FALSE)&amp;";"&amp;VLOOKUP(B464,[5]菜品输入!A:V,4,FALSE)&amp;","&amp;VLOOKUP(B464,[5]菜品输入!A:V,8,FALSE)&amp;";"&amp;VLOOKUP(B464,[5]菜品输入!A:V,5,FALSE)&amp;","&amp;VLOOKUP(B464,[5]菜品输入!A:V,8,FALSE)&amp;";"&amp;VLOOKUP(B464,[5]菜品输入!A:V,6,FALSE)&amp;","&amp;VLOOKUP(B464,[5]菜品输入!A:V,8,FALSE)&amp;";"&amp;VLOOKUP(B464,[5]菜品输入!A:V,7,FALSE)&amp;","&amp;VLOOKUP(B464,[5]菜品输入!A:V,8,FALSE)</f>
        <v>101010,5;102010,5;103010,5;104010,5;105010,5</v>
      </c>
    </row>
    <row r="465" spans="1:10">
      <c r="A465" s="3">
        <v>464</v>
      </c>
      <c r="B465" s="3">
        <f t="shared" si="22"/>
        <v>39</v>
      </c>
      <c r="C465" s="3">
        <f t="shared" si="23"/>
        <v>2</v>
      </c>
      <c r="D465" s="3">
        <f t="shared" si="21"/>
        <v>2</v>
      </c>
      <c r="E465" s="3" t="str">
        <f>IF(C465=1,VLOOKUP(B465,[5]数据导入!$B:$F,2,FALSE)&amp;","&amp;VLOOKUP(B465,[5]数据导入!$B:$F,3,FALSE)*$D465,VLOOKUP(B465,[5]数据导入!$I:$M,2,FALSE)&amp;","&amp;VLOOKUP(B465,[5]数据导入!$I:$M,3,FALSE)*$D465)</f>
        <v>31006,34</v>
      </c>
      <c r="F465" s="3">
        <f>IF(D465=1,VLOOKUP(C465,[5]数据导入!$B:$F,4,FALSE)*$D465,VLOOKUP(C465,[5]数据导入!$I:$M,4,FALSE)*$D465)</f>
        <v>320</v>
      </c>
      <c r="G465" s="3">
        <f>IF(E465=1,VLOOKUP(D465,[5]数据导入!$B:$F,5,FALSE)*$D465,VLOOKUP(D465,[5]数据导入!$I:$M,5,FALSE)*$D465)</f>
        <v>10</v>
      </c>
      <c r="H465" s="3">
        <f>VLOOKUP(B465,[5]菜品数据!$H:$I,2,FALSE)</f>
        <v>4</v>
      </c>
      <c r="I465" s="3" t="str">
        <f>VLOOKUP(D465,[5]数据导入!$P$3:$Q$9,2,FALSE)</f>
        <v>1,2</v>
      </c>
      <c r="J465" s="3" t="str">
        <f>VLOOKUP(B465,[5]菜品输入!A:V,3,FALSE)&amp;","&amp;VLOOKUP(B465,[5]菜品输入!A:V,8,FALSE)&amp;";"&amp;VLOOKUP(B465,[5]菜品输入!A:V,4,FALSE)&amp;","&amp;VLOOKUP(B465,[5]菜品输入!A:V,8,FALSE)&amp;";"&amp;VLOOKUP(B465,[5]菜品输入!A:V,5,FALSE)&amp;","&amp;VLOOKUP(B465,[5]菜品输入!A:V,8,FALSE)&amp;";"&amp;VLOOKUP(B465,[5]菜品输入!A:V,6,FALSE)&amp;","&amp;VLOOKUP(B465,[5]菜品输入!A:V,8,FALSE)&amp;";"&amp;VLOOKUP(B465,[5]菜品输入!A:V,7,FALSE)&amp;","&amp;VLOOKUP(B465,[5]菜品输入!A:V,8,FALSE)</f>
        <v>101010,5;102010,5;103010,5;104010,5;105010,5</v>
      </c>
    </row>
    <row r="466" spans="1:10">
      <c r="A466" s="3">
        <v>465</v>
      </c>
      <c r="B466" s="3">
        <f t="shared" si="22"/>
        <v>39</v>
      </c>
      <c r="C466" s="3">
        <f t="shared" si="23"/>
        <v>2</v>
      </c>
      <c r="D466" s="3">
        <f t="shared" si="21"/>
        <v>3</v>
      </c>
      <c r="E466" s="3" t="str">
        <f>IF(C466=1,VLOOKUP(B466,[5]数据导入!$B:$F,2,FALSE)&amp;","&amp;VLOOKUP(B466,[5]数据导入!$B:$F,3,FALSE)*$D466,VLOOKUP(B466,[5]数据导入!$I:$M,2,FALSE)&amp;","&amp;VLOOKUP(B466,[5]数据导入!$I:$M,3,FALSE)*$D466)</f>
        <v>31006,51</v>
      </c>
      <c r="F466" s="3">
        <f>IF(D466=1,VLOOKUP(C466,[5]数据导入!$B:$F,4,FALSE)*$D466,VLOOKUP(C466,[5]数据导入!$I:$M,4,FALSE)*$D466)</f>
        <v>480</v>
      </c>
      <c r="G466" s="3">
        <f>IF(E466=1,VLOOKUP(D466,[5]数据导入!$B:$F,5,FALSE)*$D466,VLOOKUP(D466,[5]数据导入!$I:$M,5,FALSE)*$D466)</f>
        <v>30</v>
      </c>
      <c r="H466" s="3">
        <f>VLOOKUP(B466,[5]菜品数据!$H:$I,2,FALSE)</f>
        <v>4</v>
      </c>
      <c r="I466" s="3" t="str">
        <f>VLOOKUP(D466,[5]数据导入!$P$3:$Q$9,2,FALSE)</f>
        <v>2,3</v>
      </c>
      <c r="J466" s="3" t="str">
        <f>VLOOKUP(B466,[5]菜品输入!A:V,3,FALSE)&amp;","&amp;VLOOKUP(B466,[5]菜品输入!A:V,8,FALSE)&amp;";"&amp;VLOOKUP(B466,[5]菜品输入!A:V,4,FALSE)&amp;","&amp;VLOOKUP(B466,[5]菜品输入!A:V,8,FALSE)&amp;";"&amp;VLOOKUP(B466,[5]菜品输入!A:V,5,FALSE)&amp;","&amp;VLOOKUP(B466,[5]菜品输入!A:V,8,FALSE)&amp;";"&amp;VLOOKUP(B466,[5]菜品输入!A:V,6,FALSE)&amp;","&amp;VLOOKUP(B466,[5]菜品输入!A:V,8,FALSE)&amp;";"&amp;VLOOKUP(B466,[5]菜品输入!A:V,7,FALSE)&amp;","&amp;VLOOKUP(B466,[5]菜品输入!A:V,8,FALSE)</f>
        <v>101010,5;102010,5;103010,5;104010,5;105010,5</v>
      </c>
    </row>
    <row r="467" spans="1:10">
      <c r="A467" s="3">
        <v>466</v>
      </c>
      <c r="B467" s="3">
        <f t="shared" si="22"/>
        <v>39</v>
      </c>
      <c r="C467" s="3">
        <f t="shared" si="23"/>
        <v>2</v>
      </c>
      <c r="D467" s="3">
        <f t="shared" si="21"/>
        <v>4</v>
      </c>
      <c r="E467" s="3" t="str">
        <f>IF(C467=1,VLOOKUP(B467,[5]数据导入!$B:$F,2,FALSE)&amp;","&amp;VLOOKUP(B467,[5]数据导入!$B:$F,3,FALSE)*$D467,VLOOKUP(B467,[5]数据导入!$I:$M,2,FALSE)&amp;","&amp;VLOOKUP(B467,[5]数据导入!$I:$M,3,FALSE)*$D467)</f>
        <v>31006,68</v>
      </c>
      <c r="F467" s="3">
        <f>IF(D467=1,VLOOKUP(C467,[5]数据导入!$B:$F,4,FALSE)*$D467,VLOOKUP(C467,[5]数据导入!$I:$M,4,FALSE)*$D467)</f>
        <v>640</v>
      </c>
      <c r="G467" s="3">
        <f>IF(E467=1,VLOOKUP(D467,[5]数据导入!$B:$F,5,FALSE)*$D467,VLOOKUP(D467,[5]数据导入!$I:$M,5,FALSE)*$D467)</f>
        <v>40</v>
      </c>
      <c r="H467" s="3">
        <f>VLOOKUP(B467,[5]菜品数据!$H:$I,2,FALSE)</f>
        <v>4</v>
      </c>
      <c r="I467" s="3" t="str">
        <f>VLOOKUP(D467,[5]数据导入!$P$3:$Q$9,2,FALSE)</f>
        <v>3,4</v>
      </c>
      <c r="J467" s="3" t="str">
        <f>VLOOKUP(B467,[5]菜品输入!A:V,3,FALSE)&amp;","&amp;VLOOKUP(B467,[5]菜品输入!A:V,8,FALSE)&amp;";"&amp;VLOOKUP(B467,[5]菜品输入!A:V,4,FALSE)&amp;","&amp;VLOOKUP(B467,[5]菜品输入!A:V,8,FALSE)&amp;";"&amp;VLOOKUP(B467,[5]菜品输入!A:V,5,FALSE)&amp;","&amp;VLOOKUP(B467,[5]菜品输入!A:V,8,FALSE)&amp;";"&amp;VLOOKUP(B467,[5]菜品输入!A:V,6,FALSE)&amp;","&amp;VLOOKUP(B467,[5]菜品输入!A:V,8,FALSE)&amp;";"&amp;VLOOKUP(B467,[5]菜品输入!A:V,7,FALSE)&amp;","&amp;VLOOKUP(B467,[5]菜品输入!A:V,8,FALSE)</f>
        <v>101010,5;102010,5;103010,5;104010,5;105010,5</v>
      </c>
    </row>
    <row r="468" spans="1:10">
      <c r="A468" s="3">
        <v>467</v>
      </c>
      <c r="B468" s="3">
        <f t="shared" si="22"/>
        <v>39</v>
      </c>
      <c r="C468" s="3">
        <f t="shared" si="23"/>
        <v>2</v>
      </c>
      <c r="D468" s="3">
        <f t="shared" si="21"/>
        <v>5</v>
      </c>
      <c r="E468" s="3" t="str">
        <f>IF(C468=1,VLOOKUP(B468,[5]数据导入!$B:$F,2,FALSE)&amp;","&amp;VLOOKUP(B468,[5]数据导入!$B:$F,3,FALSE)*$D468,VLOOKUP(B468,[5]数据导入!$I:$M,2,FALSE)&amp;","&amp;VLOOKUP(B468,[5]数据导入!$I:$M,3,FALSE)*$D468)</f>
        <v>31006,85</v>
      </c>
      <c r="F468" s="3">
        <f>IF(D468=1,VLOOKUP(C468,[5]数据导入!$B:$F,4,FALSE)*$D468,VLOOKUP(C468,[5]数据导入!$I:$M,4,FALSE)*$D468)</f>
        <v>800</v>
      </c>
      <c r="G468" s="3">
        <f>IF(E468=1,VLOOKUP(D468,[5]数据导入!$B:$F,5,FALSE)*$D468,VLOOKUP(D468,[5]数据导入!$I:$M,5,FALSE)*$D468)</f>
        <v>50</v>
      </c>
      <c r="H468" s="3">
        <f>VLOOKUP(B468,[5]菜品数据!$H:$I,2,FALSE)</f>
        <v>4</v>
      </c>
      <c r="I468" s="3" t="str">
        <f>VLOOKUP(D468,[5]数据导入!$P$3:$Q$9,2,FALSE)</f>
        <v>4,5</v>
      </c>
      <c r="J468" s="3" t="str">
        <f>VLOOKUP(B468,[5]菜品输入!A:V,3,FALSE)&amp;","&amp;VLOOKUP(B468,[5]菜品输入!A:V,8,FALSE)&amp;";"&amp;VLOOKUP(B468,[5]菜品输入!A:V,4,FALSE)&amp;","&amp;VLOOKUP(B468,[5]菜品输入!A:V,8,FALSE)&amp;";"&amp;VLOOKUP(B468,[5]菜品输入!A:V,5,FALSE)&amp;","&amp;VLOOKUP(B468,[5]菜品输入!A:V,8,FALSE)&amp;";"&amp;VLOOKUP(B468,[5]菜品输入!A:V,6,FALSE)&amp;","&amp;VLOOKUP(B468,[5]菜品输入!A:V,8,FALSE)&amp;";"&amp;VLOOKUP(B468,[5]菜品输入!A:V,7,FALSE)&amp;","&amp;VLOOKUP(B468,[5]菜品输入!A:V,8,FALSE)</f>
        <v>101010,5;102010,5;103010,5;104010,5;105010,5</v>
      </c>
    </row>
    <row r="469" spans="1:10">
      <c r="A469" s="3">
        <v>468</v>
      </c>
      <c r="B469" s="3">
        <f t="shared" si="22"/>
        <v>39</v>
      </c>
      <c r="C469" s="3">
        <f t="shared" si="23"/>
        <v>2</v>
      </c>
      <c r="D469" s="3">
        <f t="shared" si="21"/>
        <v>6</v>
      </c>
      <c r="E469" s="3" t="str">
        <f>IF(C469=1,VLOOKUP(B469,[5]数据导入!$B:$F,2,FALSE)&amp;","&amp;VLOOKUP(B469,[5]数据导入!$B:$F,3,FALSE)*$D469,VLOOKUP(B469,[5]数据导入!$I:$M,2,FALSE)&amp;","&amp;VLOOKUP(B469,[5]数据导入!$I:$M,3,FALSE)*$D469)</f>
        <v>31006,102</v>
      </c>
      <c r="F469" s="3">
        <f>IF(D469=1,VLOOKUP(C469,[5]数据导入!$B:$F,4,FALSE)*$D469,VLOOKUP(C469,[5]数据导入!$I:$M,4,FALSE)*$D469)</f>
        <v>960</v>
      </c>
      <c r="G469" s="3">
        <f>IF(E469=1,VLOOKUP(D469,[5]数据导入!$B:$F,5,FALSE)*$D469,VLOOKUP(D469,[5]数据导入!$I:$M,5,FALSE)*$D469)</f>
        <v>60</v>
      </c>
      <c r="H469" s="3">
        <f>VLOOKUP(B469,[5]菜品数据!$H:$I,2,FALSE)</f>
        <v>4</v>
      </c>
      <c r="I469" s="3" t="str">
        <f>VLOOKUP(D469,[5]数据导入!$P$3:$Q$9,2,FALSE)</f>
        <v>5,6</v>
      </c>
      <c r="J469" s="3" t="str">
        <f>VLOOKUP(B469,[5]菜品输入!A:V,3,FALSE)&amp;","&amp;VLOOKUP(B469,[5]菜品输入!A:V,8,FALSE)&amp;";"&amp;VLOOKUP(B469,[5]菜品输入!A:V,4,FALSE)&amp;","&amp;VLOOKUP(B469,[5]菜品输入!A:V,8,FALSE)&amp;";"&amp;VLOOKUP(B469,[5]菜品输入!A:V,5,FALSE)&amp;","&amp;VLOOKUP(B469,[5]菜品输入!A:V,8,FALSE)&amp;";"&amp;VLOOKUP(B469,[5]菜品输入!A:V,6,FALSE)&amp;","&amp;VLOOKUP(B469,[5]菜品输入!A:V,8,FALSE)&amp;";"&amp;VLOOKUP(B469,[5]菜品输入!A:V,7,FALSE)&amp;","&amp;VLOOKUP(B469,[5]菜品输入!A:V,8,FALSE)</f>
        <v>101010,5;102010,5;103010,5;104010,5;105010,5</v>
      </c>
    </row>
    <row r="470" spans="1:10">
      <c r="A470" s="3">
        <v>469</v>
      </c>
      <c r="B470" s="3">
        <f t="shared" si="22"/>
        <v>40</v>
      </c>
      <c r="C470" s="3">
        <f t="shared" si="23"/>
        <v>1</v>
      </c>
      <c r="D470" s="3">
        <f t="shared" si="21"/>
        <v>1</v>
      </c>
      <c r="E470" s="3" t="str">
        <f>IF(C470=1,VLOOKUP(B470,[5]数据导入!$B:$F,2,FALSE)&amp;","&amp;VLOOKUP(B470,[5]数据导入!$B:$F,3,FALSE)*$D470,VLOOKUP(B470,[5]数据导入!$I:$M,2,FALSE)&amp;","&amp;VLOOKUP(B470,[5]数据导入!$I:$M,3,FALSE)*$D470)</f>
        <v>30006,18</v>
      </c>
      <c r="F470" s="3">
        <f>IF(D470=1,VLOOKUP(C470,[5]数据导入!$B:$F,4,FALSE)*$D470,VLOOKUP(C470,[5]数据导入!$I:$M,4,FALSE)*$D470)</f>
        <v>70</v>
      </c>
      <c r="G470" s="3">
        <f>IF(E470=1,VLOOKUP(D470,[5]数据导入!$B:$F,5,FALSE)*$D470,VLOOKUP(D470,[5]数据导入!$I:$M,5,FALSE)*$D470)</f>
        <v>5</v>
      </c>
      <c r="H470" s="3">
        <f>VLOOKUP(B470,[5]菜品数据!$H:$I,2,FALSE)</f>
        <v>4</v>
      </c>
      <c r="I470" s="3">
        <f>VLOOKUP(D470,[5]数据导入!$P$3:$Q$9,2,FALSE)</f>
        <v>1</v>
      </c>
      <c r="J470" s="3" t="str">
        <f>VLOOKUP(B470,[5]菜品输入!A:V,3,FALSE)&amp;","&amp;VLOOKUP(B470,[5]菜品输入!A:V,8,FALSE)&amp;";"&amp;VLOOKUP(B470,[5]菜品输入!A:V,4,FALSE)&amp;","&amp;VLOOKUP(B470,[5]菜品输入!A:V,8,FALSE)&amp;";"&amp;VLOOKUP(B470,[5]菜品输入!A:V,5,FALSE)&amp;","&amp;VLOOKUP(B470,[5]菜品输入!A:V,8,FALSE)&amp;";"&amp;VLOOKUP(B470,[5]菜品输入!A:V,6,FALSE)&amp;","&amp;VLOOKUP(B470,[5]菜品输入!A:V,8,FALSE)&amp;";"&amp;VLOOKUP(B470,[5]菜品输入!A:V,7,FALSE)&amp;","&amp;VLOOKUP(B470,[5]菜品输入!A:V,8,FALSE)</f>
        <v>101010,5;102010,5;103010,5;104010,5;105010,5</v>
      </c>
    </row>
    <row r="471" spans="1:10">
      <c r="A471" s="3">
        <v>470</v>
      </c>
      <c r="B471" s="3">
        <f t="shared" si="22"/>
        <v>40</v>
      </c>
      <c r="C471" s="3">
        <f t="shared" si="23"/>
        <v>1</v>
      </c>
      <c r="D471" s="3">
        <f t="shared" si="21"/>
        <v>2</v>
      </c>
      <c r="E471" s="3" t="str">
        <f>IF(C471=1,VLOOKUP(B471,[5]数据导入!$B:$F,2,FALSE)&amp;","&amp;VLOOKUP(B471,[5]数据导入!$B:$F,3,FALSE)*$D471,VLOOKUP(B471,[5]数据导入!$I:$M,2,FALSE)&amp;","&amp;VLOOKUP(B471,[5]数据导入!$I:$M,3,FALSE)*$D471)</f>
        <v>30006,36</v>
      </c>
      <c r="F471" s="3">
        <f>IF(D471=1,VLOOKUP(C471,[5]数据导入!$B:$F,4,FALSE)*$D471,VLOOKUP(C471,[5]数据导入!$I:$M,4,FALSE)*$D471)</f>
        <v>140</v>
      </c>
      <c r="G471" s="3">
        <f>IF(E471=1,VLOOKUP(D471,[5]数据导入!$B:$F,5,FALSE)*$D471,VLOOKUP(D471,[5]数据导入!$I:$M,5,FALSE)*$D471)</f>
        <v>10</v>
      </c>
      <c r="H471" s="3">
        <f>VLOOKUP(B471,[5]菜品数据!$H:$I,2,FALSE)</f>
        <v>4</v>
      </c>
      <c r="I471" s="3" t="str">
        <f>VLOOKUP(D471,[5]数据导入!$P$3:$Q$9,2,FALSE)</f>
        <v>1,2</v>
      </c>
      <c r="J471" s="3" t="str">
        <f>VLOOKUP(B471,[5]菜品输入!A:V,3,FALSE)&amp;","&amp;VLOOKUP(B471,[5]菜品输入!A:V,8,FALSE)&amp;";"&amp;VLOOKUP(B471,[5]菜品输入!A:V,4,FALSE)&amp;","&amp;VLOOKUP(B471,[5]菜品输入!A:V,8,FALSE)&amp;";"&amp;VLOOKUP(B471,[5]菜品输入!A:V,5,FALSE)&amp;","&amp;VLOOKUP(B471,[5]菜品输入!A:V,8,FALSE)&amp;";"&amp;VLOOKUP(B471,[5]菜品输入!A:V,6,FALSE)&amp;","&amp;VLOOKUP(B471,[5]菜品输入!A:V,8,FALSE)&amp;";"&amp;VLOOKUP(B471,[5]菜品输入!A:V,7,FALSE)&amp;","&amp;VLOOKUP(B471,[5]菜品输入!A:V,8,FALSE)</f>
        <v>101010,5;102010,5;103010,5;104010,5;105010,5</v>
      </c>
    </row>
    <row r="472" spans="1:10">
      <c r="A472" s="3">
        <v>471</v>
      </c>
      <c r="B472" s="3">
        <f t="shared" si="22"/>
        <v>40</v>
      </c>
      <c r="C472" s="3">
        <f t="shared" si="23"/>
        <v>1</v>
      </c>
      <c r="D472" s="3">
        <f t="shared" si="21"/>
        <v>3</v>
      </c>
      <c r="E472" s="3" t="str">
        <f>IF(C472=1,VLOOKUP(B472,[5]数据导入!$B:$F,2,FALSE)&amp;","&amp;VLOOKUP(B472,[5]数据导入!$B:$F,3,FALSE)*$D472,VLOOKUP(B472,[5]数据导入!$I:$M,2,FALSE)&amp;","&amp;VLOOKUP(B472,[5]数据导入!$I:$M,3,FALSE)*$D472)</f>
        <v>30006,54</v>
      </c>
      <c r="F472" s="3">
        <f>IF(D472=1,VLOOKUP(C472,[5]数据导入!$B:$F,4,FALSE)*$D472,VLOOKUP(C472,[5]数据导入!$I:$M,4,FALSE)*$D472)</f>
        <v>210</v>
      </c>
      <c r="G472" s="3">
        <f>IF(E472=1,VLOOKUP(D472,[5]数据导入!$B:$F,5,FALSE)*$D472,VLOOKUP(D472,[5]数据导入!$I:$M,5,FALSE)*$D472)</f>
        <v>30</v>
      </c>
      <c r="H472" s="3">
        <f>VLOOKUP(B472,[5]菜品数据!$H:$I,2,FALSE)</f>
        <v>4</v>
      </c>
      <c r="I472" s="3" t="str">
        <f>VLOOKUP(D472,[5]数据导入!$P$3:$Q$9,2,FALSE)</f>
        <v>2,3</v>
      </c>
      <c r="J472" s="3" t="str">
        <f>VLOOKUP(B472,[5]菜品输入!A:V,3,FALSE)&amp;","&amp;VLOOKUP(B472,[5]菜品输入!A:V,8,FALSE)&amp;";"&amp;VLOOKUP(B472,[5]菜品输入!A:V,4,FALSE)&amp;","&amp;VLOOKUP(B472,[5]菜品输入!A:V,8,FALSE)&amp;";"&amp;VLOOKUP(B472,[5]菜品输入!A:V,5,FALSE)&amp;","&amp;VLOOKUP(B472,[5]菜品输入!A:V,8,FALSE)&amp;";"&amp;VLOOKUP(B472,[5]菜品输入!A:V,6,FALSE)&amp;","&amp;VLOOKUP(B472,[5]菜品输入!A:V,8,FALSE)&amp;";"&amp;VLOOKUP(B472,[5]菜品输入!A:V,7,FALSE)&amp;","&amp;VLOOKUP(B472,[5]菜品输入!A:V,8,FALSE)</f>
        <v>101010,5;102010,5;103010,5;104010,5;105010,5</v>
      </c>
    </row>
    <row r="473" spans="1:10">
      <c r="A473" s="3">
        <v>472</v>
      </c>
      <c r="B473" s="3">
        <f t="shared" si="22"/>
        <v>40</v>
      </c>
      <c r="C473" s="3">
        <f t="shared" si="23"/>
        <v>1</v>
      </c>
      <c r="D473" s="3">
        <f t="shared" si="21"/>
        <v>4</v>
      </c>
      <c r="E473" s="3" t="str">
        <f>IF(C473=1,VLOOKUP(B473,[5]数据导入!$B:$F,2,FALSE)&amp;","&amp;VLOOKUP(B473,[5]数据导入!$B:$F,3,FALSE)*$D473,VLOOKUP(B473,[5]数据导入!$I:$M,2,FALSE)&amp;","&amp;VLOOKUP(B473,[5]数据导入!$I:$M,3,FALSE)*$D473)</f>
        <v>30006,72</v>
      </c>
      <c r="F473" s="3">
        <f>IF(D473=1,VLOOKUP(C473,[5]数据导入!$B:$F,4,FALSE)*$D473,VLOOKUP(C473,[5]数据导入!$I:$M,4,FALSE)*$D473)</f>
        <v>280</v>
      </c>
      <c r="G473" s="3">
        <f>IF(E473=1,VLOOKUP(D473,[5]数据导入!$B:$F,5,FALSE)*$D473,VLOOKUP(D473,[5]数据导入!$I:$M,5,FALSE)*$D473)</f>
        <v>40</v>
      </c>
      <c r="H473" s="3">
        <f>VLOOKUP(B473,[5]菜品数据!$H:$I,2,FALSE)</f>
        <v>4</v>
      </c>
      <c r="I473" s="3" t="str">
        <f>VLOOKUP(D473,[5]数据导入!$P$3:$Q$9,2,FALSE)</f>
        <v>3,4</v>
      </c>
      <c r="J473" s="3" t="str">
        <f>VLOOKUP(B473,[5]菜品输入!A:V,3,FALSE)&amp;","&amp;VLOOKUP(B473,[5]菜品输入!A:V,8,FALSE)&amp;";"&amp;VLOOKUP(B473,[5]菜品输入!A:V,4,FALSE)&amp;","&amp;VLOOKUP(B473,[5]菜品输入!A:V,8,FALSE)&amp;";"&amp;VLOOKUP(B473,[5]菜品输入!A:V,5,FALSE)&amp;","&amp;VLOOKUP(B473,[5]菜品输入!A:V,8,FALSE)&amp;";"&amp;VLOOKUP(B473,[5]菜品输入!A:V,6,FALSE)&amp;","&amp;VLOOKUP(B473,[5]菜品输入!A:V,8,FALSE)&amp;";"&amp;VLOOKUP(B473,[5]菜品输入!A:V,7,FALSE)&amp;","&amp;VLOOKUP(B473,[5]菜品输入!A:V,8,FALSE)</f>
        <v>101010,5;102010,5;103010,5;104010,5;105010,5</v>
      </c>
    </row>
    <row r="474" spans="1:10">
      <c r="A474" s="3">
        <v>473</v>
      </c>
      <c r="B474" s="3">
        <f t="shared" si="22"/>
        <v>40</v>
      </c>
      <c r="C474" s="3">
        <f t="shared" si="23"/>
        <v>1</v>
      </c>
      <c r="D474" s="3">
        <f t="shared" si="21"/>
        <v>5</v>
      </c>
      <c r="E474" s="3" t="str">
        <f>IF(C474=1,VLOOKUP(B474,[5]数据导入!$B:$F,2,FALSE)&amp;","&amp;VLOOKUP(B474,[5]数据导入!$B:$F,3,FALSE)*$D474,VLOOKUP(B474,[5]数据导入!$I:$M,2,FALSE)&amp;","&amp;VLOOKUP(B474,[5]数据导入!$I:$M,3,FALSE)*$D474)</f>
        <v>30006,90</v>
      </c>
      <c r="F474" s="3">
        <f>IF(D474=1,VLOOKUP(C474,[5]数据导入!$B:$F,4,FALSE)*$D474,VLOOKUP(C474,[5]数据导入!$I:$M,4,FALSE)*$D474)</f>
        <v>350</v>
      </c>
      <c r="G474" s="3">
        <f>IF(E474=1,VLOOKUP(D474,[5]数据导入!$B:$F,5,FALSE)*$D474,VLOOKUP(D474,[5]数据导入!$I:$M,5,FALSE)*$D474)</f>
        <v>50</v>
      </c>
      <c r="H474" s="3">
        <f>VLOOKUP(B474,[5]菜品数据!$H:$I,2,FALSE)</f>
        <v>4</v>
      </c>
      <c r="I474" s="3" t="str">
        <f>VLOOKUP(D474,[5]数据导入!$P$3:$Q$9,2,FALSE)</f>
        <v>4,5</v>
      </c>
      <c r="J474" s="3" t="str">
        <f>VLOOKUP(B474,[5]菜品输入!A:V,3,FALSE)&amp;","&amp;VLOOKUP(B474,[5]菜品输入!A:V,8,FALSE)&amp;";"&amp;VLOOKUP(B474,[5]菜品输入!A:V,4,FALSE)&amp;","&amp;VLOOKUP(B474,[5]菜品输入!A:V,8,FALSE)&amp;";"&amp;VLOOKUP(B474,[5]菜品输入!A:V,5,FALSE)&amp;","&amp;VLOOKUP(B474,[5]菜品输入!A:V,8,FALSE)&amp;";"&amp;VLOOKUP(B474,[5]菜品输入!A:V,6,FALSE)&amp;","&amp;VLOOKUP(B474,[5]菜品输入!A:V,8,FALSE)&amp;";"&amp;VLOOKUP(B474,[5]菜品输入!A:V,7,FALSE)&amp;","&amp;VLOOKUP(B474,[5]菜品输入!A:V,8,FALSE)</f>
        <v>101010,5;102010,5;103010,5;104010,5;105010,5</v>
      </c>
    </row>
    <row r="475" spans="1:10">
      <c r="A475" s="3">
        <v>474</v>
      </c>
      <c r="B475" s="3">
        <f t="shared" si="22"/>
        <v>40</v>
      </c>
      <c r="C475" s="3">
        <f t="shared" si="23"/>
        <v>1</v>
      </c>
      <c r="D475" s="3">
        <f t="shared" si="21"/>
        <v>6</v>
      </c>
      <c r="E475" s="3" t="str">
        <f>IF(C475=1,VLOOKUP(B475,[5]数据导入!$B:$F,2,FALSE)&amp;","&amp;VLOOKUP(B475,[5]数据导入!$B:$F,3,FALSE)*$D475,VLOOKUP(B475,[5]数据导入!$I:$M,2,FALSE)&amp;","&amp;VLOOKUP(B475,[5]数据导入!$I:$M,3,FALSE)*$D475)</f>
        <v>30006,108</v>
      </c>
      <c r="F475" s="3">
        <f>IF(D475=1,VLOOKUP(C475,[5]数据导入!$B:$F,4,FALSE)*$D475,VLOOKUP(C475,[5]数据导入!$I:$M,4,FALSE)*$D475)</f>
        <v>420</v>
      </c>
      <c r="G475" s="3">
        <f>IF(E475=1,VLOOKUP(D475,[5]数据导入!$B:$F,5,FALSE)*$D475,VLOOKUP(D475,[5]数据导入!$I:$M,5,FALSE)*$D475)</f>
        <v>60</v>
      </c>
      <c r="H475" s="3">
        <f>VLOOKUP(B475,[5]菜品数据!$H:$I,2,FALSE)</f>
        <v>4</v>
      </c>
      <c r="I475" s="3" t="str">
        <f>VLOOKUP(D475,[5]数据导入!$P$3:$Q$9,2,FALSE)</f>
        <v>5,6</v>
      </c>
      <c r="J475" s="3" t="str">
        <f>VLOOKUP(B475,[5]菜品输入!A:V,3,FALSE)&amp;","&amp;VLOOKUP(B475,[5]菜品输入!A:V,8,FALSE)&amp;";"&amp;VLOOKUP(B475,[5]菜品输入!A:V,4,FALSE)&amp;","&amp;VLOOKUP(B475,[5]菜品输入!A:V,8,FALSE)&amp;";"&amp;VLOOKUP(B475,[5]菜品输入!A:V,5,FALSE)&amp;","&amp;VLOOKUP(B475,[5]菜品输入!A:V,8,FALSE)&amp;";"&amp;VLOOKUP(B475,[5]菜品输入!A:V,6,FALSE)&amp;","&amp;VLOOKUP(B475,[5]菜品输入!A:V,8,FALSE)&amp;";"&amp;VLOOKUP(B475,[5]菜品输入!A:V,7,FALSE)&amp;","&amp;VLOOKUP(B475,[5]菜品输入!A:V,8,FALSE)</f>
        <v>101010,5;102010,5;103010,5;104010,5;105010,5</v>
      </c>
    </row>
    <row r="476" spans="1:10">
      <c r="A476" s="3">
        <v>475</v>
      </c>
      <c r="B476" s="3">
        <f t="shared" si="22"/>
        <v>40</v>
      </c>
      <c r="C476" s="3">
        <f t="shared" si="23"/>
        <v>2</v>
      </c>
      <c r="D476" s="3">
        <f t="shared" si="21"/>
        <v>1</v>
      </c>
      <c r="E476" s="3" t="str">
        <f>IF(C476=1,VLOOKUP(B476,[5]数据导入!$B:$F,2,FALSE)&amp;","&amp;VLOOKUP(B476,[5]数据导入!$B:$F,3,FALSE)*$D476,VLOOKUP(B476,[5]数据导入!$I:$M,2,FALSE)&amp;","&amp;VLOOKUP(B476,[5]数据导入!$I:$M,3,FALSE)*$D476)</f>
        <v>31006,18</v>
      </c>
      <c r="F476" s="3">
        <f>IF(D476=1,VLOOKUP(C476,[5]数据导入!$B:$F,4,FALSE)*$D476,VLOOKUP(C476,[5]数据导入!$I:$M,4,FALSE)*$D476)</f>
        <v>160</v>
      </c>
      <c r="G476" s="3">
        <f>IF(E476=1,VLOOKUP(D476,[5]数据导入!$B:$F,5,FALSE)*$D476,VLOOKUP(D476,[5]数据导入!$I:$M,5,FALSE)*$D476)</f>
        <v>5</v>
      </c>
      <c r="H476" s="3">
        <f>VLOOKUP(B476,[5]菜品数据!$H:$I,2,FALSE)</f>
        <v>4</v>
      </c>
      <c r="I476" s="3">
        <f>VLOOKUP(D476,[5]数据导入!$P$3:$Q$9,2,FALSE)</f>
        <v>1</v>
      </c>
      <c r="J476" s="3" t="str">
        <f>VLOOKUP(B476,[5]菜品输入!A:V,3,FALSE)&amp;","&amp;VLOOKUP(B476,[5]菜品输入!A:V,8,FALSE)&amp;";"&amp;VLOOKUP(B476,[5]菜品输入!A:V,4,FALSE)&amp;","&amp;VLOOKUP(B476,[5]菜品输入!A:V,8,FALSE)&amp;";"&amp;VLOOKUP(B476,[5]菜品输入!A:V,5,FALSE)&amp;","&amp;VLOOKUP(B476,[5]菜品输入!A:V,8,FALSE)&amp;";"&amp;VLOOKUP(B476,[5]菜品输入!A:V,6,FALSE)&amp;","&amp;VLOOKUP(B476,[5]菜品输入!A:V,8,FALSE)&amp;";"&amp;VLOOKUP(B476,[5]菜品输入!A:V,7,FALSE)&amp;","&amp;VLOOKUP(B476,[5]菜品输入!A:V,8,FALSE)</f>
        <v>101010,5;102010,5;103010,5;104010,5;105010,5</v>
      </c>
    </row>
    <row r="477" spans="1:10">
      <c r="A477" s="3">
        <v>476</v>
      </c>
      <c r="B477" s="3">
        <f t="shared" si="22"/>
        <v>40</v>
      </c>
      <c r="C477" s="3">
        <f t="shared" si="23"/>
        <v>2</v>
      </c>
      <c r="D477" s="3">
        <f t="shared" si="21"/>
        <v>2</v>
      </c>
      <c r="E477" s="3" t="str">
        <f>IF(C477=1,VLOOKUP(B477,[5]数据导入!$B:$F,2,FALSE)&amp;","&amp;VLOOKUP(B477,[5]数据导入!$B:$F,3,FALSE)*$D477,VLOOKUP(B477,[5]数据导入!$I:$M,2,FALSE)&amp;","&amp;VLOOKUP(B477,[5]数据导入!$I:$M,3,FALSE)*$D477)</f>
        <v>31006,36</v>
      </c>
      <c r="F477" s="3">
        <f>IF(D477=1,VLOOKUP(C477,[5]数据导入!$B:$F,4,FALSE)*$D477,VLOOKUP(C477,[5]数据导入!$I:$M,4,FALSE)*$D477)</f>
        <v>320</v>
      </c>
      <c r="G477" s="3">
        <f>IF(E477=1,VLOOKUP(D477,[5]数据导入!$B:$F,5,FALSE)*$D477,VLOOKUP(D477,[5]数据导入!$I:$M,5,FALSE)*$D477)</f>
        <v>10</v>
      </c>
      <c r="H477" s="3">
        <f>VLOOKUP(B477,[5]菜品数据!$H:$I,2,FALSE)</f>
        <v>4</v>
      </c>
      <c r="I477" s="3" t="str">
        <f>VLOOKUP(D477,[5]数据导入!$P$3:$Q$9,2,FALSE)</f>
        <v>1,2</v>
      </c>
      <c r="J477" s="3" t="str">
        <f>VLOOKUP(B477,[5]菜品输入!A:V,3,FALSE)&amp;","&amp;VLOOKUP(B477,[5]菜品输入!A:V,8,FALSE)&amp;";"&amp;VLOOKUP(B477,[5]菜品输入!A:V,4,FALSE)&amp;","&amp;VLOOKUP(B477,[5]菜品输入!A:V,8,FALSE)&amp;";"&amp;VLOOKUP(B477,[5]菜品输入!A:V,5,FALSE)&amp;","&amp;VLOOKUP(B477,[5]菜品输入!A:V,8,FALSE)&amp;";"&amp;VLOOKUP(B477,[5]菜品输入!A:V,6,FALSE)&amp;","&amp;VLOOKUP(B477,[5]菜品输入!A:V,8,FALSE)&amp;";"&amp;VLOOKUP(B477,[5]菜品输入!A:V,7,FALSE)&amp;","&amp;VLOOKUP(B477,[5]菜品输入!A:V,8,FALSE)</f>
        <v>101010,5;102010,5;103010,5;104010,5;105010,5</v>
      </c>
    </row>
    <row r="478" spans="1:10">
      <c r="A478" s="3">
        <v>477</v>
      </c>
      <c r="B478" s="3">
        <f t="shared" si="22"/>
        <v>40</v>
      </c>
      <c r="C478" s="3">
        <f t="shared" si="23"/>
        <v>2</v>
      </c>
      <c r="D478" s="3">
        <f t="shared" si="21"/>
        <v>3</v>
      </c>
      <c r="E478" s="3" t="str">
        <f>IF(C478=1,VLOOKUP(B478,[5]数据导入!$B:$F,2,FALSE)&amp;","&amp;VLOOKUP(B478,[5]数据导入!$B:$F,3,FALSE)*$D478,VLOOKUP(B478,[5]数据导入!$I:$M,2,FALSE)&amp;","&amp;VLOOKUP(B478,[5]数据导入!$I:$M,3,FALSE)*$D478)</f>
        <v>31006,54</v>
      </c>
      <c r="F478" s="3">
        <f>IF(D478=1,VLOOKUP(C478,[5]数据导入!$B:$F,4,FALSE)*$D478,VLOOKUP(C478,[5]数据导入!$I:$M,4,FALSE)*$D478)</f>
        <v>480</v>
      </c>
      <c r="G478" s="3">
        <f>IF(E478=1,VLOOKUP(D478,[5]数据导入!$B:$F,5,FALSE)*$D478,VLOOKUP(D478,[5]数据导入!$I:$M,5,FALSE)*$D478)</f>
        <v>30</v>
      </c>
      <c r="H478" s="3">
        <f>VLOOKUP(B478,[5]菜品数据!$H:$I,2,FALSE)</f>
        <v>4</v>
      </c>
      <c r="I478" s="3" t="str">
        <f>VLOOKUP(D478,[5]数据导入!$P$3:$Q$9,2,FALSE)</f>
        <v>2,3</v>
      </c>
      <c r="J478" s="3" t="str">
        <f>VLOOKUP(B478,[5]菜品输入!A:V,3,FALSE)&amp;","&amp;VLOOKUP(B478,[5]菜品输入!A:V,8,FALSE)&amp;";"&amp;VLOOKUP(B478,[5]菜品输入!A:V,4,FALSE)&amp;","&amp;VLOOKUP(B478,[5]菜品输入!A:V,8,FALSE)&amp;";"&amp;VLOOKUP(B478,[5]菜品输入!A:V,5,FALSE)&amp;","&amp;VLOOKUP(B478,[5]菜品输入!A:V,8,FALSE)&amp;";"&amp;VLOOKUP(B478,[5]菜品输入!A:V,6,FALSE)&amp;","&amp;VLOOKUP(B478,[5]菜品输入!A:V,8,FALSE)&amp;";"&amp;VLOOKUP(B478,[5]菜品输入!A:V,7,FALSE)&amp;","&amp;VLOOKUP(B478,[5]菜品输入!A:V,8,FALSE)</f>
        <v>101010,5;102010,5;103010,5;104010,5;105010,5</v>
      </c>
    </row>
    <row r="479" spans="1:10">
      <c r="A479" s="3">
        <v>478</v>
      </c>
      <c r="B479" s="3">
        <f t="shared" si="22"/>
        <v>40</v>
      </c>
      <c r="C479" s="3">
        <f t="shared" si="23"/>
        <v>2</v>
      </c>
      <c r="D479" s="3">
        <f t="shared" si="21"/>
        <v>4</v>
      </c>
      <c r="E479" s="3" t="str">
        <f>IF(C479=1,VLOOKUP(B479,[5]数据导入!$B:$F,2,FALSE)&amp;","&amp;VLOOKUP(B479,[5]数据导入!$B:$F,3,FALSE)*$D479,VLOOKUP(B479,[5]数据导入!$I:$M,2,FALSE)&amp;","&amp;VLOOKUP(B479,[5]数据导入!$I:$M,3,FALSE)*$D479)</f>
        <v>31006,72</v>
      </c>
      <c r="F479" s="3">
        <f>IF(D479=1,VLOOKUP(C479,[5]数据导入!$B:$F,4,FALSE)*$D479,VLOOKUP(C479,[5]数据导入!$I:$M,4,FALSE)*$D479)</f>
        <v>640</v>
      </c>
      <c r="G479" s="3">
        <f>IF(E479=1,VLOOKUP(D479,[5]数据导入!$B:$F,5,FALSE)*$D479,VLOOKUP(D479,[5]数据导入!$I:$M,5,FALSE)*$D479)</f>
        <v>40</v>
      </c>
      <c r="H479" s="3">
        <f>VLOOKUP(B479,[5]菜品数据!$H:$I,2,FALSE)</f>
        <v>4</v>
      </c>
      <c r="I479" s="3" t="str">
        <f>VLOOKUP(D479,[5]数据导入!$P$3:$Q$9,2,FALSE)</f>
        <v>3,4</v>
      </c>
      <c r="J479" s="3" t="str">
        <f>VLOOKUP(B479,[5]菜品输入!A:V,3,FALSE)&amp;","&amp;VLOOKUP(B479,[5]菜品输入!A:V,8,FALSE)&amp;";"&amp;VLOOKUP(B479,[5]菜品输入!A:V,4,FALSE)&amp;","&amp;VLOOKUP(B479,[5]菜品输入!A:V,8,FALSE)&amp;";"&amp;VLOOKUP(B479,[5]菜品输入!A:V,5,FALSE)&amp;","&amp;VLOOKUP(B479,[5]菜品输入!A:V,8,FALSE)&amp;";"&amp;VLOOKUP(B479,[5]菜品输入!A:V,6,FALSE)&amp;","&amp;VLOOKUP(B479,[5]菜品输入!A:V,8,FALSE)&amp;";"&amp;VLOOKUP(B479,[5]菜品输入!A:V,7,FALSE)&amp;","&amp;VLOOKUP(B479,[5]菜品输入!A:V,8,FALSE)</f>
        <v>101010,5;102010,5;103010,5;104010,5;105010,5</v>
      </c>
    </row>
    <row r="480" spans="1:10">
      <c r="A480" s="3">
        <v>479</v>
      </c>
      <c r="B480" s="3">
        <f t="shared" si="22"/>
        <v>40</v>
      </c>
      <c r="C480" s="3">
        <f t="shared" si="23"/>
        <v>2</v>
      </c>
      <c r="D480" s="3">
        <f t="shared" si="21"/>
        <v>5</v>
      </c>
      <c r="E480" s="3" t="str">
        <f>IF(C480=1,VLOOKUP(B480,[5]数据导入!$B:$F,2,FALSE)&amp;","&amp;VLOOKUP(B480,[5]数据导入!$B:$F,3,FALSE)*$D480,VLOOKUP(B480,[5]数据导入!$I:$M,2,FALSE)&amp;","&amp;VLOOKUP(B480,[5]数据导入!$I:$M,3,FALSE)*$D480)</f>
        <v>31006,90</v>
      </c>
      <c r="F480" s="3">
        <f>IF(D480=1,VLOOKUP(C480,[5]数据导入!$B:$F,4,FALSE)*$D480,VLOOKUP(C480,[5]数据导入!$I:$M,4,FALSE)*$D480)</f>
        <v>800</v>
      </c>
      <c r="G480" s="3">
        <f>IF(E480=1,VLOOKUP(D480,[5]数据导入!$B:$F,5,FALSE)*$D480,VLOOKUP(D480,[5]数据导入!$I:$M,5,FALSE)*$D480)</f>
        <v>50</v>
      </c>
      <c r="H480" s="3">
        <f>VLOOKUP(B480,[5]菜品数据!$H:$I,2,FALSE)</f>
        <v>4</v>
      </c>
      <c r="I480" s="3" t="str">
        <f>VLOOKUP(D480,[5]数据导入!$P$3:$Q$9,2,FALSE)</f>
        <v>4,5</v>
      </c>
      <c r="J480" s="3" t="str">
        <f>VLOOKUP(B480,[5]菜品输入!A:V,3,FALSE)&amp;","&amp;VLOOKUP(B480,[5]菜品输入!A:V,8,FALSE)&amp;";"&amp;VLOOKUP(B480,[5]菜品输入!A:V,4,FALSE)&amp;","&amp;VLOOKUP(B480,[5]菜品输入!A:V,8,FALSE)&amp;";"&amp;VLOOKUP(B480,[5]菜品输入!A:V,5,FALSE)&amp;","&amp;VLOOKUP(B480,[5]菜品输入!A:V,8,FALSE)&amp;";"&amp;VLOOKUP(B480,[5]菜品输入!A:V,6,FALSE)&amp;","&amp;VLOOKUP(B480,[5]菜品输入!A:V,8,FALSE)&amp;";"&amp;VLOOKUP(B480,[5]菜品输入!A:V,7,FALSE)&amp;","&amp;VLOOKUP(B480,[5]菜品输入!A:V,8,FALSE)</f>
        <v>101010,5;102010,5;103010,5;104010,5;105010,5</v>
      </c>
    </row>
    <row r="481" spans="1:10">
      <c r="A481" s="3">
        <v>480</v>
      </c>
      <c r="B481" s="3">
        <f t="shared" si="22"/>
        <v>40</v>
      </c>
      <c r="C481" s="3">
        <f t="shared" si="23"/>
        <v>2</v>
      </c>
      <c r="D481" s="3">
        <f t="shared" si="21"/>
        <v>6</v>
      </c>
      <c r="E481" s="3" t="str">
        <f>IF(C481=1,VLOOKUP(B481,[5]数据导入!$B:$F,2,FALSE)&amp;","&amp;VLOOKUP(B481,[5]数据导入!$B:$F,3,FALSE)*$D481,VLOOKUP(B481,[5]数据导入!$I:$M,2,FALSE)&amp;","&amp;VLOOKUP(B481,[5]数据导入!$I:$M,3,FALSE)*$D481)</f>
        <v>31006,108</v>
      </c>
      <c r="F481" s="3">
        <f>IF(D481=1,VLOOKUP(C481,[5]数据导入!$B:$F,4,FALSE)*$D481,VLOOKUP(C481,[5]数据导入!$I:$M,4,FALSE)*$D481)</f>
        <v>960</v>
      </c>
      <c r="G481" s="3">
        <f>IF(E481=1,VLOOKUP(D481,[5]数据导入!$B:$F,5,FALSE)*$D481,VLOOKUP(D481,[5]数据导入!$I:$M,5,FALSE)*$D481)</f>
        <v>60</v>
      </c>
      <c r="H481" s="3">
        <f>VLOOKUP(B481,[5]菜品数据!$H:$I,2,FALSE)</f>
        <v>4</v>
      </c>
      <c r="I481" s="3" t="str">
        <f>VLOOKUP(D481,[5]数据导入!$P$3:$Q$9,2,FALSE)</f>
        <v>5,6</v>
      </c>
      <c r="J481" s="3" t="str">
        <f>VLOOKUP(B481,[5]菜品输入!A:V,3,FALSE)&amp;","&amp;VLOOKUP(B481,[5]菜品输入!A:V,8,FALSE)&amp;";"&amp;VLOOKUP(B481,[5]菜品输入!A:V,4,FALSE)&amp;","&amp;VLOOKUP(B481,[5]菜品输入!A:V,8,FALSE)&amp;";"&amp;VLOOKUP(B481,[5]菜品输入!A:V,5,FALSE)&amp;","&amp;VLOOKUP(B481,[5]菜品输入!A:V,8,FALSE)&amp;";"&amp;VLOOKUP(B481,[5]菜品输入!A:V,6,FALSE)&amp;","&amp;VLOOKUP(B481,[5]菜品输入!A:V,8,FALSE)&amp;";"&amp;VLOOKUP(B481,[5]菜品输入!A:V,7,FALSE)&amp;","&amp;VLOOKUP(B481,[5]菜品输入!A:V,8,FALSE)</f>
        <v>101010,5;102010,5;103010,5;104010,5;105010,5</v>
      </c>
    </row>
    <row r="482" spans="1:10">
      <c r="A482" s="3">
        <v>481</v>
      </c>
      <c r="B482" s="3">
        <f t="shared" si="22"/>
        <v>41</v>
      </c>
      <c r="C482" s="3">
        <f t="shared" si="23"/>
        <v>1</v>
      </c>
      <c r="D482" s="3">
        <f t="shared" si="21"/>
        <v>1</v>
      </c>
      <c r="E482" s="3" t="str">
        <f>IF(C482=1,VLOOKUP(B482,[5]数据导入!$B:$F,2,FALSE)&amp;","&amp;VLOOKUP(B482,[5]数据导入!$B:$F,3,FALSE)*$D482,VLOOKUP(B482,[5]数据导入!$I:$M,2,FALSE)&amp;","&amp;VLOOKUP(B482,[5]数据导入!$I:$M,3,FALSE)*$D482)</f>
        <v>30006,19</v>
      </c>
      <c r="F482" s="3">
        <f>IF(D482=1,VLOOKUP(C482,[5]数据导入!$B:$F,4,FALSE)*$D482,VLOOKUP(C482,[5]数据导入!$I:$M,4,FALSE)*$D482)</f>
        <v>70</v>
      </c>
      <c r="G482" s="3">
        <f>IF(E482=1,VLOOKUP(D482,[5]数据导入!$B:$F,5,FALSE)*$D482,VLOOKUP(D482,[5]数据导入!$I:$M,5,FALSE)*$D482)</f>
        <v>5</v>
      </c>
      <c r="H482" s="3">
        <f>VLOOKUP(B482,[5]菜品数据!$H:$I,2,FALSE)</f>
        <v>4</v>
      </c>
      <c r="I482" s="3">
        <f>VLOOKUP(D482,[5]数据导入!$P$3:$Q$9,2,FALSE)</f>
        <v>1</v>
      </c>
      <c r="J482" s="3" t="str">
        <f>VLOOKUP(B482,[5]菜品输入!A:V,3,FALSE)&amp;","&amp;VLOOKUP(B482,[5]菜品输入!A:V,8,FALSE)&amp;";"&amp;VLOOKUP(B482,[5]菜品输入!A:V,4,FALSE)&amp;","&amp;VLOOKUP(B482,[5]菜品输入!A:V,8,FALSE)&amp;";"&amp;VLOOKUP(B482,[5]菜品输入!A:V,5,FALSE)&amp;","&amp;VLOOKUP(B482,[5]菜品输入!A:V,8,FALSE)&amp;";"&amp;VLOOKUP(B482,[5]菜品输入!A:V,6,FALSE)&amp;","&amp;VLOOKUP(B482,[5]菜品输入!A:V,8,FALSE)&amp;";"&amp;VLOOKUP(B482,[5]菜品输入!A:V,7,FALSE)&amp;","&amp;VLOOKUP(B482,[5]菜品输入!A:V,8,FALSE)</f>
        <v>101010,5;102010,5;103010,5;104010,5;105010,5</v>
      </c>
    </row>
    <row r="483" spans="1:10">
      <c r="A483" s="3">
        <v>482</v>
      </c>
      <c r="B483" s="3">
        <f t="shared" si="22"/>
        <v>41</v>
      </c>
      <c r="C483" s="3">
        <f t="shared" si="23"/>
        <v>1</v>
      </c>
      <c r="D483" s="3">
        <f t="shared" si="21"/>
        <v>2</v>
      </c>
      <c r="E483" s="3" t="str">
        <f>IF(C483=1,VLOOKUP(B483,[5]数据导入!$B:$F,2,FALSE)&amp;","&amp;VLOOKUP(B483,[5]数据导入!$B:$F,3,FALSE)*$D483,VLOOKUP(B483,[5]数据导入!$I:$M,2,FALSE)&amp;","&amp;VLOOKUP(B483,[5]数据导入!$I:$M,3,FALSE)*$D483)</f>
        <v>30006,38</v>
      </c>
      <c r="F483" s="3">
        <f>IF(D483=1,VLOOKUP(C483,[5]数据导入!$B:$F,4,FALSE)*$D483,VLOOKUP(C483,[5]数据导入!$I:$M,4,FALSE)*$D483)</f>
        <v>140</v>
      </c>
      <c r="G483" s="3">
        <f>IF(E483=1,VLOOKUP(D483,[5]数据导入!$B:$F,5,FALSE)*$D483,VLOOKUP(D483,[5]数据导入!$I:$M,5,FALSE)*$D483)</f>
        <v>10</v>
      </c>
      <c r="H483" s="3">
        <f>VLOOKUP(B483,[5]菜品数据!$H:$I,2,FALSE)</f>
        <v>4</v>
      </c>
      <c r="I483" s="3" t="str">
        <f>VLOOKUP(D483,[5]数据导入!$P$3:$Q$9,2,FALSE)</f>
        <v>1,2</v>
      </c>
      <c r="J483" s="3" t="str">
        <f>VLOOKUP(B483,[5]菜品输入!A:V,3,FALSE)&amp;","&amp;VLOOKUP(B483,[5]菜品输入!A:V,8,FALSE)&amp;";"&amp;VLOOKUP(B483,[5]菜品输入!A:V,4,FALSE)&amp;","&amp;VLOOKUP(B483,[5]菜品输入!A:V,8,FALSE)&amp;";"&amp;VLOOKUP(B483,[5]菜品输入!A:V,5,FALSE)&amp;","&amp;VLOOKUP(B483,[5]菜品输入!A:V,8,FALSE)&amp;";"&amp;VLOOKUP(B483,[5]菜品输入!A:V,6,FALSE)&amp;","&amp;VLOOKUP(B483,[5]菜品输入!A:V,8,FALSE)&amp;";"&amp;VLOOKUP(B483,[5]菜品输入!A:V,7,FALSE)&amp;","&amp;VLOOKUP(B483,[5]菜品输入!A:V,8,FALSE)</f>
        <v>101010,5;102010,5;103010,5;104010,5;105010,5</v>
      </c>
    </row>
    <row r="484" spans="1:10">
      <c r="A484" s="3">
        <v>483</v>
      </c>
      <c r="B484" s="3">
        <f t="shared" si="22"/>
        <v>41</v>
      </c>
      <c r="C484" s="3">
        <f t="shared" si="23"/>
        <v>1</v>
      </c>
      <c r="D484" s="3">
        <f t="shared" si="21"/>
        <v>3</v>
      </c>
      <c r="E484" s="3" t="str">
        <f>IF(C484=1,VLOOKUP(B484,[5]数据导入!$B:$F,2,FALSE)&amp;","&amp;VLOOKUP(B484,[5]数据导入!$B:$F,3,FALSE)*$D484,VLOOKUP(B484,[5]数据导入!$I:$M,2,FALSE)&amp;","&amp;VLOOKUP(B484,[5]数据导入!$I:$M,3,FALSE)*$D484)</f>
        <v>30006,57</v>
      </c>
      <c r="F484" s="3">
        <f>IF(D484=1,VLOOKUP(C484,[5]数据导入!$B:$F,4,FALSE)*$D484,VLOOKUP(C484,[5]数据导入!$I:$M,4,FALSE)*$D484)</f>
        <v>210</v>
      </c>
      <c r="G484" s="3">
        <f>IF(E484=1,VLOOKUP(D484,[5]数据导入!$B:$F,5,FALSE)*$D484,VLOOKUP(D484,[5]数据导入!$I:$M,5,FALSE)*$D484)</f>
        <v>30</v>
      </c>
      <c r="H484" s="3">
        <f>VLOOKUP(B484,[5]菜品数据!$H:$I,2,FALSE)</f>
        <v>4</v>
      </c>
      <c r="I484" s="3" t="str">
        <f>VLOOKUP(D484,[5]数据导入!$P$3:$Q$9,2,FALSE)</f>
        <v>2,3</v>
      </c>
      <c r="J484" s="3" t="str">
        <f>VLOOKUP(B484,[5]菜品输入!A:V,3,FALSE)&amp;","&amp;VLOOKUP(B484,[5]菜品输入!A:V,8,FALSE)&amp;";"&amp;VLOOKUP(B484,[5]菜品输入!A:V,4,FALSE)&amp;","&amp;VLOOKUP(B484,[5]菜品输入!A:V,8,FALSE)&amp;";"&amp;VLOOKUP(B484,[5]菜品输入!A:V,5,FALSE)&amp;","&amp;VLOOKUP(B484,[5]菜品输入!A:V,8,FALSE)&amp;";"&amp;VLOOKUP(B484,[5]菜品输入!A:V,6,FALSE)&amp;","&amp;VLOOKUP(B484,[5]菜品输入!A:V,8,FALSE)&amp;";"&amp;VLOOKUP(B484,[5]菜品输入!A:V,7,FALSE)&amp;","&amp;VLOOKUP(B484,[5]菜品输入!A:V,8,FALSE)</f>
        <v>101010,5;102010,5;103010,5;104010,5;105010,5</v>
      </c>
    </row>
    <row r="485" spans="1:10">
      <c r="A485" s="3">
        <v>484</v>
      </c>
      <c r="B485" s="3">
        <f t="shared" si="22"/>
        <v>41</v>
      </c>
      <c r="C485" s="3">
        <f t="shared" si="23"/>
        <v>1</v>
      </c>
      <c r="D485" s="3">
        <f t="shared" si="21"/>
        <v>4</v>
      </c>
      <c r="E485" s="3" t="str">
        <f>IF(C485=1,VLOOKUP(B485,[5]数据导入!$B:$F,2,FALSE)&amp;","&amp;VLOOKUP(B485,[5]数据导入!$B:$F,3,FALSE)*$D485,VLOOKUP(B485,[5]数据导入!$I:$M,2,FALSE)&amp;","&amp;VLOOKUP(B485,[5]数据导入!$I:$M,3,FALSE)*$D485)</f>
        <v>30006,76</v>
      </c>
      <c r="F485" s="3">
        <f>IF(D485=1,VLOOKUP(C485,[5]数据导入!$B:$F,4,FALSE)*$D485,VLOOKUP(C485,[5]数据导入!$I:$M,4,FALSE)*$D485)</f>
        <v>280</v>
      </c>
      <c r="G485" s="3">
        <f>IF(E485=1,VLOOKUP(D485,[5]数据导入!$B:$F,5,FALSE)*$D485,VLOOKUP(D485,[5]数据导入!$I:$M,5,FALSE)*$D485)</f>
        <v>40</v>
      </c>
      <c r="H485" s="3">
        <f>VLOOKUP(B485,[5]菜品数据!$H:$I,2,FALSE)</f>
        <v>4</v>
      </c>
      <c r="I485" s="3" t="str">
        <f>VLOOKUP(D485,[5]数据导入!$P$3:$Q$9,2,FALSE)</f>
        <v>3,4</v>
      </c>
      <c r="J485" s="3" t="str">
        <f>VLOOKUP(B485,[5]菜品输入!A:V,3,FALSE)&amp;","&amp;VLOOKUP(B485,[5]菜品输入!A:V,8,FALSE)&amp;";"&amp;VLOOKUP(B485,[5]菜品输入!A:V,4,FALSE)&amp;","&amp;VLOOKUP(B485,[5]菜品输入!A:V,8,FALSE)&amp;";"&amp;VLOOKUP(B485,[5]菜品输入!A:V,5,FALSE)&amp;","&amp;VLOOKUP(B485,[5]菜品输入!A:V,8,FALSE)&amp;";"&amp;VLOOKUP(B485,[5]菜品输入!A:V,6,FALSE)&amp;","&amp;VLOOKUP(B485,[5]菜品输入!A:V,8,FALSE)&amp;";"&amp;VLOOKUP(B485,[5]菜品输入!A:V,7,FALSE)&amp;","&amp;VLOOKUP(B485,[5]菜品输入!A:V,8,FALSE)</f>
        <v>101010,5;102010,5;103010,5;104010,5;105010,5</v>
      </c>
    </row>
    <row r="486" spans="1:10">
      <c r="A486" s="3">
        <v>485</v>
      </c>
      <c r="B486" s="3">
        <f t="shared" si="22"/>
        <v>41</v>
      </c>
      <c r="C486" s="3">
        <f t="shared" si="23"/>
        <v>1</v>
      </c>
      <c r="D486" s="3">
        <f t="shared" si="21"/>
        <v>5</v>
      </c>
      <c r="E486" s="3" t="str">
        <f>IF(C486=1,VLOOKUP(B486,[5]数据导入!$B:$F,2,FALSE)&amp;","&amp;VLOOKUP(B486,[5]数据导入!$B:$F,3,FALSE)*$D486,VLOOKUP(B486,[5]数据导入!$I:$M,2,FALSE)&amp;","&amp;VLOOKUP(B486,[5]数据导入!$I:$M,3,FALSE)*$D486)</f>
        <v>30006,95</v>
      </c>
      <c r="F486" s="3">
        <f>IF(D486=1,VLOOKUP(C486,[5]数据导入!$B:$F,4,FALSE)*$D486,VLOOKUP(C486,[5]数据导入!$I:$M,4,FALSE)*$D486)</f>
        <v>350</v>
      </c>
      <c r="G486" s="3">
        <f>IF(E486=1,VLOOKUP(D486,[5]数据导入!$B:$F,5,FALSE)*$D486,VLOOKUP(D486,[5]数据导入!$I:$M,5,FALSE)*$D486)</f>
        <v>50</v>
      </c>
      <c r="H486" s="3">
        <f>VLOOKUP(B486,[5]菜品数据!$H:$I,2,FALSE)</f>
        <v>4</v>
      </c>
      <c r="I486" s="3" t="str">
        <f>VLOOKUP(D486,[5]数据导入!$P$3:$Q$9,2,FALSE)</f>
        <v>4,5</v>
      </c>
      <c r="J486" s="3" t="str">
        <f>VLOOKUP(B486,[5]菜品输入!A:V,3,FALSE)&amp;","&amp;VLOOKUP(B486,[5]菜品输入!A:V,8,FALSE)&amp;";"&amp;VLOOKUP(B486,[5]菜品输入!A:V,4,FALSE)&amp;","&amp;VLOOKUP(B486,[5]菜品输入!A:V,8,FALSE)&amp;";"&amp;VLOOKUP(B486,[5]菜品输入!A:V,5,FALSE)&amp;","&amp;VLOOKUP(B486,[5]菜品输入!A:V,8,FALSE)&amp;";"&amp;VLOOKUP(B486,[5]菜品输入!A:V,6,FALSE)&amp;","&amp;VLOOKUP(B486,[5]菜品输入!A:V,8,FALSE)&amp;";"&amp;VLOOKUP(B486,[5]菜品输入!A:V,7,FALSE)&amp;","&amp;VLOOKUP(B486,[5]菜品输入!A:V,8,FALSE)</f>
        <v>101010,5;102010,5;103010,5;104010,5;105010,5</v>
      </c>
    </row>
    <row r="487" spans="1:10">
      <c r="A487" s="3">
        <v>486</v>
      </c>
      <c r="B487" s="3">
        <f t="shared" si="22"/>
        <v>41</v>
      </c>
      <c r="C487" s="3">
        <f t="shared" si="23"/>
        <v>1</v>
      </c>
      <c r="D487" s="3">
        <f t="shared" si="21"/>
        <v>6</v>
      </c>
      <c r="E487" s="3" t="str">
        <f>IF(C487=1,VLOOKUP(B487,[5]数据导入!$B:$F,2,FALSE)&amp;","&amp;VLOOKUP(B487,[5]数据导入!$B:$F,3,FALSE)*$D487,VLOOKUP(B487,[5]数据导入!$I:$M,2,FALSE)&amp;","&amp;VLOOKUP(B487,[5]数据导入!$I:$M,3,FALSE)*$D487)</f>
        <v>30006,114</v>
      </c>
      <c r="F487" s="3">
        <f>IF(D487=1,VLOOKUP(C487,[5]数据导入!$B:$F,4,FALSE)*$D487,VLOOKUP(C487,[5]数据导入!$I:$M,4,FALSE)*$D487)</f>
        <v>420</v>
      </c>
      <c r="G487" s="3">
        <f>IF(E487=1,VLOOKUP(D487,[5]数据导入!$B:$F,5,FALSE)*$D487,VLOOKUP(D487,[5]数据导入!$I:$M,5,FALSE)*$D487)</f>
        <v>60</v>
      </c>
      <c r="H487" s="3">
        <f>VLOOKUP(B487,[5]菜品数据!$H:$I,2,FALSE)</f>
        <v>4</v>
      </c>
      <c r="I487" s="3" t="str">
        <f>VLOOKUP(D487,[5]数据导入!$P$3:$Q$9,2,FALSE)</f>
        <v>5,6</v>
      </c>
      <c r="J487" s="3" t="str">
        <f>VLOOKUP(B487,[5]菜品输入!A:V,3,FALSE)&amp;","&amp;VLOOKUP(B487,[5]菜品输入!A:V,8,FALSE)&amp;";"&amp;VLOOKUP(B487,[5]菜品输入!A:V,4,FALSE)&amp;","&amp;VLOOKUP(B487,[5]菜品输入!A:V,8,FALSE)&amp;";"&amp;VLOOKUP(B487,[5]菜品输入!A:V,5,FALSE)&amp;","&amp;VLOOKUP(B487,[5]菜品输入!A:V,8,FALSE)&amp;";"&amp;VLOOKUP(B487,[5]菜品输入!A:V,6,FALSE)&amp;","&amp;VLOOKUP(B487,[5]菜品输入!A:V,8,FALSE)&amp;";"&amp;VLOOKUP(B487,[5]菜品输入!A:V,7,FALSE)&amp;","&amp;VLOOKUP(B487,[5]菜品输入!A:V,8,FALSE)</f>
        <v>101010,5;102010,5;103010,5;104010,5;105010,5</v>
      </c>
    </row>
    <row r="488" spans="1:10">
      <c r="A488" s="3">
        <v>487</v>
      </c>
      <c r="B488" s="3">
        <f t="shared" si="22"/>
        <v>41</v>
      </c>
      <c r="C488" s="3">
        <f t="shared" si="23"/>
        <v>2</v>
      </c>
      <c r="D488" s="3">
        <f t="shared" si="21"/>
        <v>1</v>
      </c>
      <c r="E488" s="3" t="str">
        <f>IF(C488=1,VLOOKUP(B488,[5]数据导入!$B:$F,2,FALSE)&amp;","&amp;VLOOKUP(B488,[5]数据导入!$B:$F,3,FALSE)*$D488,VLOOKUP(B488,[5]数据导入!$I:$M,2,FALSE)&amp;","&amp;VLOOKUP(B488,[5]数据导入!$I:$M,3,FALSE)*$D488)</f>
        <v>31006,19</v>
      </c>
      <c r="F488" s="3">
        <f>IF(D488=1,VLOOKUP(C488,[5]数据导入!$B:$F,4,FALSE)*$D488,VLOOKUP(C488,[5]数据导入!$I:$M,4,FALSE)*$D488)</f>
        <v>160</v>
      </c>
      <c r="G488" s="3">
        <f>IF(E488=1,VLOOKUP(D488,[5]数据导入!$B:$F,5,FALSE)*$D488,VLOOKUP(D488,[5]数据导入!$I:$M,5,FALSE)*$D488)</f>
        <v>5</v>
      </c>
      <c r="H488" s="3">
        <f>VLOOKUP(B488,[5]菜品数据!$H:$I,2,FALSE)</f>
        <v>4</v>
      </c>
      <c r="I488" s="3">
        <f>VLOOKUP(D488,[5]数据导入!$P$3:$Q$9,2,FALSE)</f>
        <v>1</v>
      </c>
      <c r="J488" s="3" t="str">
        <f>VLOOKUP(B488,[5]菜品输入!A:V,3,FALSE)&amp;","&amp;VLOOKUP(B488,[5]菜品输入!A:V,8,FALSE)&amp;";"&amp;VLOOKUP(B488,[5]菜品输入!A:V,4,FALSE)&amp;","&amp;VLOOKUP(B488,[5]菜品输入!A:V,8,FALSE)&amp;";"&amp;VLOOKUP(B488,[5]菜品输入!A:V,5,FALSE)&amp;","&amp;VLOOKUP(B488,[5]菜品输入!A:V,8,FALSE)&amp;";"&amp;VLOOKUP(B488,[5]菜品输入!A:V,6,FALSE)&amp;","&amp;VLOOKUP(B488,[5]菜品输入!A:V,8,FALSE)&amp;";"&amp;VLOOKUP(B488,[5]菜品输入!A:V,7,FALSE)&amp;","&amp;VLOOKUP(B488,[5]菜品输入!A:V,8,FALSE)</f>
        <v>101010,5;102010,5;103010,5;104010,5;105010,5</v>
      </c>
    </row>
    <row r="489" spans="1:10">
      <c r="A489" s="3">
        <v>488</v>
      </c>
      <c r="B489" s="3">
        <f t="shared" si="22"/>
        <v>41</v>
      </c>
      <c r="C489" s="3">
        <f t="shared" si="23"/>
        <v>2</v>
      </c>
      <c r="D489" s="3">
        <f t="shared" si="21"/>
        <v>2</v>
      </c>
      <c r="E489" s="3" t="str">
        <f>IF(C489=1,VLOOKUP(B489,[5]数据导入!$B:$F,2,FALSE)&amp;","&amp;VLOOKUP(B489,[5]数据导入!$B:$F,3,FALSE)*$D489,VLOOKUP(B489,[5]数据导入!$I:$M,2,FALSE)&amp;","&amp;VLOOKUP(B489,[5]数据导入!$I:$M,3,FALSE)*$D489)</f>
        <v>31006,38</v>
      </c>
      <c r="F489" s="3">
        <f>IF(D489=1,VLOOKUP(C489,[5]数据导入!$B:$F,4,FALSE)*$D489,VLOOKUP(C489,[5]数据导入!$I:$M,4,FALSE)*$D489)</f>
        <v>320</v>
      </c>
      <c r="G489" s="3">
        <f>IF(E489=1,VLOOKUP(D489,[5]数据导入!$B:$F,5,FALSE)*$D489,VLOOKUP(D489,[5]数据导入!$I:$M,5,FALSE)*$D489)</f>
        <v>10</v>
      </c>
      <c r="H489" s="3">
        <f>VLOOKUP(B489,[5]菜品数据!$H:$I,2,FALSE)</f>
        <v>4</v>
      </c>
      <c r="I489" s="3" t="str">
        <f>VLOOKUP(D489,[5]数据导入!$P$3:$Q$9,2,FALSE)</f>
        <v>1,2</v>
      </c>
      <c r="J489" s="3" t="str">
        <f>VLOOKUP(B489,[5]菜品输入!A:V,3,FALSE)&amp;","&amp;VLOOKUP(B489,[5]菜品输入!A:V,8,FALSE)&amp;";"&amp;VLOOKUP(B489,[5]菜品输入!A:V,4,FALSE)&amp;","&amp;VLOOKUP(B489,[5]菜品输入!A:V,8,FALSE)&amp;";"&amp;VLOOKUP(B489,[5]菜品输入!A:V,5,FALSE)&amp;","&amp;VLOOKUP(B489,[5]菜品输入!A:V,8,FALSE)&amp;";"&amp;VLOOKUP(B489,[5]菜品输入!A:V,6,FALSE)&amp;","&amp;VLOOKUP(B489,[5]菜品输入!A:V,8,FALSE)&amp;";"&amp;VLOOKUP(B489,[5]菜品输入!A:V,7,FALSE)&amp;","&amp;VLOOKUP(B489,[5]菜品输入!A:V,8,FALSE)</f>
        <v>101010,5;102010,5;103010,5;104010,5;105010,5</v>
      </c>
    </row>
    <row r="490" spans="1:10">
      <c r="A490" s="3">
        <v>489</v>
      </c>
      <c r="B490" s="3">
        <f t="shared" si="22"/>
        <v>41</v>
      </c>
      <c r="C490" s="3">
        <f t="shared" si="23"/>
        <v>2</v>
      </c>
      <c r="D490" s="3">
        <f t="shared" si="21"/>
        <v>3</v>
      </c>
      <c r="E490" s="3" t="str">
        <f>IF(C490=1,VLOOKUP(B490,[5]数据导入!$B:$F,2,FALSE)&amp;","&amp;VLOOKUP(B490,[5]数据导入!$B:$F,3,FALSE)*$D490,VLOOKUP(B490,[5]数据导入!$I:$M,2,FALSE)&amp;","&amp;VLOOKUP(B490,[5]数据导入!$I:$M,3,FALSE)*$D490)</f>
        <v>31006,57</v>
      </c>
      <c r="F490" s="3">
        <f>IF(D490=1,VLOOKUP(C490,[5]数据导入!$B:$F,4,FALSE)*$D490,VLOOKUP(C490,[5]数据导入!$I:$M,4,FALSE)*$D490)</f>
        <v>480</v>
      </c>
      <c r="G490" s="3">
        <f>IF(E490=1,VLOOKUP(D490,[5]数据导入!$B:$F,5,FALSE)*$D490,VLOOKUP(D490,[5]数据导入!$I:$M,5,FALSE)*$D490)</f>
        <v>30</v>
      </c>
      <c r="H490" s="3">
        <f>VLOOKUP(B490,[5]菜品数据!$H:$I,2,FALSE)</f>
        <v>4</v>
      </c>
      <c r="I490" s="3" t="str">
        <f>VLOOKUP(D490,[5]数据导入!$P$3:$Q$9,2,FALSE)</f>
        <v>2,3</v>
      </c>
      <c r="J490" s="3" t="str">
        <f>VLOOKUP(B490,[5]菜品输入!A:V,3,FALSE)&amp;","&amp;VLOOKUP(B490,[5]菜品输入!A:V,8,FALSE)&amp;";"&amp;VLOOKUP(B490,[5]菜品输入!A:V,4,FALSE)&amp;","&amp;VLOOKUP(B490,[5]菜品输入!A:V,8,FALSE)&amp;";"&amp;VLOOKUP(B490,[5]菜品输入!A:V,5,FALSE)&amp;","&amp;VLOOKUP(B490,[5]菜品输入!A:V,8,FALSE)&amp;";"&amp;VLOOKUP(B490,[5]菜品输入!A:V,6,FALSE)&amp;","&amp;VLOOKUP(B490,[5]菜品输入!A:V,8,FALSE)&amp;";"&amp;VLOOKUP(B490,[5]菜品输入!A:V,7,FALSE)&amp;","&amp;VLOOKUP(B490,[5]菜品输入!A:V,8,FALSE)</f>
        <v>101010,5;102010,5;103010,5;104010,5;105010,5</v>
      </c>
    </row>
    <row r="491" spans="1:10">
      <c r="A491" s="3">
        <v>490</v>
      </c>
      <c r="B491" s="3">
        <f t="shared" si="22"/>
        <v>41</v>
      </c>
      <c r="C491" s="3">
        <f t="shared" si="23"/>
        <v>2</v>
      </c>
      <c r="D491" s="3">
        <f t="shared" si="21"/>
        <v>4</v>
      </c>
      <c r="E491" s="3" t="str">
        <f>IF(C491=1,VLOOKUP(B491,[5]数据导入!$B:$F,2,FALSE)&amp;","&amp;VLOOKUP(B491,[5]数据导入!$B:$F,3,FALSE)*$D491,VLOOKUP(B491,[5]数据导入!$I:$M,2,FALSE)&amp;","&amp;VLOOKUP(B491,[5]数据导入!$I:$M,3,FALSE)*$D491)</f>
        <v>31006,76</v>
      </c>
      <c r="F491" s="3">
        <f>IF(D491=1,VLOOKUP(C491,[5]数据导入!$B:$F,4,FALSE)*$D491,VLOOKUP(C491,[5]数据导入!$I:$M,4,FALSE)*$D491)</f>
        <v>640</v>
      </c>
      <c r="G491" s="3">
        <f>IF(E491=1,VLOOKUP(D491,[5]数据导入!$B:$F,5,FALSE)*$D491,VLOOKUP(D491,[5]数据导入!$I:$M,5,FALSE)*$D491)</f>
        <v>40</v>
      </c>
      <c r="H491" s="3">
        <f>VLOOKUP(B491,[5]菜品数据!$H:$I,2,FALSE)</f>
        <v>4</v>
      </c>
      <c r="I491" s="3" t="str">
        <f>VLOOKUP(D491,[5]数据导入!$P$3:$Q$9,2,FALSE)</f>
        <v>3,4</v>
      </c>
      <c r="J491" s="3" t="str">
        <f>VLOOKUP(B491,[5]菜品输入!A:V,3,FALSE)&amp;","&amp;VLOOKUP(B491,[5]菜品输入!A:V,8,FALSE)&amp;";"&amp;VLOOKUP(B491,[5]菜品输入!A:V,4,FALSE)&amp;","&amp;VLOOKUP(B491,[5]菜品输入!A:V,8,FALSE)&amp;";"&amp;VLOOKUP(B491,[5]菜品输入!A:V,5,FALSE)&amp;","&amp;VLOOKUP(B491,[5]菜品输入!A:V,8,FALSE)&amp;";"&amp;VLOOKUP(B491,[5]菜品输入!A:V,6,FALSE)&amp;","&amp;VLOOKUP(B491,[5]菜品输入!A:V,8,FALSE)&amp;";"&amp;VLOOKUP(B491,[5]菜品输入!A:V,7,FALSE)&amp;","&amp;VLOOKUP(B491,[5]菜品输入!A:V,8,FALSE)</f>
        <v>101010,5;102010,5;103010,5;104010,5;105010,5</v>
      </c>
    </row>
    <row r="492" spans="1:10">
      <c r="A492" s="3">
        <v>491</v>
      </c>
      <c r="B492" s="3">
        <f t="shared" si="22"/>
        <v>41</v>
      </c>
      <c r="C492" s="3">
        <f t="shared" si="23"/>
        <v>2</v>
      </c>
      <c r="D492" s="3">
        <f t="shared" si="21"/>
        <v>5</v>
      </c>
      <c r="E492" s="3" t="str">
        <f>IF(C492=1,VLOOKUP(B492,[5]数据导入!$B:$F,2,FALSE)&amp;","&amp;VLOOKUP(B492,[5]数据导入!$B:$F,3,FALSE)*$D492,VLOOKUP(B492,[5]数据导入!$I:$M,2,FALSE)&amp;","&amp;VLOOKUP(B492,[5]数据导入!$I:$M,3,FALSE)*$D492)</f>
        <v>31006,95</v>
      </c>
      <c r="F492" s="3">
        <f>IF(D492=1,VLOOKUP(C492,[5]数据导入!$B:$F,4,FALSE)*$D492,VLOOKUP(C492,[5]数据导入!$I:$M,4,FALSE)*$D492)</f>
        <v>800</v>
      </c>
      <c r="G492" s="3">
        <f>IF(E492=1,VLOOKUP(D492,[5]数据导入!$B:$F,5,FALSE)*$D492,VLOOKUP(D492,[5]数据导入!$I:$M,5,FALSE)*$D492)</f>
        <v>50</v>
      </c>
      <c r="H492" s="3">
        <f>VLOOKUP(B492,[5]菜品数据!$H:$I,2,FALSE)</f>
        <v>4</v>
      </c>
      <c r="I492" s="3" t="str">
        <f>VLOOKUP(D492,[5]数据导入!$P$3:$Q$9,2,FALSE)</f>
        <v>4,5</v>
      </c>
      <c r="J492" s="3" t="str">
        <f>VLOOKUP(B492,[5]菜品输入!A:V,3,FALSE)&amp;","&amp;VLOOKUP(B492,[5]菜品输入!A:V,8,FALSE)&amp;";"&amp;VLOOKUP(B492,[5]菜品输入!A:V,4,FALSE)&amp;","&amp;VLOOKUP(B492,[5]菜品输入!A:V,8,FALSE)&amp;";"&amp;VLOOKUP(B492,[5]菜品输入!A:V,5,FALSE)&amp;","&amp;VLOOKUP(B492,[5]菜品输入!A:V,8,FALSE)&amp;";"&amp;VLOOKUP(B492,[5]菜品输入!A:V,6,FALSE)&amp;","&amp;VLOOKUP(B492,[5]菜品输入!A:V,8,FALSE)&amp;";"&amp;VLOOKUP(B492,[5]菜品输入!A:V,7,FALSE)&amp;","&amp;VLOOKUP(B492,[5]菜品输入!A:V,8,FALSE)</f>
        <v>101010,5;102010,5;103010,5;104010,5;105010,5</v>
      </c>
    </row>
    <row r="493" spans="1:10">
      <c r="A493" s="3">
        <v>492</v>
      </c>
      <c r="B493" s="3">
        <f t="shared" si="22"/>
        <v>41</v>
      </c>
      <c r="C493" s="3">
        <f t="shared" si="23"/>
        <v>2</v>
      </c>
      <c r="D493" s="3">
        <f t="shared" si="21"/>
        <v>6</v>
      </c>
      <c r="E493" s="3" t="str">
        <f>IF(C493=1,VLOOKUP(B493,[5]数据导入!$B:$F,2,FALSE)&amp;","&amp;VLOOKUP(B493,[5]数据导入!$B:$F,3,FALSE)*$D493,VLOOKUP(B493,[5]数据导入!$I:$M,2,FALSE)&amp;","&amp;VLOOKUP(B493,[5]数据导入!$I:$M,3,FALSE)*$D493)</f>
        <v>31006,114</v>
      </c>
      <c r="F493" s="3">
        <f>IF(D493=1,VLOOKUP(C493,[5]数据导入!$B:$F,4,FALSE)*$D493,VLOOKUP(C493,[5]数据导入!$I:$M,4,FALSE)*$D493)</f>
        <v>960</v>
      </c>
      <c r="G493" s="3">
        <f>IF(E493=1,VLOOKUP(D493,[5]数据导入!$B:$F,5,FALSE)*$D493,VLOOKUP(D493,[5]数据导入!$I:$M,5,FALSE)*$D493)</f>
        <v>60</v>
      </c>
      <c r="H493" s="3">
        <f>VLOOKUP(B493,[5]菜品数据!$H:$I,2,FALSE)</f>
        <v>4</v>
      </c>
      <c r="I493" s="3" t="str">
        <f>VLOOKUP(D493,[5]数据导入!$P$3:$Q$9,2,FALSE)</f>
        <v>5,6</v>
      </c>
      <c r="J493" s="3" t="str">
        <f>VLOOKUP(B493,[5]菜品输入!A:V,3,FALSE)&amp;","&amp;VLOOKUP(B493,[5]菜品输入!A:V,8,FALSE)&amp;";"&amp;VLOOKUP(B493,[5]菜品输入!A:V,4,FALSE)&amp;","&amp;VLOOKUP(B493,[5]菜品输入!A:V,8,FALSE)&amp;";"&amp;VLOOKUP(B493,[5]菜品输入!A:V,5,FALSE)&amp;","&amp;VLOOKUP(B493,[5]菜品输入!A:V,8,FALSE)&amp;";"&amp;VLOOKUP(B493,[5]菜品输入!A:V,6,FALSE)&amp;","&amp;VLOOKUP(B493,[5]菜品输入!A:V,8,FALSE)&amp;";"&amp;VLOOKUP(B493,[5]菜品输入!A:V,7,FALSE)&amp;","&amp;VLOOKUP(B493,[5]菜品输入!A:V,8,FALSE)</f>
        <v>101010,5;102010,5;103010,5;104010,5;105010,5</v>
      </c>
    </row>
    <row r="494" spans="1:10">
      <c r="A494" s="3">
        <v>493</v>
      </c>
      <c r="B494" s="3">
        <f t="shared" si="22"/>
        <v>42</v>
      </c>
      <c r="C494" s="3">
        <f t="shared" si="23"/>
        <v>1</v>
      </c>
      <c r="D494" s="3">
        <f t="shared" si="21"/>
        <v>1</v>
      </c>
      <c r="E494" s="3" t="str">
        <f>IF(C494=1,VLOOKUP(B494,[5]数据导入!$B:$F,2,FALSE)&amp;","&amp;VLOOKUP(B494,[5]数据导入!$B:$F,3,FALSE)*$D494,VLOOKUP(B494,[5]数据导入!$I:$M,2,FALSE)&amp;","&amp;VLOOKUP(B494,[5]数据导入!$I:$M,3,FALSE)*$D494)</f>
        <v>30006,20</v>
      </c>
      <c r="F494" s="3">
        <f>IF(D494=1,VLOOKUP(C494,[5]数据导入!$B:$F,4,FALSE)*$D494,VLOOKUP(C494,[5]数据导入!$I:$M,4,FALSE)*$D494)</f>
        <v>70</v>
      </c>
      <c r="G494" s="3">
        <f>IF(E494=1,VLOOKUP(D494,[5]数据导入!$B:$F,5,FALSE)*$D494,VLOOKUP(D494,[5]数据导入!$I:$M,5,FALSE)*$D494)</f>
        <v>5</v>
      </c>
      <c r="H494" s="3">
        <f>VLOOKUP(B494,[5]菜品数据!$H:$I,2,FALSE)</f>
        <v>4</v>
      </c>
      <c r="I494" s="3">
        <f>VLOOKUP(D494,[5]数据导入!$P$3:$Q$9,2,FALSE)</f>
        <v>1</v>
      </c>
      <c r="J494" s="3" t="str">
        <f>VLOOKUP(B494,[5]菜品输入!A:V,3,FALSE)&amp;","&amp;VLOOKUP(B494,[5]菜品输入!A:V,8,FALSE)&amp;";"&amp;VLOOKUP(B494,[5]菜品输入!A:V,4,FALSE)&amp;","&amp;VLOOKUP(B494,[5]菜品输入!A:V,8,FALSE)&amp;";"&amp;VLOOKUP(B494,[5]菜品输入!A:V,5,FALSE)&amp;","&amp;VLOOKUP(B494,[5]菜品输入!A:V,8,FALSE)&amp;";"&amp;VLOOKUP(B494,[5]菜品输入!A:V,6,FALSE)&amp;","&amp;VLOOKUP(B494,[5]菜品输入!A:V,8,FALSE)&amp;";"&amp;VLOOKUP(B494,[5]菜品输入!A:V,7,FALSE)&amp;","&amp;VLOOKUP(B494,[5]菜品输入!A:V,8,FALSE)</f>
        <v>101010,5;102010,5;103010,5;104010,5;105010,5</v>
      </c>
    </row>
    <row r="495" spans="1:10">
      <c r="A495" s="3">
        <v>494</v>
      </c>
      <c r="B495" s="3">
        <f t="shared" si="22"/>
        <v>42</v>
      </c>
      <c r="C495" s="3">
        <f t="shared" si="23"/>
        <v>1</v>
      </c>
      <c r="D495" s="3">
        <f t="shared" si="21"/>
        <v>2</v>
      </c>
      <c r="E495" s="3" t="str">
        <f>IF(C495=1,VLOOKUP(B495,[5]数据导入!$B:$F,2,FALSE)&amp;","&amp;VLOOKUP(B495,[5]数据导入!$B:$F,3,FALSE)*$D495,VLOOKUP(B495,[5]数据导入!$I:$M,2,FALSE)&amp;","&amp;VLOOKUP(B495,[5]数据导入!$I:$M,3,FALSE)*$D495)</f>
        <v>30006,40</v>
      </c>
      <c r="F495" s="3">
        <f>IF(D495=1,VLOOKUP(C495,[5]数据导入!$B:$F,4,FALSE)*$D495,VLOOKUP(C495,[5]数据导入!$I:$M,4,FALSE)*$D495)</f>
        <v>140</v>
      </c>
      <c r="G495" s="3">
        <f>IF(E495=1,VLOOKUP(D495,[5]数据导入!$B:$F,5,FALSE)*$D495,VLOOKUP(D495,[5]数据导入!$I:$M,5,FALSE)*$D495)</f>
        <v>10</v>
      </c>
      <c r="H495" s="3">
        <f>VLOOKUP(B495,[5]菜品数据!$H:$I,2,FALSE)</f>
        <v>4</v>
      </c>
      <c r="I495" s="3" t="str">
        <f>VLOOKUP(D495,[5]数据导入!$P$3:$Q$9,2,FALSE)</f>
        <v>1,2</v>
      </c>
      <c r="J495" s="3" t="str">
        <f>VLOOKUP(B495,[5]菜品输入!A:V,3,FALSE)&amp;","&amp;VLOOKUP(B495,[5]菜品输入!A:V,8,FALSE)&amp;";"&amp;VLOOKUP(B495,[5]菜品输入!A:V,4,FALSE)&amp;","&amp;VLOOKUP(B495,[5]菜品输入!A:V,8,FALSE)&amp;";"&amp;VLOOKUP(B495,[5]菜品输入!A:V,5,FALSE)&amp;","&amp;VLOOKUP(B495,[5]菜品输入!A:V,8,FALSE)&amp;";"&amp;VLOOKUP(B495,[5]菜品输入!A:V,6,FALSE)&amp;","&amp;VLOOKUP(B495,[5]菜品输入!A:V,8,FALSE)&amp;";"&amp;VLOOKUP(B495,[5]菜品输入!A:V,7,FALSE)&amp;","&amp;VLOOKUP(B495,[5]菜品输入!A:V,8,FALSE)</f>
        <v>101010,5;102010,5;103010,5;104010,5;105010,5</v>
      </c>
    </row>
    <row r="496" spans="1:10">
      <c r="A496" s="3">
        <v>495</v>
      </c>
      <c r="B496" s="3">
        <f t="shared" si="22"/>
        <v>42</v>
      </c>
      <c r="C496" s="3">
        <f t="shared" si="23"/>
        <v>1</v>
      </c>
      <c r="D496" s="3">
        <f t="shared" si="21"/>
        <v>3</v>
      </c>
      <c r="E496" s="3" t="str">
        <f>IF(C496=1,VLOOKUP(B496,[5]数据导入!$B:$F,2,FALSE)&amp;","&amp;VLOOKUP(B496,[5]数据导入!$B:$F,3,FALSE)*$D496,VLOOKUP(B496,[5]数据导入!$I:$M,2,FALSE)&amp;","&amp;VLOOKUP(B496,[5]数据导入!$I:$M,3,FALSE)*$D496)</f>
        <v>30006,60</v>
      </c>
      <c r="F496" s="3">
        <f>IF(D496=1,VLOOKUP(C496,[5]数据导入!$B:$F,4,FALSE)*$D496,VLOOKUP(C496,[5]数据导入!$I:$M,4,FALSE)*$D496)</f>
        <v>210</v>
      </c>
      <c r="G496" s="3">
        <f>IF(E496=1,VLOOKUP(D496,[5]数据导入!$B:$F,5,FALSE)*$D496,VLOOKUP(D496,[5]数据导入!$I:$M,5,FALSE)*$D496)</f>
        <v>30</v>
      </c>
      <c r="H496" s="3">
        <f>VLOOKUP(B496,[5]菜品数据!$H:$I,2,FALSE)</f>
        <v>4</v>
      </c>
      <c r="I496" s="3" t="str">
        <f>VLOOKUP(D496,[5]数据导入!$P$3:$Q$9,2,FALSE)</f>
        <v>2,3</v>
      </c>
      <c r="J496" s="3" t="str">
        <f>VLOOKUP(B496,[5]菜品输入!A:V,3,FALSE)&amp;","&amp;VLOOKUP(B496,[5]菜品输入!A:V,8,FALSE)&amp;";"&amp;VLOOKUP(B496,[5]菜品输入!A:V,4,FALSE)&amp;","&amp;VLOOKUP(B496,[5]菜品输入!A:V,8,FALSE)&amp;";"&amp;VLOOKUP(B496,[5]菜品输入!A:V,5,FALSE)&amp;","&amp;VLOOKUP(B496,[5]菜品输入!A:V,8,FALSE)&amp;";"&amp;VLOOKUP(B496,[5]菜品输入!A:V,6,FALSE)&amp;","&amp;VLOOKUP(B496,[5]菜品输入!A:V,8,FALSE)&amp;";"&amp;VLOOKUP(B496,[5]菜品输入!A:V,7,FALSE)&amp;","&amp;VLOOKUP(B496,[5]菜品输入!A:V,8,FALSE)</f>
        <v>101010,5;102010,5;103010,5;104010,5;105010,5</v>
      </c>
    </row>
    <row r="497" spans="1:10">
      <c r="A497" s="3">
        <v>496</v>
      </c>
      <c r="B497" s="3">
        <f t="shared" si="22"/>
        <v>42</v>
      </c>
      <c r="C497" s="3">
        <f t="shared" si="23"/>
        <v>1</v>
      </c>
      <c r="D497" s="3">
        <f t="shared" si="21"/>
        <v>4</v>
      </c>
      <c r="E497" s="3" t="str">
        <f>IF(C497=1,VLOOKUP(B497,[5]数据导入!$B:$F,2,FALSE)&amp;","&amp;VLOOKUP(B497,[5]数据导入!$B:$F,3,FALSE)*$D497,VLOOKUP(B497,[5]数据导入!$I:$M,2,FALSE)&amp;","&amp;VLOOKUP(B497,[5]数据导入!$I:$M,3,FALSE)*$D497)</f>
        <v>30006,80</v>
      </c>
      <c r="F497" s="3">
        <f>IF(D497=1,VLOOKUP(C497,[5]数据导入!$B:$F,4,FALSE)*$D497,VLOOKUP(C497,[5]数据导入!$I:$M,4,FALSE)*$D497)</f>
        <v>280</v>
      </c>
      <c r="G497" s="3">
        <f>IF(E497=1,VLOOKUP(D497,[5]数据导入!$B:$F,5,FALSE)*$D497,VLOOKUP(D497,[5]数据导入!$I:$M,5,FALSE)*$D497)</f>
        <v>40</v>
      </c>
      <c r="H497" s="3">
        <f>VLOOKUP(B497,[5]菜品数据!$H:$I,2,FALSE)</f>
        <v>4</v>
      </c>
      <c r="I497" s="3" t="str">
        <f>VLOOKUP(D497,[5]数据导入!$P$3:$Q$9,2,FALSE)</f>
        <v>3,4</v>
      </c>
      <c r="J497" s="3" t="str">
        <f>VLOOKUP(B497,[5]菜品输入!A:V,3,FALSE)&amp;","&amp;VLOOKUP(B497,[5]菜品输入!A:V,8,FALSE)&amp;";"&amp;VLOOKUP(B497,[5]菜品输入!A:V,4,FALSE)&amp;","&amp;VLOOKUP(B497,[5]菜品输入!A:V,8,FALSE)&amp;";"&amp;VLOOKUP(B497,[5]菜品输入!A:V,5,FALSE)&amp;","&amp;VLOOKUP(B497,[5]菜品输入!A:V,8,FALSE)&amp;";"&amp;VLOOKUP(B497,[5]菜品输入!A:V,6,FALSE)&amp;","&amp;VLOOKUP(B497,[5]菜品输入!A:V,8,FALSE)&amp;";"&amp;VLOOKUP(B497,[5]菜品输入!A:V,7,FALSE)&amp;","&amp;VLOOKUP(B497,[5]菜品输入!A:V,8,FALSE)</f>
        <v>101010,5;102010,5;103010,5;104010,5;105010,5</v>
      </c>
    </row>
    <row r="498" spans="1:10">
      <c r="A498" s="3">
        <v>497</v>
      </c>
      <c r="B498" s="3">
        <f t="shared" si="22"/>
        <v>42</v>
      </c>
      <c r="C498" s="3">
        <f t="shared" si="23"/>
        <v>1</v>
      </c>
      <c r="D498" s="3">
        <f t="shared" si="21"/>
        <v>5</v>
      </c>
      <c r="E498" s="3" t="str">
        <f>IF(C498=1,VLOOKUP(B498,[5]数据导入!$B:$F,2,FALSE)&amp;","&amp;VLOOKUP(B498,[5]数据导入!$B:$F,3,FALSE)*$D498,VLOOKUP(B498,[5]数据导入!$I:$M,2,FALSE)&amp;","&amp;VLOOKUP(B498,[5]数据导入!$I:$M,3,FALSE)*$D498)</f>
        <v>30006,100</v>
      </c>
      <c r="F498" s="3">
        <f>IF(D498=1,VLOOKUP(C498,[5]数据导入!$B:$F,4,FALSE)*$D498,VLOOKUP(C498,[5]数据导入!$I:$M,4,FALSE)*$D498)</f>
        <v>350</v>
      </c>
      <c r="G498" s="3">
        <f>IF(E498=1,VLOOKUP(D498,[5]数据导入!$B:$F,5,FALSE)*$D498,VLOOKUP(D498,[5]数据导入!$I:$M,5,FALSE)*$D498)</f>
        <v>50</v>
      </c>
      <c r="H498" s="3">
        <f>VLOOKUP(B498,[5]菜品数据!$H:$I,2,FALSE)</f>
        <v>4</v>
      </c>
      <c r="I498" s="3" t="str">
        <f>VLOOKUP(D498,[5]数据导入!$P$3:$Q$9,2,FALSE)</f>
        <v>4,5</v>
      </c>
      <c r="J498" s="3" t="str">
        <f>VLOOKUP(B498,[5]菜品输入!A:V,3,FALSE)&amp;","&amp;VLOOKUP(B498,[5]菜品输入!A:V,8,FALSE)&amp;";"&amp;VLOOKUP(B498,[5]菜品输入!A:V,4,FALSE)&amp;","&amp;VLOOKUP(B498,[5]菜品输入!A:V,8,FALSE)&amp;";"&amp;VLOOKUP(B498,[5]菜品输入!A:V,5,FALSE)&amp;","&amp;VLOOKUP(B498,[5]菜品输入!A:V,8,FALSE)&amp;";"&amp;VLOOKUP(B498,[5]菜品输入!A:V,6,FALSE)&amp;","&amp;VLOOKUP(B498,[5]菜品输入!A:V,8,FALSE)&amp;";"&amp;VLOOKUP(B498,[5]菜品输入!A:V,7,FALSE)&amp;","&amp;VLOOKUP(B498,[5]菜品输入!A:V,8,FALSE)</f>
        <v>101010,5;102010,5;103010,5;104010,5;105010,5</v>
      </c>
    </row>
    <row r="499" spans="1:10">
      <c r="A499" s="3">
        <v>498</v>
      </c>
      <c r="B499" s="3">
        <f t="shared" si="22"/>
        <v>42</v>
      </c>
      <c r="C499" s="3">
        <f t="shared" si="23"/>
        <v>1</v>
      </c>
      <c r="D499" s="3">
        <f t="shared" si="21"/>
        <v>6</v>
      </c>
      <c r="E499" s="3" t="str">
        <f>IF(C499=1,VLOOKUP(B499,[5]数据导入!$B:$F,2,FALSE)&amp;","&amp;VLOOKUP(B499,[5]数据导入!$B:$F,3,FALSE)*$D499,VLOOKUP(B499,[5]数据导入!$I:$M,2,FALSE)&amp;","&amp;VLOOKUP(B499,[5]数据导入!$I:$M,3,FALSE)*$D499)</f>
        <v>30006,120</v>
      </c>
      <c r="F499" s="3">
        <f>IF(D499=1,VLOOKUP(C499,[5]数据导入!$B:$F,4,FALSE)*$D499,VLOOKUP(C499,[5]数据导入!$I:$M,4,FALSE)*$D499)</f>
        <v>420</v>
      </c>
      <c r="G499" s="3">
        <f>IF(E499=1,VLOOKUP(D499,[5]数据导入!$B:$F,5,FALSE)*$D499,VLOOKUP(D499,[5]数据导入!$I:$M,5,FALSE)*$D499)</f>
        <v>60</v>
      </c>
      <c r="H499" s="3">
        <f>VLOOKUP(B499,[5]菜品数据!$H:$I,2,FALSE)</f>
        <v>4</v>
      </c>
      <c r="I499" s="3" t="str">
        <f>VLOOKUP(D499,[5]数据导入!$P$3:$Q$9,2,FALSE)</f>
        <v>5,6</v>
      </c>
      <c r="J499" s="3" t="str">
        <f>VLOOKUP(B499,[5]菜品输入!A:V,3,FALSE)&amp;","&amp;VLOOKUP(B499,[5]菜品输入!A:V,8,FALSE)&amp;";"&amp;VLOOKUP(B499,[5]菜品输入!A:V,4,FALSE)&amp;","&amp;VLOOKUP(B499,[5]菜品输入!A:V,8,FALSE)&amp;";"&amp;VLOOKUP(B499,[5]菜品输入!A:V,5,FALSE)&amp;","&amp;VLOOKUP(B499,[5]菜品输入!A:V,8,FALSE)&amp;";"&amp;VLOOKUP(B499,[5]菜品输入!A:V,6,FALSE)&amp;","&amp;VLOOKUP(B499,[5]菜品输入!A:V,8,FALSE)&amp;";"&amp;VLOOKUP(B499,[5]菜品输入!A:V,7,FALSE)&amp;","&amp;VLOOKUP(B499,[5]菜品输入!A:V,8,FALSE)</f>
        <v>101010,5;102010,5;103010,5;104010,5;105010,5</v>
      </c>
    </row>
    <row r="500" spans="1:10">
      <c r="A500" s="3">
        <v>499</v>
      </c>
      <c r="B500" s="3">
        <f t="shared" si="22"/>
        <v>42</v>
      </c>
      <c r="C500" s="3">
        <f t="shared" si="23"/>
        <v>2</v>
      </c>
      <c r="D500" s="3">
        <f t="shared" si="21"/>
        <v>1</v>
      </c>
      <c r="E500" s="3" t="str">
        <f>IF(C500=1,VLOOKUP(B500,[5]数据导入!$B:$F,2,FALSE)&amp;","&amp;VLOOKUP(B500,[5]数据导入!$B:$F,3,FALSE)*$D500,VLOOKUP(B500,[5]数据导入!$I:$M,2,FALSE)&amp;","&amp;VLOOKUP(B500,[5]数据导入!$I:$M,3,FALSE)*$D500)</f>
        <v>31006,20</v>
      </c>
      <c r="F500" s="3">
        <f>IF(D500=1,VLOOKUP(C500,[5]数据导入!$B:$F,4,FALSE)*$D500,VLOOKUP(C500,[5]数据导入!$I:$M,4,FALSE)*$D500)</f>
        <v>160</v>
      </c>
      <c r="G500" s="3">
        <f>IF(E500=1,VLOOKUP(D500,[5]数据导入!$B:$F,5,FALSE)*$D500,VLOOKUP(D500,[5]数据导入!$I:$M,5,FALSE)*$D500)</f>
        <v>5</v>
      </c>
      <c r="H500" s="3">
        <f>VLOOKUP(B500,[5]菜品数据!$H:$I,2,FALSE)</f>
        <v>4</v>
      </c>
      <c r="I500" s="3">
        <f>VLOOKUP(D500,[5]数据导入!$P$3:$Q$9,2,FALSE)</f>
        <v>1</v>
      </c>
      <c r="J500" s="3" t="str">
        <f>VLOOKUP(B500,[5]菜品输入!A:V,3,FALSE)&amp;","&amp;VLOOKUP(B500,[5]菜品输入!A:V,8,FALSE)&amp;";"&amp;VLOOKUP(B500,[5]菜品输入!A:V,4,FALSE)&amp;","&amp;VLOOKUP(B500,[5]菜品输入!A:V,8,FALSE)&amp;";"&amp;VLOOKUP(B500,[5]菜品输入!A:V,5,FALSE)&amp;","&amp;VLOOKUP(B500,[5]菜品输入!A:V,8,FALSE)&amp;";"&amp;VLOOKUP(B500,[5]菜品输入!A:V,6,FALSE)&amp;","&amp;VLOOKUP(B500,[5]菜品输入!A:V,8,FALSE)&amp;";"&amp;VLOOKUP(B500,[5]菜品输入!A:V,7,FALSE)&amp;","&amp;VLOOKUP(B500,[5]菜品输入!A:V,8,FALSE)</f>
        <v>101010,5;102010,5;103010,5;104010,5;105010,5</v>
      </c>
    </row>
    <row r="501" spans="1:10">
      <c r="A501" s="3">
        <v>500</v>
      </c>
      <c r="B501" s="3">
        <f t="shared" si="22"/>
        <v>42</v>
      </c>
      <c r="C501" s="3">
        <f t="shared" si="23"/>
        <v>2</v>
      </c>
      <c r="D501" s="3">
        <f t="shared" si="21"/>
        <v>2</v>
      </c>
      <c r="E501" s="3" t="str">
        <f>IF(C501=1,VLOOKUP(B501,[5]数据导入!$B:$F,2,FALSE)&amp;","&amp;VLOOKUP(B501,[5]数据导入!$B:$F,3,FALSE)*$D501,VLOOKUP(B501,[5]数据导入!$I:$M,2,FALSE)&amp;","&amp;VLOOKUP(B501,[5]数据导入!$I:$M,3,FALSE)*$D501)</f>
        <v>31006,40</v>
      </c>
      <c r="F501" s="3">
        <f>IF(D501=1,VLOOKUP(C501,[5]数据导入!$B:$F,4,FALSE)*$D501,VLOOKUP(C501,[5]数据导入!$I:$M,4,FALSE)*$D501)</f>
        <v>320</v>
      </c>
      <c r="G501" s="3">
        <f>IF(E501=1,VLOOKUP(D501,[5]数据导入!$B:$F,5,FALSE)*$D501,VLOOKUP(D501,[5]数据导入!$I:$M,5,FALSE)*$D501)</f>
        <v>10</v>
      </c>
      <c r="H501" s="3">
        <f>VLOOKUP(B501,[5]菜品数据!$H:$I,2,FALSE)</f>
        <v>4</v>
      </c>
      <c r="I501" s="3" t="str">
        <f>VLOOKUP(D501,[5]数据导入!$P$3:$Q$9,2,FALSE)</f>
        <v>1,2</v>
      </c>
      <c r="J501" s="3" t="str">
        <f>VLOOKUP(B501,[5]菜品输入!A:V,3,FALSE)&amp;","&amp;VLOOKUP(B501,[5]菜品输入!A:V,8,FALSE)&amp;";"&amp;VLOOKUP(B501,[5]菜品输入!A:V,4,FALSE)&amp;","&amp;VLOOKUP(B501,[5]菜品输入!A:V,8,FALSE)&amp;";"&amp;VLOOKUP(B501,[5]菜品输入!A:V,5,FALSE)&amp;","&amp;VLOOKUP(B501,[5]菜品输入!A:V,8,FALSE)&amp;";"&amp;VLOOKUP(B501,[5]菜品输入!A:V,6,FALSE)&amp;","&amp;VLOOKUP(B501,[5]菜品输入!A:V,8,FALSE)&amp;";"&amp;VLOOKUP(B501,[5]菜品输入!A:V,7,FALSE)&amp;","&amp;VLOOKUP(B501,[5]菜品输入!A:V,8,FALSE)</f>
        <v>101010,5;102010,5;103010,5;104010,5;105010,5</v>
      </c>
    </row>
    <row r="502" spans="1:10">
      <c r="A502" s="3">
        <v>501</v>
      </c>
      <c r="B502" s="3">
        <f t="shared" si="22"/>
        <v>42</v>
      </c>
      <c r="C502" s="3">
        <f t="shared" si="23"/>
        <v>2</v>
      </c>
      <c r="D502" s="3">
        <f t="shared" si="21"/>
        <v>3</v>
      </c>
      <c r="E502" s="3" t="str">
        <f>IF(C502=1,VLOOKUP(B502,[5]数据导入!$B:$F,2,FALSE)&amp;","&amp;VLOOKUP(B502,[5]数据导入!$B:$F,3,FALSE)*$D502,VLOOKUP(B502,[5]数据导入!$I:$M,2,FALSE)&amp;","&amp;VLOOKUP(B502,[5]数据导入!$I:$M,3,FALSE)*$D502)</f>
        <v>31006,60</v>
      </c>
      <c r="F502" s="3">
        <f>IF(D502=1,VLOOKUP(C502,[5]数据导入!$B:$F,4,FALSE)*$D502,VLOOKUP(C502,[5]数据导入!$I:$M,4,FALSE)*$D502)</f>
        <v>480</v>
      </c>
      <c r="G502" s="3">
        <f>IF(E502=1,VLOOKUP(D502,[5]数据导入!$B:$F,5,FALSE)*$D502,VLOOKUP(D502,[5]数据导入!$I:$M,5,FALSE)*$D502)</f>
        <v>30</v>
      </c>
      <c r="H502" s="3">
        <f>VLOOKUP(B502,[5]菜品数据!$H:$I,2,FALSE)</f>
        <v>4</v>
      </c>
      <c r="I502" s="3" t="str">
        <f>VLOOKUP(D502,[5]数据导入!$P$3:$Q$9,2,FALSE)</f>
        <v>2,3</v>
      </c>
      <c r="J502" s="3" t="str">
        <f>VLOOKUP(B502,[5]菜品输入!A:V,3,FALSE)&amp;","&amp;VLOOKUP(B502,[5]菜品输入!A:V,8,FALSE)&amp;";"&amp;VLOOKUP(B502,[5]菜品输入!A:V,4,FALSE)&amp;","&amp;VLOOKUP(B502,[5]菜品输入!A:V,8,FALSE)&amp;";"&amp;VLOOKUP(B502,[5]菜品输入!A:V,5,FALSE)&amp;","&amp;VLOOKUP(B502,[5]菜品输入!A:V,8,FALSE)&amp;";"&amp;VLOOKUP(B502,[5]菜品输入!A:V,6,FALSE)&amp;","&amp;VLOOKUP(B502,[5]菜品输入!A:V,8,FALSE)&amp;";"&amp;VLOOKUP(B502,[5]菜品输入!A:V,7,FALSE)&amp;","&amp;VLOOKUP(B502,[5]菜品输入!A:V,8,FALSE)</f>
        <v>101010,5;102010,5;103010,5;104010,5;105010,5</v>
      </c>
    </row>
    <row r="503" spans="1:10">
      <c r="A503" s="3">
        <v>502</v>
      </c>
      <c r="B503" s="3">
        <f t="shared" si="22"/>
        <v>42</v>
      </c>
      <c r="C503" s="3">
        <f t="shared" si="23"/>
        <v>2</v>
      </c>
      <c r="D503" s="3">
        <f t="shared" si="21"/>
        <v>4</v>
      </c>
      <c r="E503" s="3" t="str">
        <f>IF(C503=1,VLOOKUP(B503,[5]数据导入!$B:$F,2,FALSE)&amp;","&amp;VLOOKUP(B503,[5]数据导入!$B:$F,3,FALSE)*$D503,VLOOKUP(B503,[5]数据导入!$I:$M,2,FALSE)&amp;","&amp;VLOOKUP(B503,[5]数据导入!$I:$M,3,FALSE)*$D503)</f>
        <v>31006,80</v>
      </c>
      <c r="F503" s="3">
        <f>IF(D503=1,VLOOKUP(C503,[5]数据导入!$B:$F,4,FALSE)*$D503,VLOOKUP(C503,[5]数据导入!$I:$M,4,FALSE)*$D503)</f>
        <v>640</v>
      </c>
      <c r="G503" s="3">
        <f>IF(E503=1,VLOOKUP(D503,[5]数据导入!$B:$F,5,FALSE)*$D503,VLOOKUP(D503,[5]数据导入!$I:$M,5,FALSE)*$D503)</f>
        <v>40</v>
      </c>
      <c r="H503" s="3">
        <f>VLOOKUP(B503,[5]菜品数据!$H:$I,2,FALSE)</f>
        <v>4</v>
      </c>
      <c r="I503" s="3" t="str">
        <f>VLOOKUP(D503,[5]数据导入!$P$3:$Q$9,2,FALSE)</f>
        <v>3,4</v>
      </c>
      <c r="J503" s="3" t="str">
        <f>VLOOKUP(B503,[5]菜品输入!A:V,3,FALSE)&amp;","&amp;VLOOKUP(B503,[5]菜品输入!A:V,8,FALSE)&amp;";"&amp;VLOOKUP(B503,[5]菜品输入!A:V,4,FALSE)&amp;","&amp;VLOOKUP(B503,[5]菜品输入!A:V,8,FALSE)&amp;";"&amp;VLOOKUP(B503,[5]菜品输入!A:V,5,FALSE)&amp;","&amp;VLOOKUP(B503,[5]菜品输入!A:V,8,FALSE)&amp;";"&amp;VLOOKUP(B503,[5]菜品输入!A:V,6,FALSE)&amp;","&amp;VLOOKUP(B503,[5]菜品输入!A:V,8,FALSE)&amp;";"&amp;VLOOKUP(B503,[5]菜品输入!A:V,7,FALSE)&amp;","&amp;VLOOKUP(B503,[5]菜品输入!A:V,8,FALSE)</f>
        <v>101010,5;102010,5;103010,5;104010,5;105010,5</v>
      </c>
    </row>
    <row r="504" spans="1:10">
      <c r="A504" s="3">
        <v>503</v>
      </c>
      <c r="B504" s="3">
        <f t="shared" si="22"/>
        <v>42</v>
      </c>
      <c r="C504" s="3">
        <f t="shared" si="23"/>
        <v>2</v>
      </c>
      <c r="D504" s="3">
        <f t="shared" si="21"/>
        <v>5</v>
      </c>
      <c r="E504" s="3" t="str">
        <f>IF(C504=1,VLOOKUP(B504,[5]数据导入!$B:$F,2,FALSE)&amp;","&amp;VLOOKUP(B504,[5]数据导入!$B:$F,3,FALSE)*$D504,VLOOKUP(B504,[5]数据导入!$I:$M,2,FALSE)&amp;","&amp;VLOOKUP(B504,[5]数据导入!$I:$M,3,FALSE)*$D504)</f>
        <v>31006,100</v>
      </c>
      <c r="F504" s="3">
        <f>IF(D504=1,VLOOKUP(C504,[5]数据导入!$B:$F,4,FALSE)*$D504,VLOOKUP(C504,[5]数据导入!$I:$M,4,FALSE)*$D504)</f>
        <v>800</v>
      </c>
      <c r="G504" s="3">
        <f>IF(E504=1,VLOOKUP(D504,[5]数据导入!$B:$F,5,FALSE)*$D504,VLOOKUP(D504,[5]数据导入!$I:$M,5,FALSE)*$D504)</f>
        <v>50</v>
      </c>
      <c r="H504" s="3">
        <f>VLOOKUP(B504,[5]菜品数据!$H:$I,2,FALSE)</f>
        <v>4</v>
      </c>
      <c r="I504" s="3" t="str">
        <f>VLOOKUP(D504,[5]数据导入!$P$3:$Q$9,2,FALSE)</f>
        <v>4,5</v>
      </c>
      <c r="J504" s="3" t="str">
        <f>VLOOKUP(B504,[5]菜品输入!A:V,3,FALSE)&amp;","&amp;VLOOKUP(B504,[5]菜品输入!A:V,8,FALSE)&amp;";"&amp;VLOOKUP(B504,[5]菜品输入!A:V,4,FALSE)&amp;","&amp;VLOOKUP(B504,[5]菜品输入!A:V,8,FALSE)&amp;";"&amp;VLOOKUP(B504,[5]菜品输入!A:V,5,FALSE)&amp;","&amp;VLOOKUP(B504,[5]菜品输入!A:V,8,FALSE)&amp;";"&amp;VLOOKUP(B504,[5]菜品输入!A:V,6,FALSE)&amp;","&amp;VLOOKUP(B504,[5]菜品输入!A:V,8,FALSE)&amp;";"&amp;VLOOKUP(B504,[5]菜品输入!A:V,7,FALSE)&amp;","&amp;VLOOKUP(B504,[5]菜品输入!A:V,8,FALSE)</f>
        <v>101010,5;102010,5;103010,5;104010,5;105010,5</v>
      </c>
    </row>
    <row r="505" spans="1:10">
      <c r="A505" s="3">
        <v>504</v>
      </c>
      <c r="B505" s="3">
        <f t="shared" si="22"/>
        <v>42</v>
      </c>
      <c r="C505" s="3">
        <f t="shared" si="23"/>
        <v>2</v>
      </c>
      <c r="D505" s="3">
        <f t="shared" si="21"/>
        <v>6</v>
      </c>
      <c r="E505" s="3" t="str">
        <f>IF(C505=1,VLOOKUP(B505,[5]数据导入!$B:$F,2,FALSE)&amp;","&amp;VLOOKUP(B505,[5]数据导入!$B:$F,3,FALSE)*$D505,VLOOKUP(B505,[5]数据导入!$I:$M,2,FALSE)&amp;","&amp;VLOOKUP(B505,[5]数据导入!$I:$M,3,FALSE)*$D505)</f>
        <v>31006,120</v>
      </c>
      <c r="F505" s="3">
        <f>IF(D505=1,VLOOKUP(C505,[5]数据导入!$B:$F,4,FALSE)*$D505,VLOOKUP(C505,[5]数据导入!$I:$M,4,FALSE)*$D505)</f>
        <v>960</v>
      </c>
      <c r="G505" s="3">
        <f>IF(E505=1,VLOOKUP(D505,[5]数据导入!$B:$F,5,FALSE)*$D505,VLOOKUP(D505,[5]数据导入!$I:$M,5,FALSE)*$D505)</f>
        <v>60</v>
      </c>
      <c r="H505" s="3">
        <f>VLOOKUP(B505,[5]菜品数据!$H:$I,2,FALSE)</f>
        <v>4</v>
      </c>
      <c r="I505" s="3" t="str">
        <f>VLOOKUP(D505,[5]数据导入!$P$3:$Q$9,2,FALSE)</f>
        <v>5,6</v>
      </c>
      <c r="J505" s="3" t="str">
        <f>VLOOKUP(B505,[5]菜品输入!A:V,3,FALSE)&amp;","&amp;VLOOKUP(B505,[5]菜品输入!A:V,8,FALSE)&amp;";"&amp;VLOOKUP(B505,[5]菜品输入!A:V,4,FALSE)&amp;","&amp;VLOOKUP(B505,[5]菜品输入!A:V,8,FALSE)&amp;";"&amp;VLOOKUP(B505,[5]菜品输入!A:V,5,FALSE)&amp;","&amp;VLOOKUP(B505,[5]菜品输入!A:V,8,FALSE)&amp;";"&amp;VLOOKUP(B505,[5]菜品输入!A:V,6,FALSE)&amp;","&amp;VLOOKUP(B505,[5]菜品输入!A:V,8,FALSE)&amp;";"&amp;VLOOKUP(B505,[5]菜品输入!A:V,7,FALSE)&amp;","&amp;VLOOKUP(B505,[5]菜品输入!A:V,8,FALSE)</f>
        <v>101010,5;102010,5;103010,5;104010,5;105010,5</v>
      </c>
    </row>
    <row r="506" spans="1:10">
      <c r="A506" s="3">
        <v>505</v>
      </c>
      <c r="B506" s="3">
        <f t="shared" si="22"/>
        <v>43</v>
      </c>
      <c r="C506" s="3">
        <f t="shared" si="23"/>
        <v>1</v>
      </c>
      <c r="D506" s="3">
        <f t="shared" si="21"/>
        <v>1</v>
      </c>
      <c r="E506" s="3" t="str">
        <f>IF(C506=1,VLOOKUP(B506,[5]数据导入!$B:$F,2,FALSE)&amp;","&amp;VLOOKUP(B506,[5]数据导入!$B:$F,3,FALSE)*$D506,VLOOKUP(B506,[5]数据导入!$I:$M,2,FALSE)&amp;","&amp;VLOOKUP(B506,[5]数据导入!$I:$M,3,FALSE)*$D506)</f>
        <v>30006,21</v>
      </c>
      <c r="F506" s="3">
        <f>IF(D506=1,VLOOKUP(C506,[5]数据导入!$B:$F,4,FALSE)*$D506,VLOOKUP(C506,[5]数据导入!$I:$M,4,FALSE)*$D506)</f>
        <v>70</v>
      </c>
      <c r="G506" s="3">
        <f>IF(E506=1,VLOOKUP(D506,[5]数据导入!$B:$F,5,FALSE)*$D506,VLOOKUP(D506,[5]数据导入!$I:$M,5,FALSE)*$D506)</f>
        <v>5</v>
      </c>
      <c r="H506" s="3">
        <f>VLOOKUP(B506,[5]菜品数据!$H:$I,2,FALSE)</f>
        <v>4</v>
      </c>
      <c r="I506" s="3">
        <f>VLOOKUP(D506,[5]数据导入!$P$3:$Q$9,2,FALSE)</f>
        <v>1</v>
      </c>
      <c r="J506" s="3" t="str">
        <f>VLOOKUP(B506,[5]菜品输入!A:V,3,FALSE)&amp;","&amp;VLOOKUP(B506,[5]菜品输入!A:V,8,FALSE)&amp;";"&amp;VLOOKUP(B506,[5]菜品输入!A:V,4,FALSE)&amp;","&amp;VLOOKUP(B506,[5]菜品输入!A:V,8,FALSE)&amp;";"&amp;VLOOKUP(B506,[5]菜品输入!A:V,5,FALSE)&amp;","&amp;VLOOKUP(B506,[5]菜品输入!A:V,8,FALSE)&amp;";"&amp;VLOOKUP(B506,[5]菜品输入!A:V,6,FALSE)&amp;","&amp;VLOOKUP(B506,[5]菜品输入!A:V,8,FALSE)&amp;";"&amp;VLOOKUP(B506,[5]菜品输入!A:V,7,FALSE)&amp;","&amp;VLOOKUP(B506,[5]菜品输入!A:V,8,FALSE)</f>
        <v>101010,5;102010,5;103010,5;104010,5;105010,5</v>
      </c>
    </row>
    <row r="507" spans="1:10">
      <c r="A507" s="3">
        <v>506</v>
      </c>
      <c r="B507" s="3">
        <f t="shared" si="22"/>
        <v>43</v>
      </c>
      <c r="C507" s="3">
        <f t="shared" si="23"/>
        <v>1</v>
      </c>
      <c r="D507" s="3">
        <f t="shared" si="21"/>
        <v>2</v>
      </c>
      <c r="E507" s="3" t="str">
        <f>IF(C507=1,VLOOKUP(B507,[5]数据导入!$B:$F,2,FALSE)&amp;","&amp;VLOOKUP(B507,[5]数据导入!$B:$F,3,FALSE)*$D507,VLOOKUP(B507,[5]数据导入!$I:$M,2,FALSE)&amp;","&amp;VLOOKUP(B507,[5]数据导入!$I:$M,3,FALSE)*$D507)</f>
        <v>30006,42</v>
      </c>
      <c r="F507" s="3">
        <f>IF(D507=1,VLOOKUP(C507,[5]数据导入!$B:$F,4,FALSE)*$D507,VLOOKUP(C507,[5]数据导入!$I:$M,4,FALSE)*$D507)</f>
        <v>140</v>
      </c>
      <c r="G507" s="3">
        <f>IF(E507=1,VLOOKUP(D507,[5]数据导入!$B:$F,5,FALSE)*$D507,VLOOKUP(D507,[5]数据导入!$I:$M,5,FALSE)*$D507)</f>
        <v>10</v>
      </c>
      <c r="H507" s="3">
        <f>VLOOKUP(B507,[5]菜品数据!$H:$I,2,FALSE)</f>
        <v>4</v>
      </c>
      <c r="I507" s="3" t="str">
        <f>VLOOKUP(D507,[5]数据导入!$P$3:$Q$9,2,FALSE)</f>
        <v>1,2</v>
      </c>
      <c r="J507" s="3" t="str">
        <f>VLOOKUP(B507,[5]菜品输入!A:V,3,FALSE)&amp;","&amp;VLOOKUP(B507,[5]菜品输入!A:V,8,FALSE)&amp;";"&amp;VLOOKUP(B507,[5]菜品输入!A:V,4,FALSE)&amp;","&amp;VLOOKUP(B507,[5]菜品输入!A:V,8,FALSE)&amp;";"&amp;VLOOKUP(B507,[5]菜品输入!A:V,5,FALSE)&amp;","&amp;VLOOKUP(B507,[5]菜品输入!A:V,8,FALSE)&amp;";"&amp;VLOOKUP(B507,[5]菜品输入!A:V,6,FALSE)&amp;","&amp;VLOOKUP(B507,[5]菜品输入!A:V,8,FALSE)&amp;";"&amp;VLOOKUP(B507,[5]菜品输入!A:V,7,FALSE)&amp;","&amp;VLOOKUP(B507,[5]菜品输入!A:V,8,FALSE)</f>
        <v>101010,5;102010,5;103010,5;104010,5;105010,5</v>
      </c>
    </row>
    <row r="508" spans="1:10">
      <c r="A508" s="3">
        <v>507</v>
      </c>
      <c r="B508" s="3">
        <f t="shared" si="22"/>
        <v>43</v>
      </c>
      <c r="C508" s="3">
        <f t="shared" si="23"/>
        <v>1</v>
      </c>
      <c r="D508" s="3">
        <f t="shared" si="21"/>
        <v>3</v>
      </c>
      <c r="E508" s="3" t="str">
        <f>IF(C508=1,VLOOKUP(B508,[5]数据导入!$B:$F,2,FALSE)&amp;","&amp;VLOOKUP(B508,[5]数据导入!$B:$F,3,FALSE)*$D508,VLOOKUP(B508,[5]数据导入!$I:$M,2,FALSE)&amp;","&amp;VLOOKUP(B508,[5]数据导入!$I:$M,3,FALSE)*$D508)</f>
        <v>30006,63</v>
      </c>
      <c r="F508" s="3">
        <f>IF(D508=1,VLOOKUP(C508,[5]数据导入!$B:$F,4,FALSE)*$D508,VLOOKUP(C508,[5]数据导入!$I:$M,4,FALSE)*$D508)</f>
        <v>210</v>
      </c>
      <c r="G508" s="3">
        <f>IF(E508=1,VLOOKUP(D508,[5]数据导入!$B:$F,5,FALSE)*$D508,VLOOKUP(D508,[5]数据导入!$I:$M,5,FALSE)*$D508)</f>
        <v>30</v>
      </c>
      <c r="H508" s="3">
        <f>VLOOKUP(B508,[5]菜品数据!$H:$I,2,FALSE)</f>
        <v>4</v>
      </c>
      <c r="I508" s="3" t="str">
        <f>VLOOKUP(D508,[5]数据导入!$P$3:$Q$9,2,FALSE)</f>
        <v>2,3</v>
      </c>
      <c r="J508" s="3" t="str">
        <f>VLOOKUP(B508,[5]菜品输入!A:V,3,FALSE)&amp;","&amp;VLOOKUP(B508,[5]菜品输入!A:V,8,FALSE)&amp;";"&amp;VLOOKUP(B508,[5]菜品输入!A:V,4,FALSE)&amp;","&amp;VLOOKUP(B508,[5]菜品输入!A:V,8,FALSE)&amp;";"&amp;VLOOKUP(B508,[5]菜品输入!A:V,5,FALSE)&amp;","&amp;VLOOKUP(B508,[5]菜品输入!A:V,8,FALSE)&amp;";"&amp;VLOOKUP(B508,[5]菜品输入!A:V,6,FALSE)&amp;","&amp;VLOOKUP(B508,[5]菜品输入!A:V,8,FALSE)&amp;";"&amp;VLOOKUP(B508,[5]菜品输入!A:V,7,FALSE)&amp;","&amp;VLOOKUP(B508,[5]菜品输入!A:V,8,FALSE)</f>
        <v>101010,5;102010,5;103010,5;104010,5;105010,5</v>
      </c>
    </row>
    <row r="509" spans="1:10">
      <c r="A509" s="3">
        <v>508</v>
      </c>
      <c r="B509" s="3">
        <f t="shared" si="22"/>
        <v>43</v>
      </c>
      <c r="C509" s="3">
        <f t="shared" si="23"/>
        <v>1</v>
      </c>
      <c r="D509" s="3">
        <f t="shared" si="21"/>
        <v>4</v>
      </c>
      <c r="E509" s="3" t="str">
        <f>IF(C509=1,VLOOKUP(B509,[5]数据导入!$B:$F,2,FALSE)&amp;","&amp;VLOOKUP(B509,[5]数据导入!$B:$F,3,FALSE)*$D509,VLOOKUP(B509,[5]数据导入!$I:$M,2,FALSE)&amp;","&amp;VLOOKUP(B509,[5]数据导入!$I:$M,3,FALSE)*$D509)</f>
        <v>30006,84</v>
      </c>
      <c r="F509" s="3">
        <f>IF(D509=1,VLOOKUP(C509,[5]数据导入!$B:$F,4,FALSE)*$D509,VLOOKUP(C509,[5]数据导入!$I:$M,4,FALSE)*$D509)</f>
        <v>280</v>
      </c>
      <c r="G509" s="3">
        <f>IF(E509=1,VLOOKUP(D509,[5]数据导入!$B:$F,5,FALSE)*$D509,VLOOKUP(D509,[5]数据导入!$I:$M,5,FALSE)*$D509)</f>
        <v>40</v>
      </c>
      <c r="H509" s="3">
        <f>VLOOKUP(B509,[5]菜品数据!$H:$I,2,FALSE)</f>
        <v>4</v>
      </c>
      <c r="I509" s="3" t="str">
        <f>VLOOKUP(D509,[5]数据导入!$P$3:$Q$9,2,FALSE)</f>
        <v>3,4</v>
      </c>
      <c r="J509" s="3" t="str">
        <f>VLOOKUP(B509,[5]菜品输入!A:V,3,FALSE)&amp;","&amp;VLOOKUP(B509,[5]菜品输入!A:V,8,FALSE)&amp;";"&amp;VLOOKUP(B509,[5]菜品输入!A:V,4,FALSE)&amp;","&amp;VLOOKUP(B509,[5]菜品输入!A:V,8,FALSE)&amp;";"&amp;VLOOKUP(B509,[5]菜品输入!A:V,5,FALSE)&amp;","&amp;VLOOKUP(B509,[5]菜品输入!A:V,8,FALSE)&amp;";"&amp;VLOOKUP(B509,[5]菜品输入!A:V,6,FALSE)&amp;","&amp;VLOOKUP(B509,[5]菜品输入!A:V,8,FALSE)&amp;";"&amp;VLOOKUP(B509,[5]菜品输入!A:V,7,FALSE)&amp;","&amp;VLOOKUP(B509,[5]菜品输入!A:V,8,FALSE)</f>
        <v>101010,5;102010,5;103010,5;104010,5;105010,5</v>
      </c>
    </row>
    <row r="510" spans="1:10">
      <c r="A510" s="3">
        <v>509</v>
      </c>
      <c r="B510" s="3">
        <f t="shared" si="22"/>
        <v>43</v>
      </c>
      <c r="C510" s="3">
        <f t="shared" si="23"/>
        <v>1</v>
      </c>
      <c r="D510" s="3">
        <f t="shared" si="21"/>
        <v>5</v>
      </c>
      <c r="E510" s="3" t="str">
        <f>IF(C510=1,VLOOKUP(B510,[5]数据导入!$B:$F,2,FALSE)&amp;","&amp;VLOOKUP(B510,[5]数据导入!$B:$F,3,FALSE)*$D510,VLOOKUP(B510,[5]数据导入!$I:$M,2,FALSE)&amp;","&amp;VLOOKUP(B510,[5]数据导入!$I:$M,3,FALSE)*$D510)</f>
        <v>30006,105</v>
      </c>
      <c r="F510" s="3">
        <f>IF(D510=1,VLOOKUP(C510,[5]数据导入!$B:$F,4,FALSE)*$D510,VLOOKUP(C510,[5]数据导入!$I:$M,4,FALSE)*$D510)</f>
        <v>350</v>
      </c>
      <c r="G510" s="3">
        <f>IF(E510=1,VLOOKUP(D510,[5]数据导入!$B:$F,5,FALSE)*$D510,VLOOKUP(D510,[5]数据导入!$I:$M,5,FALSE)*$D510)</f>
        <v>50</v>
      </c>
      <c r="H510" s="3">
        <f>VLOOKUP(B510,[5]菜品数据!$H:$I,2,FALSE)</f>
        <v>4</v>
      </c>
      <c r="I510" s="3" t="str">
        <f>VLOOKUP(D510,[5]数据导入!$P$3:$Q$9,2,FALSE)</f>
        <v>4,5</v>
      </c>
      <c r="J510" s="3" t="str">
        <f>VLOOKUP(B510,[5]菜品输入!A:V,3,FALSE)&amp;","&amp;VLOOKUP(B510,[5]菜品输入!A:V,8,FALSE)&amp;";"&amp;VLOOKUP(B510,[5]菜品输入!A:V,4,FALSE)&amp;","&amp;VLOOKUP(B510,[5]菜品输入!A:V,8,FALSE)&amp;";"&amp;VLOOKUP(B510,[5]菜品输入!A:V,5,FALSE)&amp;","&amp;VLOOKUP(B510,[5]菜品输入!A:V,8,FALSE)&amp;";"&amp;VLOOKUP(B510,[5]菜品输入!A:V,6,FALSE)&amp;","&amp;VLOOKUP(B510,[5]菜品输入!A:V,8,FALSE)&amp;";"&amp;VLOOKUP(B510,[5]菜品输入!A:V,7,FALSE)&amp;","&amp;VLOOKUP(B510,[5]菜品输入!A:V,8,FALSE)</f>
        <v>101010,5;102010,5;103010,5;104010,5;105010,5</v>
      </c>
    </row>
    <row r="511" spans="1:10">
      <c r="A511" s="3">
        <v>510</v>
      </c>
      <c r="B511" s="3">
        <f t="shared" si="22"/>
        <v>43</v>
      </c>
      <c r="C511" s="3">
        <f t="shared" si="23"/>
        <v>1</v>
      </c>
      <c r="D511" s="3">
        <f t="shared" si="21"/>
        <v>6</v>
      </c>
      <c r="E511" s="3" t="str">
        <f>IF(C511=1,VLOOKUP(B511,[5]数据导入!$B:$F,2,FALSE)&amp;","&amp;VLOOKUP(B511,[5]数据导入!$B:$F,3,FALSE)*$D511,VLOOKUP(B511,[5]数据导入!$I:$M,2,FALSE)&amp;","&amp;VLOOKUP(B511,[5]数据导入!$I:$M,3,FALSE)*$D511)</f>
        <v>30006,126</v>
      </c>
      <c r="F511" s="3">
        <f>IF(D511=1,VLOOKUP(C511,[5]数据导入!$B:$F,4,FALSE)*$D511,VLOOKUP(C511,[5]数据导入!$I:$M,4,FALSE)*$D511)</f>
        <v>420</v>
      </c>
      <c r="G511" s="3">
        <f>IF(E511=1,VLOOKUP(D511,[5]数据导入!$B:$F,5,FALSE)*$D511,VLOOKUP(D511,[5]数据导入!$I:$M,5,FALSE)*$D511)</f>
        <v>60</v>
      </c>
      <c r="H511" s="3">
        <f>VLOOKUP(B511,[5]菜品数据!$H:$I,2,FALSE)</f>
        <v>4</v>
      </c>
      <c r="I511" s="3" t="str">
        <f>VLOOKUP(D511,[5]数据导入!$P$3:$Q$9,2,FALSE)</f>
        <v>5,6</v>
      </c>
      <c r="J511" s="3" t="str">
        <f>VLOOKUP(B511,[5]菜品输入!A:V,3,FALSE)&amp;","&amp;VLOOKUP(B511,[5]菜品输入!A:V,8,FALSE)&amp;";"&amp;VLOOKUP(B511,[5]菜品输入!A:V,4,FALSE)&amp;","&amp;VLOOKUP(B511,[5]菜品输入!A:V,8,FALSE)&amp;";"&amp;VLOOKUP(B511,[5]菜品输入!A:V,5,FALSE)&amp;","&amp;VLOOKUP(B511,[5]菜品输入!A:V,8,FALSE)&amp;";"&amp;VLOOKUP(B511,[5]菜品输入!A:V,6,FALSE)&amp;","&amp;VLOOKUP(B511,[5]菜品输入!A:V,8,FALSE)&amp;";"&amp;VLOOKUP(B511,[5]菜品输入!A:V,7,FALSE)&amp;","&amp;VLOOKUP(B511,[5]菜品输入!A:V,8,FALSE)</f>
        <v>101010,5;102010,5;103010,5;104010,5;105010,5</v>
      </c>
    </row>
    <row r="512" spans="1:10">
      <c r="A512" s="3">
        <v>511</v>
      </c>
      <c r="B512" s="3">
        <f t="shared" si="22"/>
        <v>43</v>
      </c>
      <c r="C512" s="3">
        <f t="shared" si="23"/>
        <v>2</v>
      </c>
      <c r="D512" s="3">
        <f t="shared" si="21"/>
        <v>1</v>
      </c>
      <c r="E512" s="3" t="str">
        <f>IF(C512=1,VLOOKUP(B512,[5]数据导入!$B:$F,2,FALSE)&amp;","&amp;VLOOKUP(B512,[5]数据导入!$B:$F,3,FALSE)*$D512,VLOOKUP(B512,[5]数据导入!$I:$M,2,FALSE)&amp;","&amp;VLOOKUP(B512,[5]数据导入!$I:$M,3,FALSE)*$D512)</f>
        <v>31006,21</v>
      </c>
      <c r="F512" s="3">
        <f>IF(D512=1,VLOOKUP(C512,[5]数据导入!$B:$F,4,FALSE)*$D512,VLOOKUP(C512,[5]数据导入!$I:$M,4,FALSE)*$D512)</f>
        <v>160</v>
      </c>
      <c r="G512" s="3">
        <f>IF(E512=1,VLOOKUP(D512,[5]数据导入!$B:$F,5,FALSE)*$D512,VLOOKUP(D512,[5]数据导入!$I:$M,5,FALSE)*$D512)</f>
        <v>5</v>
      </c>
      <c r="H512" s="3">
        <f>VLOOKUP(B512,[5]菜品数据!$H:$I,2,FALSE)</f>
        <v>4</v>
      </c>
      <c r="I512" s="3">
        <f>VLOOKUP(D512,[5]数据导入!$P$3:$Q$9,2,FALSE)</f>
        <v>1</v>
      </c>
      <c r="J512" s="3" t="str">
        <f>VLOOKUP(B512,[5]菜品输入!A:V,3,FALSE)&amp;","&amp;VLOOKUP(B512,[5]菜品输入!A:V,8,FALSE)&amp;";"&amp;VLOOKUP(B512,[5]菜品输入!A:V,4,FALSE)&amp;","&amp;VLOOKUP(B512,[5]菜品输入!A:V,8,FALSE)&amp;";"&amp;VLOOKUP(B512,[5]菜品输入!A:V,5,FALSE)&amp;","&amp;VLOOKUP(B512,[5]菜品输入!A:V,8,FALSE)&amp;";"&amp;VLOOKUP(B512,[5]菜品输入!A:V,6,FALSE)&amp;","&amp;VLOOKUP(B512,[5]菜品输入!A:V,8,FALSE)&amp;";"&amp;VLOOKUP(B512,[5]菜品输入!A:V,7,FALSE)&amp;","&amp;VLOOKUP(B512,[5]菜品输入!A:V,8,FALSE)</f>
        <v>101010,5;102010,5;103010,5;104010,5;105010,5</v>
      </c>
    </row>
    <row r="513" spans="1:10">
      <c r="A513" s="3">
        <v>512</v>
      </c>
      <c r="B513" s="3">
        <f t="shared" si="22"/>
        <v>43</v>
      </c>
      <c r="C513" s="3">
        <f t="shared" si="23"/>
        <v>2</v>
      </c>
      <c r="D513" s="3">
        <f t="shared" si="21"/>
        <v>2</v>
      </c>
      <c r="E513" s="3" t="str">
        <f>IF(C513=1,VLOOKUP(B513,[5]数据导入!$B:$F,2,FALSE)&amp;","&amp;VLOOKUP(B513,[5]数据导入!$B:$F,3,FALSE)*$D513,VLOOKUP(B513,[5]数据导入!$I:$M,2,FALSE)&amp;","&amp;VLOOKUP(B513,[5]数据导入!$I:$M,3,FALSE)*$D513)</f>
        <v>31006,42</v>
      </c>
      <c r="F513" s="3">
        <f>IF(D513=1,VLOOKUP(C513,[5]数据导入!$B:$F,4,FALSE)*$D513,VLOOKUP(C513,[5]数据导入!$I:$M,4,FALSE)*$D513)</f>
        <v>320</v>
      </c>
      <c r="G513" s="3">
        <f>IF(E513=1,VLOOKUP(D513,[5]数据导入!$B:$F,5,FALSE)*$D513,VLOOKUP(D513,[5]数据导入!$I:$M,5,FALSE)*$D513)</f>
        <v>10</v>
      </c>
      <c r="H513" s="3">
        <f>VLOOKUP(B513,[5]菜品数据!$H:$I,2,FALSE)</f>
        <v>4</v>
      </c>
      <c r="I513" s="3" t="str">
        <f>VLOOKUP(D513,[5]数据导入!$P$3:$Q$9,2,FALSE)</f>
        <v>1,2</v>
      </c>
      <c r="J513" s="3" t="str">
        <f>VLOOKUP(B513,[5]菜品输入!A:V,3,FALSE)&amp;","&amp;VLOOKUP(B513,[5]菜品输入!A:V,8,FALSE)&amp;";"&amp;VLOOKUP(B513,[5]菜品输入!A:V,4,FALSE)&amp;","&amp;VLOOKUP(B513,[5]菜品输入!A:V,8,FALSE)&amp;";"&amp;VLOOKUP(B513,[5]菜品输入!A:V,5,FALSE)&amp;","&amp;VLOOKUP(B513,[5]菜品输入!A:V,8,FALSE)&amp;";"&amp;VLOOKUP(B513,[5]菜品输入!A:V,6,FALSE)&amp;","&amp;VLOOKUP(B513,[5]菜品输入!A:V,8,FALSE)&amp;";"&amp;VLOOKUP(B513,[5]菜品输入!A:V,7,FALSE)&amp;","&amp;VLOOKUP(B513,[5]菜品输入!A:V,8,FALSE)</f>
        <v>101010,5;102010,5;103010,5;104010,5;105010,5</v>
      </c>
    </row>
    <row r="514" spans="1:10">
      <c r="A514" s="3">
        <v>513</v>
      </c>
      <c r="B514" s="3">
        <f t="shared" si="22"/>
        <v>43</v>
      </c>
      <c r="C514" s="3">
        <f t="shared" si="23"/>
        <v>2</v>
      </c>
      <c r="D514" s="3">
        <f t="shared" si="21"/>
        <v>3</v>
      </c>
      <c r="E514" s="3" t="str">
        <f>IF(C514=1,VLOOKUP(B514,[5]数据导入!$B:$F,2,FALSE)&amp;","&amp;VLOOKUP(B514,[5]数据导入!$B:$F,3,FALSE)*$D514,VLOOKUP(B514,[5]数据导入!$I:$M,2,FALSE)&amp;","&amp;VLOOKUP(B514,[5]数据导入!$I:$M,3,FALSE)*$D514)</f>
        <v>31006,63</v>
      </c>
      <c r="F514" s="3">
        <f>IF(D514=1,VLOOKUP(C514,[5]数据导入!$B:$F,4,FALSE)*$D514,VLOOKUP(C514,[5]数据导入!$I:$M,4,FALSE)*$D514)</f>
        <v>480</v>
      </c>
      <c r="G514" s="3">
        <f>IF(E514=1,VLOOKUP(D514,[5]数据导入!$B:$F,5,FALSE)*$D514,VLOOKUP(D514,[5]数据导入!$I:$M,5,FALSE)*$D514)</f>
        <v>30</v>
      </c>
      <c r="H514" s="3">
        <f>VLOOKUP(B514,[5]菜品数据!$H:$I,2,FALSE)</f>
        <v>4</v>
      </c>
      <c r="I514" s="3" t="str">
        <f>VLOOKUP(D514,[5]数据导入!$P$3:$Q$9,2,FALSE)</f>
        <v>2,3</v>
      </c>
      <c r="J514" s="3" t="str">
        <f>VLOOKUP(B514,[5]菜品输入!A:V,3,FALSE)&amp;","&amp;VLOOKUP(B514,[5]菜品输入!A:V,8,FALSE)&amp;";"&amp;VLOOKUP(B514,[5]菜品输入!A:V,4,FALSE)&amp;","&amp;VLOOKUP(B514,[5]菜品输入!A:V,8,FALSE)&amp;";"&amp;VLOOKUP(B514,[5]菜品输入!A:V,5,FALSE)&amp;","&amp;VLOOKUP(B514,[5]菜品输入!A:V,8,FALSE)&amp;";"&amp;VLOOKUP(B514,[5]菜品输入!A:V,6,FALSE)&amp;","&amp;VLOOKUP(B514,[5]菜品输入!A:V,8,FALSE)&amp;";"&amp;VLOOKUP(B514,[5]菜品输入!A:V,7,FALSE)&amp;","&amp;VLOOKUP(B514,[5]菜品输入!A:V,8,FALSE)</f>
        <v>101010,5;102010,5;103010,5;104010,5;105010,5</v>
      </c>
    </row>
    <row r="515" spans="1:10">
      <c r="A515" s="3">
        <v>514</v>
      </c>
      <c r="B515" s="3">
        <f t="shared" si="22"/>
        <v>43</v>
      </c>
      <c r="C515" s="3">
        <f t="shared" si="23"/>
        <v>2</v>
      </c>
      <c r="D515" s="3">
        <f t="shared" si="21"/>
        <v>4</v>
      </c>
      <c r="E515" s="3" t="str">
        <f>IF(C515=1,VLOOKUP(B515,[5]数据导入!$B:$F,2,FALSE)&amp;","&amp;VLOOKUP(B515,[5]数据导入!$B:$F,3,FALSE)*$D515,VLOOKUP(B515,[5]数据导入!$I:$M,2,FALSE)&amp;","&amp;VLOOKUP(B515,[5]数据导入!$I:$M,3,FALSE)*$D515)</f>
        <v>31006,84</v>
      </c>
      <c r="F515" s="3">
        <f>IF(D515=1,VLOOKUP(C515,[5]数据导入!$B:$F,4,FALSE)*$D515,VLOOKUP(C515,[5]数据导入!$I:$M,4,FALSE)*$D515)</f>
        <v>640</v>
      </c>
      <c r="G515" s="3">
        <f>IF(E515=1,VLOOKUP(D515,[5]数据导入!$B:$F,5,FALSE)*$D515,VLOOKUP(D515,[5]数据导入!$I:$M,5,FALSE)*$D515)</f>
        <v>40</v>
      </c>
      <c r="H515" s="3">
        <f>VLOOKUP(B515,[5]菜品数据!$H:$I,2,FALSE)</f>
        <v>4</v>
      </c>
      <c r="I515" s="3" t="str">
        <f>VLOOKUP(D515,[5]数据导入!$P$3:$Q$9,2,FALSE)</f>
        <v>3,4</v>
      </c>
      <c r="J515" s="3" t="str">
        <f>VLOOKUP(B515,[5]菜品输入!A:V,3,FALSE)&amp;","&amp;VLOOKUP(B515,[5]菜品输入!A:V,8,FALSE)&amp;";"&amp;VLOOKUP(B515,[5]菜品输入!A:V,4,FALSE)&amp;","&amp;VLOOKUP(B515,[5]菜品输入!A:V,8,FALSE)&amp;";"&amp;VLOOKUP(B515,[5]菜品输入!A:V,5,FALSE)&amp;","&amp;VLOOKUP(B515,[5]菜品输入!A:V,8,FALSE)&amp;";"&amp;VLOOKUP(B515,[5]菜品输入!A:V,6,FALSE)&amp;","&amp;VLOOKUP(B515,[5]菜品输入!A:V,8,FALSE)&amp;";"&amp;VLOOKUP(B515,[5]菜品输入!A:V,7,FALSE)&amp;","&amp;VLOOKUP(B515,[5]菜品输入!A:V,8,FALSE)</f>
        <v>101010,5;102010,5;103010,5;104010,5;105010,5</v>
      </c>
    </row>
    <row r="516" spans="1:10">
      <c r="A516" s="3">
        <v>515</v>
      </c>
      <c r="B516" s="3">
        <f t="shared" si="22"/>
        <v>43</v>
      </c>
      <c r="C516" s="3">
        <f t="shared" si="23"/>
        <v>2</v>
      </c>
      <c r="D516" s="3">
        <f t="shared" si="21"/>
        <v>5</v>
      </c>
      <c r="E516" s="3" t="str">
        <f>IF(C516=1,VLOOKUP(B516,[5]数据导入!$B:$F,2,FALSE)&amp;","&amp;VLOOKUP(B516,[5]数据导入!$B:$F,3,FALSE)*$D516,VLOOKUP(B516,[5]数据导入!$I:$M,2,FALSE)&amp;","&amp;VLOOKUP(B516,[5]数据导入!$I:$M,3,FALSE)*$D516)</f>
        <v>31006,105</v>
      </c>
      <c r="F516" s="3">
        <f>IF(D516=1,VLOOKUP(C516,[5]数据导入!$B:$F,4,FALSE)*$D516,VLOOKUP(C516,[5]数据导入!$I:$M,4,FALSE)*$D516)</f>
        <v>800</v>
      </c>
      <c r="G516" s="3">
        <f>IF(E516=1,VLOOKUP(D516,[5]数据导入!$B:$F,5,FALSE)*$D516,VLOOKUP(D516,[5]数据导入!$I:$M,5,FALSE)*$D516)</f>
        <v>50</v>
      </c>
      <c r="H516" s="3">
        <f>VLOOKUP(B516,[5]菜品数据!$H:$I,2,FALSE)</f>
        <v>4</v>
      </c>
      <c r="I516" s="3" t="str">
        <f>VLOOKUP(D516,[5]数据导入!$P$3:$Q$9,2,FALSE)</f>
        <v>4,5</v>
      </c>
      <c r="J516" s="3" t="str">
        <f>VLOOKUP(B516,[5]菜品输入!A:V,3,FALSE)&amp;","&amp;VLOOKUP(B516,[5]菜品输入!A:V,8,FALSE)&amp;";"&amp;VLOOKUP(B516,[5]菜品输入!A:V,4,FALSE)&amp;","&amp;VLOOKUP(B516,[5]菜品输入!A:V,8,FALSE)&amp;";"&amp;VLOOKUP(B516,[5]菜品输入!A:V,5,FALSE)&amp;","&amp;VLOOKUP(B516,[5]菜品输入!A:V,8,FALSE)&amp;";"&amp;VLOOKUP(B516,[5]菜品输入!A:V,6,FALSE)&amp;","&amp;VLOOKUP(B516,[5]菜品输入!A:V,8,FALSE)&amp;";"&amp;VLOOKUP(B516,[5]菜品输入!A:V,7,FALSE)&amp;","&amp;VLOOKUP(B516,[5]菜品输入!A:V,8,FALSE)</f>
        <v>101010,5;102010,5;103010,5;104010,5;105010,5</v>
      </c>
    </row>
    <row r="517" spans="1:10">
      <c r="A517" s="3">
        <v>516</v>
      </c>
      <c r="B517" s="3">
        <f t="shared" si="22"/>
        <v>43</v>
      </c>
      <c r="C517" s="3">
        <f t="shared" si="23"/>
        <v>2</v>
      </c>
      <c r="D517" s="3">
        <f t="shared" si="21"/>
        <v>6</v>
      </c>
      <c r="E517" s="3" t="str">
        <f>IF(C517=1,VLOOKUP(B517,[5]数据导入!$B:$F,2,FALSE)&amp;","&amp;VLOOKUP(B517,[5]数据导入!$B:$F,3,FALSE)*$D517,VLOOKUP(B517,[5]数据导入!$I:$M,2,FALSE)&amp;","&amp;VLOOKUP(B517,[5]数据导入!$I:$M,3,FALSE)*$D517)</f>
        <v>31006,126</v>
      </c>
      <c r="F517" s="3">
        <f>IF(D517=1,VLOOKUP(C517,[5]数据导入!$B:$F,4,FALSE)*$D517,VLOOKUP(C517,[5]数据导入!$I:$M,4,FALSE)*$D517)</f>
        <v>960</v>
      </c>
      <c r="G517" s="3">
        <f>IF(E517=1,VLOOKUP(D517,[5]数据导入!$B:$F,5,FALSE)*$D517,VLOOKUP(D517,[5]数据导入!$I:$M,5,FALSE)*$D517)</f>
        <v>60</v>
      </c>
      <c r="H517" s="3">
        <f>VLOOKUP(B517,[5]菜品数据!$H:$I,2,FALSE)</f>
        <v>4</v>
      </c>
      <c r="I517" s="3" t="str">
        <f>VLOOKUP(D517,[5]数据导入!$P$3:$Q$9,2,FALSE)</f>
        <v>5,6</v>
      </c>
      <c r="J517" s="3" t="str">
        <f>VLOOKUP(B517,[5]菜品输入!A:V,3,FALSE)&amp;","&amp;VLOOKUP(B517,[5]菜品输入!A:V,8,FALSE)&amp;";"&amp;VLOOKUP(B517,[5]菜品输入!A:V,4,FALSE)&amp;","&amp;VLOOKUP(B517,[5]菜品输入!A:V,8,FALSE)&amp;";"&amp;VLOOKUP(B517,[5]菜品输入!A:V,5,FALSE)&amp;","&amp;VLOOKUP(B517,[5]菜品输入!A:V,8,FALSE)&amp;";"&amp;VLOOKUP(B517,[5]菜品输入!A:V,6,FALSE)&amp;","&amp;VLOOKUP(B517,[5]菜品输入!A:V,8,FALSE)&amp;";"&amp;VLOOKUP(B517,[5]菜品输入!A:V,7,FALSE)&amp;","&amp;VLOOKUP(B517,[5]菜品输入!A:V,8,FALSE)</f>
        <v>101010,5;102010,5;103010,5;104010,5;105010,5</v>
      </c>
    </row>
    <row r="518" spans="1:10">
      <c r="A518" s="3">
        <v>517</v>
      </c>
      <c r="B518" s="3">
        <f t="shared" si="22"/>
        <v>44</v>
      </c>
      <c r="C518" s="3">
        <f t="shared" si="23"/>
        <v>1</v>
      </c>
      <c r="D518" s="3">
        <f t="shared" si="21"/>
        <v>1</v>
      </c>
      <c r="E518" s="3" t="str">
        <f>IF(C518=1,VLOOKUP(B518,[5]数据导入!$B:$F,2,FALSE)&amp;","&amp;VLOOKUP(B518,[5]数据导入!$B:$F,3,FALSE)*$D518,VLOOKUP(B518,[5]数据导入!$I:$M,2,FALSE)&amp;","&amp;VLOOKUP(B518,[5]数据导入!$I:$M,3,FALSE)*$D518)</f>
        <v>30006,22</v>
      </c>
      <c r="F518" s="3">
        <f>IF(D518=1,VLOOKUP(C518,[5]数据导入!$B:$F,4,FALSE)*$D518,VLOOKUP(C518,[5]数据导入!$I:$M,4,FALSE)*$D518)</f>
        <v>70</v>
      </c>
      <c r="G518" s="3">
        <f>IF(E518=1,VLOOKUP(D518,[5]数据导入!$B:$F,5,FALSE)*$D518,VLOOKUP(D518,[5]数据导入!$I:$M,5,FALSE)*$D518)</f>
        <v>5</v>
      </c>
      <c r="H518" s="3">
        <f>VLOOKUP(B518,[5]菜品数据!$H:$I,2,FALSE)</f>
        <v>4</v>
      </c>
      <c r="I518" s="3">
        <f>VLOOKUP(D518,[5]数据导入!$P$3:$Q$9,2,FALSE)</f>
        <v>1</v>
      </c>
      <c r="J518" s="3" t="str">
        <f>VLOOKUP(B518,[5]菜品输入!A:V,3,FALSE)&amp;","&amp;VLOOKUP(B518,[5]菜品输入!A:V,8,FALSE)&amp;";"&amp;VLOOKUP(B518,[5]菜品输入!A:V,4,FALSE)&amp;","&amp;VLOOKUP(B518,[5]菜品输入!A:V,8,FALSE)&amp;";"&amp;VLOOKUP(B518,[5]菜品输入!A:V,5,FALSE)&amp;","&amp;VLOOKUP(B518,[5]菜品输入!A:V,8,FALSE)&amp;";"&amp;VLOOKUP(B518,[5]菜品输入!A:V,6,FALSE)&amp;","&amp;VLOOKUP(B518,[5]菜品输入!A:V,8,FALSE)&amp;";"&amp;VLOOKUP(B518,[5]菜品输入!A:V,7,FALSE)&amp;","&amp;VLOOKUP(B518,[5]菜品输入!A:V,8,FALSE)</f>
        <v>101010,5;102010,5;103010,5;104010,5;105010,5</v>
      </c>
    </row>
    <row r="519" spans="1:10">
      <c r="A519" s="3">
        <v>518</v>
      </c>
      <c r="B519" s="3">
        <f t="shared" si="22"/>
        <v>44</v>
      </c>
      <c r="C519" s="3">
        <f t="shared" si="23"/>
        <v>1</v>
      </c>
      <c r="D519" s="3">
        <f t="shared" si="21"/>
        <v>2</v>
      </c>
      <c r="E519" s="3" t="str">
        <f>IF(C519=1,VLOOKUP(B519,[5]数据导入!$B:$F,2,FALSE)&amp;","&amp;VLOOKUP(B519,[5]数据导入!$B:$F,3,FALSE)*$D519,VLOOKUP(B519,[5]数据导入!$I:$M,2,FALSE)&amp;","&amp;VLOOKUP(B519,[5]数据导入!$I:$M,3,FALSE)*$D519)</f>
        <v>30006,44</v>
      </c>
      <c r="F519" s="3">
        <f>IF(D519=1,VLOOKUP(C519,[5]数据导入!$B:$F,4,FALSE)*$D519,VLOOKUP(C519,[5]数据导入!$I:$M,4,FALSE)*$D519)</f>
        <v>140</v>
      </c>
      <c r="G519" s="3">
        <f>IF(E519=1,VLOOKUP(D519,[5]数据导入!$B:$F,5,FALSE)*$D519,VLOOKUP(D519,[5]数据导入!$I:$M,5,FALSE)*$D519)</f>
        <v>10</v>
      </c>
      <c r="H519" s="3">
        <f>VLOOKUP(B519,[5]菜品数据!$H:$I,2,FALSE)</f>
        <v>4</v>
      </c>
      <c r="I519" s="3" t="str">
        <f>VLOOKUP(D519,[5]数据导入!$P$3:$Q$9,2,FALSE)</f>
        <v>1,2</v>
      </c>
      <c r="J519" s="3" t="str">
        <f>VLOOKUP(B519,[5]菜品输入!A:V,3,FALSE)&amp;","&amp;VLOOKUP(B519,[5]菜品输入!A:V,8,FALSE)&amp;";"&amp;VLOOKUP(B519,[5]菜品输入!A:V,4,FALSE)&amp;","&amp;VLOOKUP(B519,[5]菜品输入!A:V,8,FALSE)&amp;";"&amp;VLOOKUP(B519,[5]菜品输入!A:V,5,FALSE)&amp;","&amp;VLOOKUP(B519,[5]菜品输入!A:V,8,FALSE)&amp;";"&amp;VLOOKUP(B519,[5]菜品输入!A:V,6,FALSE)&amp;","&amp;VLOOKUP(B519,[5]菜品输入!A:V,8,FALSE)&amp;";"&amp;VLOOKUP(B519,[5]菜品输入!A:V,7,FALSE)&amp;","&amp;VLOOKUP(B519,[5]菜品输入!A:V,8,FALSE)</f>
        <v>101010,5;102010,5;103010,5;104010,5;105010,5</v>
      </c>
    </row>
    <row r="520" spans="1:10">
      <c r="A520" s="3">
        <v>519</v>
      </c>
      <c r="B520" s="3">
        <f t="shared" si="22"/>
        <v>44</v>
      </c>
      <c r="C520" s="3">
        <f t="shared" si="23"/>
        <v>1</v>
      </c>
      <c r="D520" s="3">
        <f t="shared" si="21"/>
        <v>3</v>
      </c>
      <c r="E520" s="3" t="str">
        <f>IF(C520=1,VLOOKUP(B520,[5]数据导入!$B:$F,2,FALSE)&amp;","&amp;VLOOKUP(B520,[5]数据导入!$B:$F,3,FALSE)*$D520,VLOOKUP(B520,[5]数据导入!$I:$M,2,FALSE)&amp;","&amp;VLOOKUP(B520,[5]数据导入!$I:$M,3,FALSE)*$D520)</f>
        <v>30006,66</v>
      </c>
      <c r="F520" s="3">
        <f>IF(D520=1,VLOOKUP(C520,[5]数据导入!$B:$F,4,FALSE)*$D520,VLOOKUP(C520,[5]数据导入!$I:$M,4,FALSE)*$D520)</f>
        <v>210</v>
      </c>
      <c r="G520" s="3">
        <f>IF(E520=1,VLOOKUP(D520,[5]数据导入!$B:$F,5,FALSE)*$D520,VLOOKUP(D520,[5]数据导入!$I:$M,5,FALSE)*$D520)</f>
        <v>30</v>
      </c>
      <c r="H520" s="3">
        <f>VLOOKUP(B520,[5]菜品数据!$H:$I,2,FALSE)</f>
        <v>4</v>
      </c>
      <c r="I520" s="3" t="str">
        <f>VLOOKUP(D520,[5]数据导入!$P$3:$Q$9,2,FALSE)</f>
        <v>2,3</v>
      </c>
      <c r="J520" s="3" t="str">
        <f>VLOOKUP(B520,[5]菜品输入!A:V,3,FALSE)&amp;","&amp;VLOOKUP(B520,[5]菜品输入!A:V,8,FALSE)&amp;";"&amp;VLOOKUP(B520,[5]菜品输入!A:V,4,FALSE)&amp;","&amp;VLOOKUP(B520,[5]菜品输入!A:V,8,FALSE)&amp;";"&amp;VLOOKUP(B520,[5]菜品输入!A:V,5,FALSE)&amp;","&amp;VLOOKUP(B520,[5]菜品输入!A:V,8,FALSE)&amp;";"&amp;VLOOKUP(B520,[5]菜品输入!A:V,6,FALSE)&amp;","&amp;VLOOKUP(B520,[5]菜品输入!A:V,8,FALSE)&amp;";"&amp;VLOOKUP(B520,[5]菜品输入!A:V,7,FALSE)&amp;","&amp;VLOOKUP(B520,[5]菜品输入!A:V,8,FALSE)</f>
        <v>101010,5;102010,5;103010,5;104010,5;105010,5</v>
      </c>
    </row>
    <row r="521" spans="1:10">
      <c r="A521" s="3">
        <v>520</v>
      </c>
      <c r="B521" s="3">
        <f t="shared" si="22"/>
        <v>44</v>
      </c>
      <c r="C521" s="3">
        <f t="shared" si="23"/>
        <v>1</v>
      </c>
      <c r="D521" s="3">
        <f t="shared" ref="D521:D584" si="24">D515</f>
        <v>4</v>
      </c>
      <c r="E521" s="3" t="str">
        <f>IF(C521=1,VLOOKUP(B521,[5]数据导入!$B:$F,2,FALSE)&amp;","&amp;VLOOKUP(B521,[5]数据导入!$B:$F,3,FALSE)*$D521,VLOOKUP(B521,[5]数据导入!$I:$M,2,FALSE)&amp;","&amp;VLOOKUP(B521,[5]数据导入!$I:$M,3,FALSE)*$D521)</f>
        <v>30006,88</v>
      </c>
      <c r="F521" s="3">
        <f>IF(D521=1,VLOOKUP(C521,[5]数据导入!$B:$F,4,FALSE)*$D521,VLOOKUP(C521,[5]数据导入!$I:$M,4,FALSE)*$D521)</f>
        <v>280</v>
      </c>
      <c r="G521" s="3">
        <f>IF(E521=1,VLOOKUP(D521,[5]数据导入!$B:$F,5,FALSE)*$D521,VLOOKUP(D521,[5]数据导入!$I:$M,5,FALSE)*$D521)</f>
        <v>40</v>
      </c>
      <c r="H521" s="3">
        <f>VLOOKUP(B521,[5]菜品数据!$H:$I,2,FALSE)</f>
        <v>4</v>
      </c>
      <c r="I521" s="3" t="str">
        <f>VLOOKUP(D521,[5]数据导入!$P$3:$Q$9,2,FALSE)</f>
        <v>3,4</v>
      </c>
      <c r="J521" s="3" t="str">
        <f>VLOOKUP(B521,[5]菜品输入!A:V,3,FALSE)&amp;","&amp;VLOOKUP(B521,[5]菜品输入!A:V,8,FALSE)&amp;";"&amp;VLOOKUP(B521,[5]菜品输入!A:V,4,FALSE)&amp;","&amp;VLOOKUP(B521,[5]菜品输入!A:V,8,FALSE)&amp;";"&amp;VLOOKUP(B521,[5]菜品输入!A:V,5,FALSE)&amp;","&amp;VLOOKUP(B521,[5]菜品输入!A:V,8,FALSE)&amp;";"&amp;VLOOKUP(B521,[5]菜品输入!A:V,6,FALSE)&amp;","&amp;VLOOKUP(B521,[5]菜品输入!A:V,8,FALSE)&amp;";"&amp;VLOOKUP(B521,[5]菜品输入!A:V,7,FALSE)&amp;","&amp;VLOOKUP(B521,[5]菜品输入!A:V,8,FALSE)</f>
        <v>101010,5;102010,5;103010,5;104010,5;105010,5</v>
      </c>
    </row>
    <row r="522" spans="1:10">
      <c r="A522" s="3">
        <v>521</v>
      </c>
      <c r="B522" s="3">
        <f t="shared" si="22"/>
        <v>44</v>
      </c>
      <c r="C522" s="3">
        <f t="shared" si="23"/>
        <v>1</v>
      </c>
      <c r="D522" s="3">
        <f t="shared" si="24"/>
        <v>5</v>
      </c>
      <c r="E522" s="3" t="str">
        <f>IF(C522=1,VLOOKUP(B522,[5]数据导入!$B:$F,2,FALSE)&amp;","&amp;VLOOKUP(B522,[5]数据导入!$B:$F,3,FALSE)*$D522,VLOOKUP(B522,[5]数据导入!$I:$M,2,FALSE)&amp;","&amp;VLOOKUP(B522,[5]数据导入!$I:$M,3,FALSE)*$D522)</f>
        <v>30006,110</v>
      </c>
      <c r="F522" s="3">
        <f>IF(D522=1,VLOOKUP(C522,[5]数据导入!$B:$F,4,FALSE)*$D522,VLOOKUP(C522,[5]数据导入!$I:$M,4,FALSE)*$D522)</f>
        <v>350</v>
      </c>
      <c r="G522" s="3">
        <f>IF(E522=1,VLOOKUP(D522,[5]数据导入!$B:$F,5,FALSE)*$D522,VLOOKUP(D522,[5]数据导入!$I:$M,5,FALSE)*$D522)</f>
        <v>50</v>
      </c>
      <c r="H522" s="3">
        <f>VLOOKUP(B522,[5]菜品数据!$H:$I,2,FALSE)</f>
        <v>4</v>
      </c>
      <c r="I522" s="3" t="str">
        <f>VLOOKUP(D522,[5]数据导入!$P$3:$Q$9,2,FALSE)</f>
        <v>4,5</v>
      </c>
      <c r="J522" s="3" t="str">
        <f>VLOOKUP(B522,[5]菜品输入!A:V,3,FALSE)&amp;","&amp;VLOOKUP(B522,[5]菜品输入!A:V,8,FALSE)&amp;";"&amp;VLOOKUP(B522,[5]菜品输入!A:V,4,FALSE)&amp;","&amp;VLOOKUP(B522,[5]菜品输入!A:V,8,FALSE)&amp;";"&amp;VLOOKUP(B522,[5]菜品输入!A:V,5,FALSE)&amp;","&amp;VLOOKUP(B522,[5]菜品输入!A:V,8,FALSE)&amp;";"&amp;VLOOKUP(B522,[5]菜品输入!A:V,6,FALSE)&amp;","&amp;VLOOKUP(B522,[5]菜品输入!A:V,8,FALSE)&amp;";"&amp;VLOOKUP(B522,[5]菜品输入!A:V,7,FALSE)&amp;","&amp;VLOOKUP(B522,[5]菜品输入!A:V,8,FALSE)</f>
        <v>101010,5;102010,5;103010,5;104010,5;105010,5</v>
      </c>
    </row>
    <row r="523" spans="1:10">
      <c r="A523" s="3">
        <v>522</v>
      </c>
      <c r="B523" s="3">
        <f t="shared" si="22"/>
        <v>44</v>
      </c>
      <c r="C523" s="3">
        <f t="shared" si="23"/>
        <v>1</v>
      </c>
      <c r="D523" s="3">
        <f t="shared" si="24"/>
        <v>6</v>
      </c>
      <c r="E523" s="3" t="str">
        <f>IF(C523=1,VLOOKUP(B523,[5]数据导入!$B:$F,2,FALSE)&amp;","&amp;VLOOKUP(B523,[5]数据导入!$B:$F,3,FALSE)*$D523,VLOOKUP(B523,[5]数据导入!$I:$M,2,FALSE)&amp;","&amp;VLOOKUP(B523,[5]数据导入!$I:$M,3,FALSE)*$D523)</f>
        <v>30006,132</v>
      </c>
      <c r="F523" s="3">
        <f>IF(D523=1,VLOOKUP(C523,[5]数据导入!$B:$F,4,FALSE)*$D523,VLOOKUP(C523,[5]数据导入!$I:$M,4,FALSE)*$D523)</f>
        <v>420</v>
      </c>
      <c r="G523" s="3">
        <f>IF(E523=1,VLOOKUP(D523,[5]数据导入!$B:$F,5,FALSE)*$D523,VLOOKUP(D523,[5]数据导入!$I:$M,5,FALSE)*$D523)</f>
        <v>60</v>
      </c>
      <c r="H523" s="3">
        <f>VLOOKUP(B523,[5]菜品数据!$H:$I,2,FALSE)</f>
        <v>4</v>
      </c>
      <c r="I523" s="3" t="str">
        <f>VLOOKUP(D523,[5]数据导入!$P$3:$Q$9,2,FALSE)</f>
        <v>5,6</v>
      </c>
      <c r="J523" s="3" t="str">
        <f>VLOOKUP(B523,[5]菜品输入!A:V,3,FALSE)&amp;","&amp;VLOOKUP(B523,[5]菜品输入!A:V,8,FALSE)&amp;";"&amp;VLOOKUP(B523,[5]菜品输入!A:V,4,FALSE)&amp;","&amp;VLOOKUP(B523,[5]菜品输入!A:V,8,FALSE)&amp;";"&amp;VLOOKUP(B523,[5]菜品输入!A:V,5,FALSE)&amp;","&amp;VLOOKUP(B523,[5]菜品输入!A:V,8,FALSE)&amp;";"&amp;VLOOKUP(B523,[5]菜品输入!A:V,6,FALSE)&amp;","&amp;VLOOKUP(B523,[5]菜品输入!A:V,8,FALSE)&amp;";"&amp;VLOOKUP(B523,[5]菜品输入!A:V,7,FALSE)&amp;","&amp;VLOOKUP(B523,[5]菜品输入!A:V,8,FALSE)</f>
        <v>101010,5;102010,5;103010,5;104010,5;105010,5</v>
      </c>
    </row>
    <row r="524" spans="1:10">
      <c r="A524" s="3">
        <v>523</v>
      </c>
      <c r="B524" s="3">
        <f t="shared" si="22"/>
        <v>44</v>
      </c>
      <c r="C524" s="3">
        <f t="shared" si="23"/>
        <v>2</v>
      </c>
      <c r="D524" s="3">
        <f t="shared" si="24"/>
        <v>1</v>
      </c>
      <c r="E524" s="3" t="str">
        <f>IF(C524=1,VLOOKUP(B524,[5]数据导入!$B:$F,2,FALSE)&amp;","&amp;VLOOKUP(B524,[5]数据导入!$B:$F,3,FALSE)*$D524,VLOOKUP(B524,[5]数据导入!$I:$M,2,FALSE)&amp;","&amp;VLOOKUP(B524,[5]数据导入!$I:$M,3,FALSE)*$D524)</f>
        <v>31006,22</v>
      </c>
      <c r="F524" s="3">
        <f>IF(D524=1,VLOOKUP(C524,[5]数据导入!$B:$F,4,FALSE)*$D524,VLOOKUP(C524,[5]数据导入!$I:$M,4,FALSE)*$D524)</f>
        <v>160</v>
      </c>
      <c r="G524" s="3">
        <f>IF(E524=1,VLOOKUP(D524,[5]数据导入!$B:$F,5,FALSE)*$D524,VLOOKUP(D524,[5]数据导入!$I:$M,5,FALSE)*$D524)</f>
        <v>5</v>
      </c>
      <c r="H524" s="3">
        <f>VLOOKUP(B524,[5]菜品数据!$H:$I,2,FALSE)</f>
        <v>4</v>
      </c>
      <c r="I524" s="3">
        <f>VLOOKUP(D524,[5]数据导入!$P$3:$Q$9,2,FALSE)</f>
        <v>1</v>
      </c>
      <c r="J524" s="3" t="str">
        <f>VLOOKUP(B524,[5]菜品输入!A:V,3,FALSE)&amp;","&amp;VLOOKUP(B524,[5]菜品输入!A:V,8,FALSE)&amp;";"&amp;VLOOKUP(B524,[5]菜品输入!A:V,4,FALSE)&amp;","&amp;VLOOKUP(B524,[5]菜品输入!A:V,8,FALSE)&amp;";"&amp;VLOOKUP(B524,[5]菜品输入!A:V,5,FALSE)&amp;","&amp;VLOOKUP(B524,[5]菜品输入!A:V,8,FALSE)&amp;";"&amp;VLOOKUP(B524,[5]菜品输入!A:V,6,FALSE)&amp;","&amp;VLOOKUP(B524,[5]菜品输入!A:V,8,FALSE)&amp;";"&amp;VLOOKUP(B524,[5]菜品输入!A:V,7,FALSE)&amp;","&amp;VLOOKUP(B524,[5]菜品输入!A:V,8,FALSE)</f>
        <v>101010,5;102010,5;103010,5;104010,5;105010,5</v>
      </c>
    </row>
    <row r="525" spans="1:10">
      <c r="A525" s="3">
        <v>524</v>
      </c>
      <c r="B525" s="3">
        <f t="shared" si="22"/>
        <v>44</v>
      </c>
      <c r="C525" s="3">
        <f t="shared" si="23"/>
        <v>2</v>
      </c>
      <c r="D525" s="3">
        <f t="shared" si="24"/>
        <v>2</v>
      </c>
      <c r="E525" s="3" t="str">
        <f>IF(C525=1,VLOOKUP(B525,[5]数据导入!$B:$F,2,FALSE)&amp;","&amp;VLOOKUP(B525,[5]数据导入!$B:$F,3,FALSE)*$D525,VLOOKUP(B525,[5]数据导入!$I:$M,2,FALSE)&amp;","&amp;VLOOKUP(B525,[5]数据导入!$I:$M,3,FALSE)*$D525)</f>
        <v>31006,44</v>
      </c>
      <c r="F525" s="3">
        <f>IF(D525=1,VLOOKUP(C525,[5]数据导入!$B:$F,4,FALSE)*$D525,VLOOKUP(C525,[5]数据导入!$I:$M,4,FALSE)*$D525)</f>
        <v>320</v>
      </c>
      <c r="G525" s="3">
        <f>IF(E525=1,VLOOKUP(D525,[5]数据导入!$B:$F,5,FALSE)*$D525,VLOOKUP(D525,[5]数据导入!$I:$M,5,FALSE)*$D525)</f>
        <v>10</v>
      </c>
      <c r="H525" s="3">
        <f>VLOOKUP(B525,[5]菜品数据!$H:$I,2,FALSE)</f>
        <v>4</v>
      </c>
      <c r="I525" s="3" t="str">
        <f>VLOOKUP(D525,[5]数据导入!$P$3:$Q$9,2,FALSE)</f>
        <v>1,2</v>
      </c>
      <c r="J525" s="3" t="str">
        <f>VLOOKUP(B525,[5]菜品输入!A:V,3,FALSE)&amp;","&amp;VLOOKUP(B525,[5]菜品输入!A:V,8,FALSE)&amp;";"&amp;VLOOKUP(B525,[5]菜品输入!A:V,4,FALSE)&amp;","&amp;VLOOKUP(B525,[5]菜品输入!A:V,8,FALSE)&amp;";"&amp;VLOOKUP(B525,[5]菜品输入!A:V,5,FALSE)&amp;","&amp;VLOOKUP(B525,[5]菜品输入!A:V,8,FALSE)&amp;";"&amp;VLOOKUP(B525,[5]菜品输入!A:V,6,FALSE)&amp;","&amp;VLOOKUP(B525,[5]菜品输入!A:V,8,FALSE)&amp;";"&amp;VLOOKUP(B525,[5]菜品输入!A:V,7,FALSE)&amp;","&amp;VLOOKUP(B525,[5]菜品输入!A:V,8,FALSE)</f>
        <v>101010,5;102010,5;103010,5;104010,5;105010,5</v>
      </c>
    </row>
    <row r="526" spans="1:10">
      <c r="A526" s="3">
        <v>525</v>
      </c>
      <c r="B526" s="3">
        <f t="shared" si="22"/>
        <v>44</v>
      </c>
      <c r="C526" s="3">
        <f t="shared" si="23"/>
        <v>2</v>
      </c>
      <c r="D526" s="3">
        <f t="shared" si="24"/>
        <v>3</v>
      </c>
      <c r="E526" s="3" t="str">
        <f>IF(C526=1,VLOOKUP(B526,[5]数据导入!$B:$F,2,FALSE)&amp;","&amp;VLOOKUP(B526,[5]数据导入!$B:$F,3,FALSE)*$D526,VLOOKUP(B526,[5]数据导入!$I:$M,2,FALSE)&amp;","&amp;VLOOKUP(B526,[5]数据导入!$I:$M,3,FALSE)*$D526)</f>
        <v>31006,66</v>
      </c>
      <c r="F526" s="3">
        <f>IF(D526=1,VLOOKUP(C526,[5]数据导入!$B:$F,4,FALSE)*$D526,VLOOKUP(C526,[5]数据导入!$I:$M,4,FALSE)*$D526)</f>
        <v>480</v>
      </c>
      <c r="G526" s="3">
        <f>IF(E526=1,VLOOKUP(D526,[5]数据导入!$B:$F,5,FALSE)*$D526,VLOOKUP(D526,[5]数据导入!$I:$M,5,FALSE)*$D526)</f>
        <v>30</v>
      </c>
      <c r="H526" s="3">
        <f>VLOOKUP(B526,[5]菜品数据!$H:$I,2,FALSE)</f>
        <v>4</v>
      </c>
      <c r="I526" s="3" t="str">
        <f>VLOOKUP(D526,[5]数据导入!$P$3:$Q$9,2,FALSE)</f>
        <v>2,3</v>
      </c>
      <c r="J526" s="3" t="str">
        <f>VLOOKUP(B526,[5]菜品输入!A:V,3,FALSE)&amp;","&amp;VLOOKUP(B526,[5]菜品输入!A:V,8,FALSE)&amp;";"&amp;VLOOKUP(B526,[5]菜品输入!A:V,4,FALSE)&amp;","&amp;VLOOKUP(B526,[5]菜品输入!A:V,8,FALSE)&amp;";"&amp;VLOOKUP(B526,[5]菜品输入!A:V,5,FALSE)&amp;","&amp;VLOOKUP(B526,[5]菜品输入!A:V,8,FALSE)&amp;";"&amp;VLOOKUP(B526,[5]菜品输入!A:V,6,FALSE)&amp;","&amp;VLOOKUP(B526,[5]菜品输入!A:V,8,FALSE)&amp;";"&amp;VLOOKUP(B526,[5]菜品输入!A:V,7,FALSE)&amp;","&amp;VLOOKUP(B526,[5]菜品输入!A:V,8,FALSE)</f>
        <v>101010,5;102010,5;103010,5;104010,5;105010,5</v>
      </c>
    </row>
    <row r="527" spans="1:10">
      <c r="A527" s="3">
        <v>526</v>
      </c>
      <c r="B527" s="3">
        <f t="shared" ref="B527:B590" si="25">B515+1</f>
        <v>44</v>
      </c>
      <c r="C527" s="3">
        <f t="shared" ref="C527:C590" si="26">C515</f>
        <v>2</v>
      </c>
      <c r="D527" s="3">
        <f t="shared" si="24"/>
        <v>4</v>
      </c>
      <c r="E527" s="3" t="str">
        <f>IF(C527=1,VLOOKUP(B527,[5]数据导入!$B:$F,2,FALSE)&amp;","&amp;VLOOKUP(B527,[5]数据导入!$B:$F,3,FALSE)*$D527,VLOOKUP(B527,[5]数据导入!$I:$M,2,FALSE)&amp;","&amp;VLOOKUP(B527,[5]数据导入!$I:$M,3,FALSE)*$D527)</f>
        <v>31006,88</v>
      </c>
      <c r="F527" s="3">
        <f>IF(D527=1,VLOOKUP(C527,[5]数据导入!$B:$F,4,FALSE)*$D527,VLOOKUP(C527,[5]数据导入!$I:$M,4,FALSE)*$D527)</f>
        <v>640</v>
      </c>
      <c r="G527" s="3">
        <f>IF(E527=1,VLOOKUP(D527,[5]数据导入!$B:$F,5,FALSE)*$D527,VLOOKUP(D527,[5]数据导入!$I:$M,5,FALSE)*$D527)</f>
        <v>40</v>
      </c>
      <c r="H527" s="3">
        <f>VLOOKUP(B527,[5]菜品数据!$H:$I,2,FALSE)</f>
        <v>4</v>
      </c>
      <c r="I527" s="3" t="str">
        <f>VLOOKUP(D527,[5]数据导入!$P$3:$Q$9,2,FALSE)</f>
        <v>3,4</v>
      </c>
      <c r="J527" s="3" t="str">
        <f>VLOOKUP(B527,[5]菜品输入!A:V,3,FALSE)&amp;","&amp;VLOOKUP(B527,[5]菜品输入!A:V,8,FALSE)&amp;";"&amp;VLOOKUP(B527,[5]菜品输入!A:V,4,FALSE)&amp;","&amp;VLOOKUP(B527,[5]菜品输入!A:V,8,FALSE)&amp;";"&amp;VLOOKUP(B527,[5]菜品输入!A:V,5,FALSE)&amp;","&amp;VLOOKUP(B527,[5]菜品输入!A:V,8,FALSE)&amp;";"&amp;VLOOKUP(B527,[5]菜品输入!A:V,6,FALSE)&amp;","&amp;VLOOKUP(B527,[5]菜品输入!A:V,8,FALSE)&amp;";"&amp;VLOOKUP(B527,[5]菜品输入!A:V,7,FALSE)&amp;","&amp;VLOOKUP(B527,[5]菜品输入!A:V,8,FALSE)</f>
        <v>101010,5;102010,5;103010,5;104010,5;105010,5</v>
      </c>
    </row>
    <row r="528" spans="1:10">
      <c r="A528" s="3">
        <v>527</v>
      </c>
      <c r="B528" s="3">
        <f t="shared" si="25"/>
        <v>44</v>
      </c>
      <c r="C528" s="3">
        <f t="shared" si="26"/>
        <v>2</v>
      </c>
      <c r="D528" s="3">
        <f t="shared" si="24"/>
        <v>5</v>
      </c>
      <c r="E528" s="3" t="str">
        <f>IF(C528=1,VLOOKUP(B528,[5]数据导入!$B:$F,2,FALSE)&amp;","&amp;VLOOKUP(B528,[5]数据导入!$B:$F,3,FALSE)*$D528,VLOOKUP(B528,[5]数据导入!$I:$M,2,FALSE)&amp;","&amp;VLOOKUP(B528,[5]数据导入!$I:$M,3,FALSE)*$D528)</f>
        <v>31006,110</v>
      </c>
      <c r="F528" s="3">
        <f>IF(D528=1,VLOOKUP(C528,[5]数据导入!$B:$F,4,FALSE)*$D528,VLOOKUP(C528,[5]数据导入!$I:$M,4,FALSE)*$D528)</f>
        <v>800</v>
      </c>
      <c r="G528" s="3">
        <f>IF(E528=1,VLOOKUP(D528,[5]数据导入!$B:$F,5,FALSE)*$D528,VLOOKUP(D528,[5]数据导入!$I:$M,5,FALSE)*$D528)</f>
        <v>50</v>
      </c>
      <c r="H528" s="3">
        <f>VLOOKUP(B528,[5]菜品数据!$H:$I,2,FALSE)</f>
        <v>4</v>
      </c>
      <c r="I528" s="3" t="str">
        <f>VLOOKUP(D528,[5]数据导入!$P$3:$Q$9,2,FALSE)</f>
        <v>4,5</v>
      </c>
      <c r="J528" s="3" t="str">
        <f>VLOOKUP(B528,[5]菜品输入!A:V,3,FALSE)&amp;","&amp;VLOOKUP(B528,[5]菜品输入!A:V,8,FALSE)&amp;";"&amp;VLOOKUP(B528,[5]菜品输入!A:V,4,FALSE)&amp;","&amp;VLOOKUP(B528,[5]菜品输入!A:V,8,FALSE)&amp;";"&amp;VLOOKUP(B528,[5]菜品输入!A:V,5,FALSE)&amp;","&amp;VLOOKUP(B528,[5]菜品输入!A:V,8,FALSE)&amp;";"&amp;VLOOKUP(B528,[5]菜品输入!A:V,6,FALSE)&amp;","&amp;VLOOKUP(B528,[5]菜品输入!A:V,8,FALSE)&amp;";"&amp;VLOOKUP(B528,[5]菜品输入!A:V,7,FALSE)&amp;","&amp;VLOOKUP(B528,[5]菜品输入!A:V,8,FALSE)</f>
        <v>101010,5;102010,5;103010,5;104010,5;105010,5</v>
      </c>
    </row>
    <row r="529" spans="1:10">
      <c r="A529" s="3">
        <v>528</v>
      </c>
      <c r="B529" s="3">
        <f t="shared" si="25"/>
        <v>44</v>
      </c>
      <c r="C529" s="3">
        <f t="shared" si="26"/>
        <v>2</v>
      </c>
      <c r="D529" s="3">
        <f t="shared" si="24"/>
        <v>6</v>
      </c>
      <c r="E529" s="3" t="str">
        <f>IF(C529=1,VLOOKUP(B529,[5]数据导入!$B:$F,2,FALSE)&amp;","&amp;VLOOKUP(B529,[5]数据导入!$B:$F,3,FALSE)*$D529,VLOOKUP(B529,[5]数据导入!$I:$M,2,FALSE)&amp;","&amp;VLOOKUP(B529,[5]数据导入!$I:$M,3,FALSE)*$D529)</f>
        <v>31006,132</v>
      </c>
      <c r="F529" s="3">
        <f>IF(D529=1,VLOOKUP(C529,[5]数据导入!$B:$F,4,FALSE)*$D529,VLOOKUP(C529,[5]数据导入!$I:$M,4,FALSE)*$D529)</f>
        <v>960</v>
      </c>
      <c r="G529" s="3">
        <f>IF(E529=1,VLOOKUP(D529,[5]数据导入!$B:$F,5,FALSE)*$D529,VLOOKUP(D529,[5]数据导入!$I:$M,5,FALSE)*$D529)</f>
        <v>60</v>
      </c>
      <c r="H529" s="3">
        <f>VLOOKUP(B529,[5]菜品数据!$H:$I,2,FALSE)</f>
        <v>4</v>
      </c>
      <c r="I529" s="3" t="str">
        <f>VLOOKUP(D529,[5]数据导入!$P$3:$Q$9,2,FALSE)</f>
        <v>5,6</v>
      </c>
      <c r="J529" s="3" t="str">
        <f>VLOOKUP(B529,[5]菜品输入!A:V,3,FALSE)&amp;","&amp;VLOOKUP(B529,[5]菜品输入!A:V,8,FALSE)&amp;";"&amp;VLOOKUP(B529,[5]菜品输入!A:V,4,FALSE)&amp;","&amp;VLOOKUP(B529,[5]菜品输入!A:V,8,FALSE)&amp;";"&amp;VLOOKUP(B529,[5]菜品输入!A:V,5,FALSE)&amp;","&amp;VLOOKUP(B529,[5]菜品输入!A:V,8,FALSE)&amp;";"&amp;VLOOKUP(B529,[5]菜品输入!A:V,6,FALSE)&amp;","&amp;VLOOKUP(B529,[5]菜品输入!A:V,8,FALSE)&amp;";"&amp;VLOOKUP(B529,[5]菜品输入!A:V,7,FALSE)&amp;","&amp;VLOOKUP(B529,[5]菜品输入!A:V,8,FALSE)</f>
        <v>101010,5;102010,5;103010,5;104010,5;105010,5</v>
      </c>
    </row>
    <row r="530" spans="1:10">
      <c r="A530" s="3">
        <v>529</v>
      </c>
      <c r="B530" s="3">
        <f t="shared" si="25"/>
        <v>45</v>
      </c>
      <c r="C530" s="3">
        <f t="shared" si="26"/>
        <v>1</v>
      </c>
      <c r="D530" s="3">
        <f t="shared" si="24"/>
        <v>1</v>
      </c>
      <c r="E530" s="3" t="str">
        <f>IF(C530=1,VLOOKUP(B530,[5]数据导入!$B:$F,2,FALSE)&amp;","&amp;VLOOKUP(B530,[5]数据导入!$B:$F,3,FALSE)*$D530,VLOOKUP(B530,[5]数据导入!$I:$M,2,FALSE)&amp;","&amp;VLOOKUP(B530,[5]数据导入!$I:$M,3,FALSE)*$D530)</f>
        <v>30006,23</v>
      </c>
      <c r="F530" s="3">
        <f>IF(D530=1,VLOOKUP(C530,[5]数据导入!$B:$F,4,FALSE)*$D530,VLOOKUP(C530,[5]数据导入!$I:$M,4,FALSE)*$D530)</f>
        <v>70</v>
      </c>
      <c r="G530" s="3">
        <f>IF(E530=1,VLOOKUP(D530,[5]数据导入!$B:$F,5,FALSE)*$D530,VLOOKUP(D530,[5]数据导入!$I:$M,5,FALSE)*$D530)</f>
        <v>5</v>
      </c>
      <c r="H530" s="3">
        <f>VLOOKUP(B530,[5]菜品数据!$H:$I,2,FALSE)</f>
        <v>4</v>
      </c>
      <c r="I530" s="3">
        <f>VLOOKUP(D530,[5]数据导入!$P$3:$Q$9,2,FALSE)</f>
        <v>1</v>
      </c>
      <c r="J530" s="3" t="str">
        <f>VLOOKUP(B530,[5]菜品输入!A:V,3,FALSE)&amp;","&amp;VLOOKUP(B530,[5]菜品输入!A:V,8,FALSE)&amp;";"&amp;VLOOKUP(B530,[5]菜品输入!A:V,4,FALSE)&amp;","&amp;VLOOKUP(B530,[5]菜品输入!A:V,8,FALSE)&amp;";"&amp;VLOOKUP(B530,[5]菜品输入!A:V,5,FALSE)&amp;","&amp;VLOOKUP(B530,[5]菜品输入!A:V,8,FALSE)&amp;";"&amp;VLOOKUP(B530,[5]菜品输入!A:V,6,FALSE)&amp;","&amp;VLOOKUP(B530,[5]菜品输入!A:V,8,FALSE)&amp;";"&amp;VLOOKUP(B530,[5]菜品输入!A:V,7,FALSE)&amp;","&amp;VLOOKUP(B530,[5]菜品输入!A:V,8,FALSE)</f>
        <v>101010,5;102010,5;103010,5;104010,5;105010,5</v>
      </c>
    </row>
    <row r="531" spans="1:10">
      <c r="A531" s="3">
        <v>530</v>
      </c>
      <c r="B531" s="3">
        <f t="shared" si="25"/>
        <v>45</v>
      </c>
      <c r="C531" s="3">
        <f t="shared" si="26"/>
        <v>1</v>
      </c>
      <c r="D531" s="3">
        <f t="shared" si="24"/>
        <v>2</v>
      </c>
      <c r="E531" s="3" t="str">
        <f>IF(C531=1,VLOOKUP(B531,[5]数据导入!$B:$F,2,FALSE)&amp;","&amp;VLOOKUP(B531,[5]数据导入!$B:$F,3,FALSE)*$D531,VLOOKUP(B531,[5]数据导入!$I:$M,2,FALSE)&amp;","&amp;VLOOKUP(B531,[5]数据导入!$I:$M,3,FALSE)*$D531)</f>
        <v>30006,46</v>
      </c>
      <c r="F531" s="3">
        <f>IF(D531=1,VLOOKUP(C531,[5]数据导入!$B:$F,4,FALSE)*$D531,VLOOKUP(C531,[5]数据导入!$I:$M,4,FALSE)*$D531)</f>
        <v>140</v>
      </c>
      <c r="G531" s="3">
        <f>IF(E531=1,VLOOKUP(D531,[5]数据导入!$B:$F,5,FALSE)*$D531,VLOOKUP(D531,[5]数据导入!$I:$M,5,FALSE)*$D531)</f>
        <v>10</v>
      </c>
      <c r="H531" s="3">
        <f>VLOOKUP(B531,[5]菜品数据!$H:$I,2,FALSE)</f>
        <v>4</v>
      </c>
      <c r="I531" s="3" t="str">
        <f>VLOOKUP(D531,[5]数据导入!$P$3:$Q$9,2,FALSE)</f>
        <v>1,2</v>
      </c>
      <c r="J531" s="3" t="str">
        <f>VLOOKUP(B531,[5]菜品输入!A:V,3,FALSE)&amp;","&amp;VLOOKUP(B531,[5]菜品输入!A:V,8,FALSE)&amp;";"&amp;VLOOKUP(B531,[5]菜品输入!A:V,4,FALSE)&amp;","&amp;VLOOKUP(B531,[5]菜品输入!A:V,8,FALSE)&amp;";"&amp;VLOOKUP(B531,[5]菜品输入!A:V,5,FALSE)&amp;","&amp;VLOOKUP(B531,[5]菜品输入!A:V,8,FALSE)&amp;";"&amp;VLOOKUP(B531,[5]菜品输入!A:V,6,FALSE)&amp;","&amp;VLOOKUP(B531,[5]菜品输入!A:V,8,FALSE)&amp;";"&amp;VLOOKUP(B531,[5]菜品输入!A:V,7,FALSE)&amp;","&amp;VLOOKUP(B531,[5]菜品输入!A:V,8,FALSE)</f>
        <v>101010,5;102010,5;103010,5;104010,5;105010,5</v>
      </c>
    </row>
    <row r="532" spans="1:10">
      <c r="A532" s="3">
        <v>531</v>
      </c>
      <c r="B532" s="3">
        <f t="shared" si="25"/>
        <v>45</v>
      </c>
      <c r="C532" s="3">
        <f t="shared" si="26"/>
        <v>1</v>
      </c>
      <c r="D532" s="3">
        <f t="shared" si="24"/>
        <v>3</v>
      </c>
      <c r="E532" s="3" t="str">
        <f>IF(C532=1,VLOOKUP(B532,[5]数据导入!$B:$F,2,FALSE)&amp;","&amp;VLOOKUP(B532,[5]数据导入!$B:$F,3,FALSE)*$D532,VLOOKUP(B532,[5]数据导入!$I:$M,2,FALSE)&amp;","&amp;VLOOKUP(B532,[5]数据导入!$I:$M,3,FALSE)*$D532)</f>
        <v>30006,69</v>
      </c>
      <c r="F532" s="3">
        <f>IF(D532=1,VLOOKUP(C532,[5]数据导入!$B:$F,4,FALSE)*$D532,VLOOKUP(C532,[5]数据导入!$I:$M,4,FALSE)*$D532)</f>
        <v>210</v>
      </c>
      <c r="G532" s="3">
        <f>IF(E532=1,VLOOKUP(D532,[5]数据导入!$B:$F,5,FALSE)*$D532,VLOOKUP(D532,[5]数据导入!$I:$M,5,FALSE)*$D532)</f>
        <v>30</v>
      </c>
      <c r="H532" s="3">
        <f>VLOOKUP(B532,[5]菜品数据!$H:$I,2,FALSE)</f>
        <v>4</v>
      </c>
      <c r="I532" s="3" t="str">
        <f>VLOOKUP(D532,[5]数据导入!$P$3:$Q$9,2,FALSE)</f>
        <v>2,3</v>
      </c>
      <c r="J532" s="3" t="str">
        <f>VLOOKUP(B532,[5]菜品输入!A:V,3,FALSE)&amp;","&amp;VLOOKUP(B532,[5]菜品输入!A:V,8,FALSE)&amp;";"&amp;VLOOKUP(B532,[5]菜品输入!A:V,4,FALSE)&amp;","&amp;VLOOKUP(B532,[5]菜品输入!A:V,8,FALSE)&amp;";"&amp;VLOOKUP(B532,[5]菜品输入!A:V,5,FALSE)&amp;","&amp;VLOOKUP(B532,[5]菜品输入!A:V,8,FALSE)&amp;";"&amp;VLOOKUP(B532,[5]菜品输入!A:V,6,FALSE)&amp;","&amp;VLOOKUP(B532,[5]菜品输入!A:V,8,FALSE)&amp;";"&amp;VLOOKUP(B532,[5]菜品输入!A:V,7,FALSE)&amp;","&amp;VLOOKUP(B532,[5]菜品输入!A:V,8,FALSE)</f>
        <v>101010,5;102010,5;103010,5;104010,5;105010,5</v>
      </c>
    </row>
    <row r="533" spans="1:10">
      <c r="A533" s="3">
        <v>532</v>
      </c>
      <c r="B533" s="3">
        <f t="shared" si="25"/>
        <v>45</v>
      </c>
      <c r="C533" s="3">
        <f t="shared" si="26"/>
        <v>1</v>
      </c>
      <c r="D533" s="3">
        <f t="shared" si="24"/>
        <v>4</v>
      </c>
      <c r="E533" s="3" t="str">
        <f>IF(C533=1,VLOOKUP(B533,[5]数据导入!$B:$F,2,FALSE)&amp;","&amp;VLOOKUP(B533,[5]数据导入!$B:$F,3,FALSE)*$D533,VLOOKUP(B533,[5]数据导入!$I:$M,2,FALSE)&amp;","&amp;VLOOKUP(B533,[5]数据导入!$I:$M,3,FALSE)*$D533)</f>
        <v>30006,92</v>
      </c>
      <c r="F533" s="3">
        <f>IF(D533=1,VLOOKUP(C533,[5]数据导入!$B:$F,4,FALSE)*$D533,VLOOKUP(C533,[5]数据导入!$I:$M,4,FALSE)*$D533)</f>
        <v>280</v>
      </c>
      <c r="G533" s="3">
        <f>IF(E533=1,VLOOKUP(D533,[5]数据导入!$B:$F,5,FALSE)*$D533,VLOOKUP(D533,[5]数据导入!$I:$M,5,FALSE)*$D533)</f>
        <v>40</v>
      </c>
      <c r="H533" s="3">
        <f>VLOOKUP(B533,[5]菜品数据!$H:$I,2,FALSE)</f>
        <v>4</v>
      </c>
      <c r="I533" s="3" t="str">
        <f>VLOOKUP(D533,[5]数据导入!$P$3:$Q$9,2,FALSE)</f>
        <v>3,4</v>
      </c>
      <c r="J533" s="3" t="str">
        <f>VLOOKUP(B533,[5]菜品输入!A:V,3,FALSE)&amp;","&amp;VLOOKUP(B533,[5]菜品输入!A:V,8,FALSE)&amp;";"&amp;VLOOKUP(B533,[5]菜品输入!A:V,4,FALSE)&amp;","&amp;VLOOKUP(B533,[5]菜品输入!A:V,8,FALSE)&amp;";"&amp;VLOOKUP(B533,[5]菜品输入!A:V,5,FALSE)&amp;","&amp;VLOOKUP(B533,[5]菜品输入!A:V,8,FALSE)&amp;";"&amp;VLOOKUP(B533,[5]菜品输入!A:V,6,FALSE)&amp;","&amp;VLOOKUP(B533,[5]菜品输入!A:V,8,FALSE)&amp;";"&amp;VLOOKUP(B533,[5]菜品输入!A:V,7,FALSE)&amp;","&amp;VLOOKUP(B533,[5]菜品输入!A:V,8,FALSE)</f>
        <v>101010,5;102010,5;103010,5;104010,5;105010,5</v>
      </c>
    </row>
    <row r="534" spans="1:10">
      <c r="A534" s="3">
        <v>533</v>
      </c>
      <c r="B534" s="3">
        <f t="shared" si="25"/>
        <v>45</v>
      </c>
      <c r="C534" s="3">
        <f t="shared" si="26"/>
        <v>1</v>
      </c>
      <c r="D534" s="3">
        <f t="shared" si="24"/>
        <v>5</v>
      </c>
      <c r="E534" s="3" t="str">
        <f>IF(C534=1,VLOOKUP(B534,[5]数据导入!$B:$F,2,FALSE)&amp;","&amp;VLOOKUP(B534,[5]数据导入!$B:$F,3,FALSE)*$D534,VLOOKUP(B534,[5]数据导入!$I:$M,2,FALSE)&amp;","&amp;VLOOKUP(B534,[5]数据导入!$I:$M,3,FALSE)*$D534)</f>
        <v>30006,115</v>
      </c>
      <c r="F534" s="3">
        <f>IF(D534=1,VLOOKUP(C534,[5]数据导入!$B:$F,4,FALSE)*$D534,VLOOKUP(C534,[5]数据导入!$I:$M,4,FALSE)*$D534)</f>
        <v>350</v>
      </c>
      <c r="G534" s="3">
        <f>IF(E534=1,VLOOKUP(D534,[5]数据导入!$B:$F,5,FALSE)*$D534,VLOOKUP(D534,[5]数据导入!$I:$M,5,FALSE)*$D534)</f>
        <v>50</v>
      </c>
      <c r="H534" s="3">
        <f>VLOOKUP(B534,[5]菜品数据!$H:$I,2,FALSE)</f>
        <v>4</v>
      </c>
      <c r="I534" s="3" t="str">
        <f>VLOOKUP(D534,[5]数据导入!$P$3:$Q$9,2,FALSE)</f>
        <v>4,5</v>
      </c>
      <c r="J534" s="3" t="str">
        <f>VLOOKUP(B534,[5]菜品输入!A:V,3,FALSE)&amp;","&amp;VLOOKUP(B534,[5]菜品输入!A:V,8,FALSE)&amp;";"&amp;VLOOKUP(B534,[5]菜品输入!A:V,4,FALSE)&amp;","&amp;VLOOKUP(B534,[5]菜品输入!A:V,8,FALSE)&amp;";"&amp;VLOOKUP(B534,[5]菜品输入!A:V,5,FALSE)&amp;","&amp;VLOOKUP(B534,[5]菜品输入!A:V,8,FALSE)&amp;";"&amp;VLOOKUP(B534,[5]菜品输入!A:V,6,FALSE)&amp;","&amp;VLOOKUP(B534,[5]菜品输入!A:V,8,FALSE)&amp;";"&amp;VLOOKUP(B534,[5]菜品输入!A:V,7,FALSE)&amp;","&amp;VLOOKUP(B534,[5]菜品输入!A:V,8,FALSE)</f>
        <v>101010,5;102010,5;103010,5;104010,5;105010,5</v>
      </c>
    </row>
    <row r="535" spans="1:10">
      <c r="A535" s="3">
        <v>534</v>
      </c>
      <c r="B535" s="3">
        <f t="shared" si="25"/>
        <v>45</v>
      </c>
      <c r="C535" s="3">
        <f t="shared" si="26"/>
        <v>1</v>
      </c>
      <c r="D535" s="3">
        <f t="shared" si="24"/>
        <v>6</v>
      </c>
      <c r="E535" s="3" t="str">
        <f>IF(C535=1,VLOOKUP(B535,[5]数据导入!$B:$F,2,FALSE)&amp;","&amp;VLOOKUP(B535,[5]数据导入!$B:$F,3,FALSE)*$D535,VLOOKUP(B535,[5]数据导入!$I:$M,2,FALSE)&amp;","&amp;VLOOKUP(B535,[5]数据导入!$I:$M,3,FALSE)*$D535)</f>
        <v>30006,138</v>
      </c>
      <c r="F535" s="3">
        <f>IF(D535=1,VLOOKUP(C535,[5]数据导入!$B:$F,4,FALSE)*$D535,VLOOKUP(C535,[5]数据导入!$I:$M,4,FALSE)*$D535)</f>
        <v>420</v>
      </c>
      <c r="G535" s="3">
        <f>IF(E535=1,VLOOKUP(D535,[5]数据导入!$B:$F,5,FALSE)*$D535,VLOOKUP(D535,[5]数据导入!$I:$M,5,FALSE)*$D535)</f>
        <v>60</v>
      </c>
      <c r="H535" s="3">
        <f>VLOOKUP(B535,[5]菜品数据!$H:$I,2,FALSE)</f>
        <v>4</v>
      </c>
      <c r="I535" s="3" t="str">
        <f>VLOOKUP(D535,[5]数据导入!$P$3:$Q$9,2,FALSE)</f>
        <v>5,6</v>
      </c>
      <c r="J535" s="3" t="str">
        <f>VLOOKUP(B535,[5]菜品输入!A:V,3,FALSE)&amp;","&amp;VLOOKUP(B535,[5]菜品输入!A:V,8,FALSE)&amp;";"&amp;VLOOKUP(B535,[5]菜品输入!A:V,4,FALSE)&amp;","&amp;VLOOKUP(B535,[5]菜品输入!A:V,8,FALSE)&amp;";"&amp;VLOOKUP(B535,[5]菜品输入!A:V,5,FALSE)&amp;","&amp;VLOOKUP(B535,[5]菜品输入!A:V,8,FALSE)&amp;";"&amp;VLOOKUP(B535,[5]菜品输入!A:V,6,FALSE)&amp;","&amp;VLOOKUP(B535,[5]菜品输入!A:V,8,FALSE)&amp;";"&amp;VLOOKUP(B535,[5]菜品输入!A:V,7,FALSE)&amp;","&amp;VLOOKUP(B535,[5]菜品输入!A:V,8,FALSE)</f>
        <v>101010,5;102010,5;103010,5;104010,5;105010,5</v>
      </c>
    </row>
    <row r="536" spans="1:10">
      <c r="A536" s="3">
        <v>535</v>
      </c>
      <c r="B536" s="3">
        <f t="shared" si="25"/>
        <v>45</v>
      </c>
      <c r="C536" s="3">
        <f t="shared" si="26"/>
        <v>2</v>
      </c>
      <c r="D536" s="3">
        <f t="shared" si="24"/>
        <v>1</v>
      </c>
      <c r="E536" s="3" t="str">
        <f>IF(C536=1,VLOOKUP(B536,[5]数据导入!$B:$F,2,FALSE)&amp;","&amp;VLOOKUP(B536,[5]数据导入!$B:$F,3,FALSE)*$D536,VLOOKUP(B536,[5]数据导入!$I:$M,2,FALSE)&amp;","&amp;VLOOKUP(B536,[5]数据导入!$I:$M,3,FALSE)*$D536)</f>
        <v>31006,23</v>
      </c>
      <c r="F536" s="3">
        <f>IF(D536=1,VLOOKUP(C536,[5]数据导入!$B:$F,4,FALSE)*$D536,VLOOKUP(C536,[5]数据导入!$I:$M,4,FALSE)*$D536)</f>
        <v>160</v>
      </c>
      <c r="G536" s="3">
        <f>IF(E536=1,VLOOKUP(D536,[5]数据导入!$B:$F,5,FALSE)*$D536,VLOOKUP(D536,[5]数据导入!$I:$M,5,FALSE)*$D536)</f>
        <v>5</v>
      </c>
      <c r="H536" s="3">
        <f>VLOOKUP(B536,[5]菜品数据!$H:$I,2,FALSE)</f>
        <v>4</v>
      </c>
      <c r="I536" s="3">
        <f>VLOOKUP(D536,[5]数据导入!$P$3:$Q$9,2,FALSE)</f>
        <v>1</v>
      </c>
      <c r="J536" s="3" t="str">
        <f>VLOOKUP(B536,[5]菜品输入!A:V,3,FALSE)&amp;","&amp;VLOOKUP(B536,[5]菜品输入!A:V,8,FALSE)&amp;";"&amp;VLOOKUP(B536,[5]菜品输入!A:V,4,FALSE)&amp;","&amp;VLOOKUP(B536,[5]菜品输入!A:V,8,FALSE)&amp;";"&amp;VLOOKUP(B536,[5]菜品输入!A:V,5,FALSE)&amp;","&amp;VLOOKUP(B536,[5]菜品输入!A:V,8,FALSE)&amp;";"&amp;VLOOKUP(B536,[5]菜品输入!A:V,6,FALSE)&amp;","&amp;VLOOKUP(B536,[5]菜品输入!A:V,8,FALSE)&amp;";"&amp;VLOOKUP(B536,[5]菜品输入!A:V,7,FALSE)&amp;","&amp;VLOOKUP(B536,[5]菜品输入!A:V,8,FALSE)</f>
        <v>101010,5;102010,5;103010,5;104010,5;105010,5</v>
      </c>
    </row>
    <row r="537" spans="1:10">
      <c r="A537" s="3">
        <v>536</v>
      </c>
      <c r="B537" s="3">
        <f t="shared" si="25"/>
        <v>45</v>
      </c>
      <c r="C537" s="3">
        <f t="shared" si="26"/>
        <v>2</v>
      </c>
      <c r="D537" s="3">
        <f t="shared" si="24"/>
        <v>2</v>
      </c>
      <c r="E537" s="3" t="str">
        <f>IF(C537=1,VLOOKUP(B537,[5]数据导入!$B:$F,2,FALSE)&amp;","&amp;VLOOKUP(B537,[5]数据导入!$B:$F,3,FALSE)*$D537,VLOOKUP(B537,[5]数据导入!$I:$M,2,FALSE)&amp;","&amp;VLOOKUP(B537,[5]数据导入!$I:$M,3,FALSE)*$D537)</f>
        <v>31006,46</v>
      </c>
      <c r="F537" s="3">
        <f>IF(D537=1,VLOOKUP(C537,[5]数据导入!$B:$F,4,FALSE)*$D537,VLOOKUP(C537,[5]数据导入!$I:$M,4,FALSE)*$D537)</f>
        <v>320</v>
      </c>
      <c r="G537" s="3">
        <f>IF(E537=1,VLOOKUP(D537,[5]数据导入!$B:$F,5,FALSE)*$D537,VLOOKUP(D537,[5]数据导入!$I:$M,5,FALSE)*$D537)</f>
        <v>10</v>
      </c>
      <c r="H537" s="3">
        <f>VLOOKUP(B537,[5]菜品数据!$H:$I,2,FALSE)</f>
        <v>4</v>
      </c>
      <c r="I537" s="3" t="str">
        <f>VLOOKUP(D537,[5]数据导入!$P$3:$Q$9,2,FALSE)</f>
        <v>1,2</v>
      </c>
      <c r="J537" s="3" t="str">
        <f>VLOOKUP(B537,[5]菜品输入!A:V,3,FALSE)&amp;","&amp;VLOOKUP(B537,[5]菜品输入!A:V,8,FALSE)&amp;";"&amp;VLOOKUP(B537,[5]菜品输入!A:V,4,FALSE)&amp;","&amp;VLOOKUP(B537,[5]菜品输入!A:V,8,FALSE)&amp;";"&amp;VLOOKUP(B537,[5]菜品输入!A:V,5,FALSE)&amp;","&amp;VLOOKUP(B537,[5]菜品输入!A:V,8,FALSE)&amp;";"&amp;VLOOKUP(B537,[5]菜品输入!A:V,6,FALSE)&amp;","&amp;VLOOKUP(B537,[5]菜品输入!A:V,8,FALSE)&amp;";"&amp;VLOOKUP(B537,[5]菜品输入!A:V,7,FALSE)&amp;","&amp;VLOOKUP(B537,[5]菜品输入!A:V,8,FALSE)</f>
        <v>101010,5;102010,5;103010,5;104010,5;105010,5</v>
      </c>
    </row>
    <row r="538" spans="1:10">
      <c r="A538" s="3">
        <v>537</v>
      </c>
      <c r="B538" s="3">
        <f t="shared" si="25"/>
        <v>45</v>
      </c>
      <c r="C538" s="3">
        <f t="shared" si="26"/>
        <v>2</v>
      </c>
      <c r="D538" s="3">
        <f t="shared" si="24"/>
        <v>3</v>
      </c>
      <c r="E538" s="3" t="str">
        <f>IF(C538=1,VLOOKUP(B538,[5]数据导入!$B:$F,2,FALSE)&amp;","&amp;VLOOKUP(B538,[5]数据导入!$B:$F,3,FALSE)*$D538,VLOOKUP(B538,[5]数据导入!$I:$M,2,FALSE)&amp;","&amp;VLOOKUP(B538,[5]数据导入!$I:$M,3,FALSE)*$D538)</f>
        <v>31006,69</v>
      </c>
      <c r="F538" s="3">
        <f>IF(D538=1,VLOOKUP(C538,[5]数据导入!$B:$F,4,FALSE)*$D538,VLOOKUP(C538,[5]数据导入!$I:$M,4,FALSE)*$D538)</f>
        <v>480</v>
      </c>
      <c r="G538" s="3">
        <f>IF(E538=1,VLOOKUP(D538,[5]数据导入!$B:$F,5,FALSE)*$D538,VLOOKUP(D538,[5]数据导入!$I:$M,5,FALSE)*$D538)</f>
        <v>30</v>
      </c>
      <c r="H538" s="3">
        <f>VLOOKUP(B538,[5]菜品数据!$H:$I,2,FALSE)</f>
        <v>4</v>
      </c>
      <c r="I538" s="3" t="str">
        <f>VLOOKUP(D538,[5]数据导入!$P$3:$Q$9,2,FALSE)</f>
        <v>2,3</v>
      </c>
      <c r="J538" s="3" t="str">
        <f>VLOOKUP(B538,[5]菜品输入!A:V,3,FALSE)&amp;","&amp;VLOOKUP(B538,[5]菜品输入!A:V,8,FALSE)&amp;";"&amp;VLOOKUP(B538,[5]菜品输入!A:V,4,FALSE)&amp;","&amp;VLOOKUP(B538,[5]菜品输入!A:V,8,FALSE)&amp;";"&amp;VLOOKUP(B538,[5]菜品输入!A:V,5,FALSE)&amp;","&amp;VLOOKUP(B538,[5]菜品输入!A:V,8,FALSE)&amp;";"&amp;VLOOKUP(B538,[5]菜品输入!A:V,6,FALSE)&amp;","&amp;VLOOKUP(B538,[5]菜品输入!A:V,8,FALSE)&amp;";"&amp;VLOOKUP(B538,[5]菜品输入!A:V,7,FALSE)&amp;","&amp;VLOOKUP(B538,[5]菜品输入!A:V,8,FALSE)</f>
        <v>101010,5;102010,5;103010,5;104010,5;105010,5</v>
      </c>
    </row>
    <row r="539" spans="1:10">
      <c r="A539" s="3">
        <v>538</v>
      </c>
      <c r="B539" s="3">
        <f t="shared" si="25"/>
        <v>45</v>
      </c>
      <c r="C539" s="3">
        <f t="shared" si="26"/>
        <v>2</v>
      </c>
      <c r="D539" s="3">
        <f t="shared" si="24"/>
        <v>4</v>
      </c>
      <c r="E539" s="3" t="str">
        <f>IF(C539=1,VLOOKUP(B539,[5]数据导入!$B:$F,2,FALSE)&amp;","&amp;VLOOKUP(B539,[5]数据导入!$B:$F,3,FALSE)*$D539,VLOOKUP(B539,[5]数据导入!$I:$M,2,FALSE)&amp;","&amp;VLOOKUP(B539,[5]数据导入!$I:$M,3,FALSE)*$D539)</f>
        <v>31006,92</v>
      </c>
      <c r="F539" s="3">
        <f>IF(D539=1,VLOOKUP(C539,[5]数据导入!$B:$F,4,FALSE)*$D539,VLOOKUP(C539,[5]数据导入!$I:$M,4,FALSE)*$D539)</f>
        <v>640</v>
      </c>
      <c r="G539" s="3">
        <f>IF(E539=1,VLOOKUP(D539,[5]数据导入!$B:$F,5,FALSE)*$D539,VLOOKUP(D539,[5]数据导入!$I:$M,5,FALSE)*$D539)</f>
        <v>40</v>
      </c>
      <c r="H539" s="3">
        <f>VLOOKUP(B539,[5]菜品数据!$H:$I,2,FALSE)</f>
        <v>4</v>
      </c>
      <c r="I539" s="3" t="str">
        <f>VLOOKUP(D539,[5]数据导入!$P$3:$Q$9,2,FALSE)</f>
        <v>3,4</v>
      </c>
      <c r="J539" s="3" t="str">
        <f>VLOOKUP(B539,[5]菜品输入!A:V,3,FALSE)&amp;","&amp;VLOOKUP(B539,[5]菜品输入!A:V,8,FALSE)&amp;";"&amp;VLOOKUP(B539,[5]菜品输入!A:V,4,FALSE)&amp;","&amp;VLOOKUP(B539,[5]菜品输入!A:V,8,FALSE)&amp;";"&amp;VLOOKUP(B539,[5]菜品输入!A:V,5,FALSE)&amp;","&amp;VLOOKUP(B539,[5]菜品输入!A:V,8,FALSE)&amp;";"&amp;VLOOKUP(B539,[5]菜品输入!A:V,6,FALSE)&amp;","&amp;VLOOKUP(B539,[5]菜品输入!A:V,8,FALSE)&amp;";"&amp;VLOOKUP(B539,[5]菜品输入!A:V,7,FALSE)&amp;","&amp;VLOOKUP(B539,[5]菜品输入!A:V,8,FALSE)</f>
        <v>101010,5;102010,5;103010,5;104010,5;105010,5</v>
      </c>
    </row>
    <row r="540" spans="1:10">
      <c r="A540" s="3">
        <v>539</v>
      </c>
      <c r="B540" s="3">
        <f t="shared" si="25"/>
        <v>45</v>
      </c>
      <c r="C540" s="3">
        <f t="shared" si="26"/>
        <v>2</v>
      </c>
      <c r="D540" s="3">
        <f t="shared" si="24"/>
        <v>5</v>
      </c>
      <c r="E540" s="3" t="str">
        <f>IF(C540=1,VLOOKUP(B540,[5]数据导入!$B:$F,2,FALSE)&amp;","&amp;VLOOKUP(B540,[5]数据导入!$B:$F,3,FALSE)*$D540,VLOOKUP(B540,[5]数据导入!$I:$M,2,FALSE)&amp;","&amp;VLOOKUP(B540,[5]数据导入!$I:$M,3,FALSE)*$D540)</f>
        <v>31006,115</v>
      </c>
      <c r="F540" s="3">
        <f>IF(D540=1,VLOOKUP(C540,[5]数据导入!$B:$F,4,FALSE)*$D540,VLOOKUP(C540,[5]数据导入!$I:$M,4,FALSE)*$D540)</f>
        <v>800</v>
      </c>
      <c r="G540" s="3">
        <f>IF(E540=1,VLOOKUP(D540,[5]数据导入!$B:$F,5,FALSE)*$D540,VLOOKUP(D540,[5]数据导入!$I:$M,5,FALSE)*$D540)</f>
        <v>50</v>
      </c>
      <c r="H540" s="3">
        <f>VLOOKUP(B540,[5]菜品数据!$H:$I,2,FALSE)</f>
        <v>4</v>
      </c>
      <c r="I540" s="3" t="str">
        <f>VLOOKUP(D540,[5]数据导入!$P$3:$Q$9,2,FALSE)</f>
        <v>4,5</v>
      </c>
      <c r="J540" s="3" t="str">
        <f>VLOOKUP(B540,[5]菜品输入!A:V,3,FALSE)&amp;","&amp;VLOOKUP(B540,[5]菜品输入!A:V,8,FALSE)&amp;";"&amp;VLOOKUP(B540,[5]菜品输入!A:V,4,FALSE)&amp;","&amp;VLOOKUP(B540,[5]菜品输入!A:V,8,FALSE)&amp;";"&amp;VLOOKUP(B540,[5]菜品输入!A:V,5,FALSE)&amp;","&amp;VLOOKUP(B540,[5]菜品输入!A:V,8,FALSE)&amp;";"&amp;VLOOKUP(B540,[5]菜品输入!A:V,6,FALSE)&amp;","&amp;VLOOKUP(B540,[5]菜品输入!A:V,8,FALSE)&amp;";"&amp;VLOOKUP(B540,[5]菜品输入!A:V,7,FALSE)&amp;","&amp;VLOOKUP(B540,[5]菜品输入!A:V,8,FALSE)</f>
        <v>101010,5;102010,5;103010,5;104010,5;105010,5</v>
      </c>
    </row>
    <row r="541" spans="1:10">
      <c r="A541" s="3">
        <v>540</v>
      </c>
      <c r="B541" s="3">
        <f t="shared" si="25"/>
        <v>45</v>
      </c>
      <c r="C541" s="3">
        <f t="shared" si="26"/>
        <v>2</v>
      </c>
      <c r="D541" s="3">
        <f t="shared" si="24"/>
        <v>6</v>
      </c>
      <c r="E541" s="3" t="str">
        <f>IF(C541=1,VLOOKUP(B541,[5]数据导入!$B:$F,2,FALSE)&amp;","&amp;VLOOKUP(B541,[5]数据导入!$B:$F,3,FALSE)*$D541,VLOOKUP(B541,[5]数据导入!$I:$M,2,FALSE)&amp;","&amp;VLOOKUP(B541,[5]数据导入!$I:$M,3,FALSE)*$D541)</f>
        <v>31006,138</v>
      </c>
      <c r="F541" s="3">
        <f>IF(D541=1,VLOOKUP(C541,[5]数据导入!$B:$F,4,FALSE)*$D541,VLOOKUP(C541,[5]数据导入!$I:$M,4,FALSE)*$D541)</f>
        <v>960</v>
      </c>
      <c r="G541" s="3">
        <f>IF(E541=1,VLOOKUP(D541,[5]数据导入!$B:$F,5,FALSE)*$D541,VLOOKUP(D541,[5]数据导入!$I:$M,5,FALSE)*$D541)</f>
        <v>60</v>
      </c>
      <c r="H541" s="3">
        <f>VLOOKUP(B541,[5]菜品数据!$H:$I,2,FALSE)</f>
        <v>4</v>
      </c>
      <c r="I541" s="3" t="str">
        <f>VLOOKUP(D541,[5]数据导入!$P$3:$Q$9,2,FALSE)</f>
        <v>5,6</v>
      </c>
      <c r="J541" s="3" t="str">
        <f>VLOOKUP(B541,[5]菜品输入!A:V,3,FALSE)&amp;","&amp;VLOOKUP(B541,[5]菜品输入!A:V,8,FALSE)&amp;";"&amp;VLOOKUP(B541,[5]菜品输入!A:V,4,FALSE)&amp;","&amp;VLOOKUP(B541,[5]菜品输入!A:V,8,FALSE)&amp;";"&amp;VLOOKUP(B541,[5]菜品输入!A:V,5,FALSE)&amp;","&amp;VLOOKUP(B541,[5]菜品输入!A:V,8,FALSE)&amp;";"&amp;VLOOKUP(B541,[5]菜品输入!A:V,6,FALSE)&amp;","&amp;VLOOKUP(B541,[5]菜品输入!A:V,8,FALSE)&amp;";"&amp;VLOOKUP(B541,[5]菜品输入!A:V,7,FALSE)&amp;","&amp;VLOOKUP(B541,[5]菜品输入!A:V,8,FALSE)</f>
        <v>101010,5;102010,5;103010,5;104010,5;105010,5</v>
      </c>
    </row>
    <row r="542" spans="1:10">
      <c r="A542" s="3">
        <v>541</v>
      </c>
      <c r="B542" s="3">
        <f t="shared" si="25"/>
        <v>46</v>
      </c>
      <c r="C542" s="3">
        <f t="shared" si="26"/>
        <v>1</v>
      </c>
      <c r="D542" s="3">
        <f t="shared" si="24"/>
        <v>1</v>
      </c>
      <c r="E542" s="3" t="str">
        <f>IF(C542=1,VLOOKUP(B542,[5]数据导入!$B:$F,2,FALSE)&amp;","&amp;VLOOKUP(B542,[5]数据导入!$B:$F,3,FALSE)*$D542,VLOOKUP(B542,[5]数据导入!$I:$M,2,FALSE)&amp;","&amp;VLOOKUP(B542,[5]数据导入!$I:$M,3,FALSE)*$D542)</f>
        <v>30006,24</v>
      </c>
      <c r="F542" s="3">
        <f>IF(D542=1,VLOOKUP(C542,[5]数据导入!$B:$F,4,FALSE)*$D542,VLOOKUP(C542,[5]数据导入!$I:$M,4,FALSE)*$D542)</f>
        <v>70</v>
      </c>
      <c r="G542" s="3">
        <f>IF(E542=1,VLOOKUP(D542,[5]数据导入!$B:$F,5,FALSE)*$D542,VLOOKUP(D542,[5]数据导入!$I:$M,5,FALSE)*$D542)</f>
        <v>5</v>
      </c>
      <c r="H542" s="3">
        <f>VLOOKUP(B542,[5]菜品数据!$H:$I,2,FALSE)</f>
        <v>4</v>
      </c>
      <c r="I542" s="3">
        <f>VLOOKUP(D542,[5]数据导入!$P$3:$Q$9,2,FALSE)</f>
        <v>1</v>
      </c>
      <c r="J542" s="3" t="str">
        <f>VLOOKUP(B542,[5]菜品输入!A:V,3,FALSE)&amp;","&amp;VLOOKUP(B542,[5]菜品输入!A:V,8,FALSE)&amp;";"&amp;VLOOKUP(B542,[5]菜品输入!A:V,4,FALSE)&amp;","&amp;VLOOKUP(B542,[5]菜品输入!A:V,8,FALSE)&amp;";"&amp;VLOOKUP(B542,[5]菜品输入!A:V,5,FALSE)&amp;","&amp;VLOOKUP(B542,[5]菜品输入!A:V,8,FALSE)&amp;";"&amp;VLOOKUP(B542,[5]菜品输入!A:V,6,FALSE)&amp;","&amp;VLOOKUP(B542,[5]菜品输入!A:V,8,FALSE)&amp;";"&amp;VLOOKUP(B542,[5]菜品输入!A:V,7,FALSE)&amp;","&amp;VLOOKUP(B542,[5]菜品输入!A:V,8,FALSE)</f>
        <v>101010,5;102010,5;103010,5;104010,5;105010,5</v>
      </c>
    </row>
    <row r="543" spans="1:10">
      <c r="A543" s="3">
        <v>542</v>
      </c>
      <c r="B543" s="3">
        <f t="shared" si="25"/>
        <v>46</v>
      </c>
      <c r="C543" s="3">
        <f t="shared" si="26"/>
        <v>1</v>
      </c>
      <c r="D543" s="3">
        <f t="shared" si="24"/>
        <v>2</v>
      </c>
      <c r="E543" s="3" t="str">
        <f>IF(C543=1,VLOOKUP(B543,[5]数据导入!$B:$F,2,FALSE)&amp;","&amp;VLOOKUP(B543,[5]数据导入!$B:$F,3,FALSE)*$D543,VLOOKUP(B543,[5]数据导入!$I:$M,2,FALSE)&amp;","&amp;VLOOKUP(B543,[5]数据导入!$I:$M,3,FALSE)*$D543)</f>
        <v>30006,48</v>
      </c>
      <c r="F543" s="3">
        <f>IF(D543=1,VLOOKUP(C543,[5]数据导入!$B:$F,4,FALSE)*$D543,VLOOKUP(C543,[5]数据导入!$I:$M,4,FALSE)*$D543)</f>
        <v>140</v>
      </c>
      <c r="G543" s="3">
        <f>IF(E543=1,VLOOKUP(D543,[5]数据导入!$B:$F,5,FALSE)*$D543,VLOOKUP(D543,[5]数据导入!$I:$M,5,FALSE)*$D543)</f>
        <v>10</v>
      </c>
      <c r="H543" s="3">
        <f>VLOOKUP(B543,[5]菜品数据!$H:$I,2,FALSE)</f>
        <v>4</v>
      </c>
      <c r="I543" s="3" t="str">
        <f>VLOOKUP(D543,[5]数据导入!$P$3:$Q$9,2,FALSE)</f>
        <v>1,2</v>
      </c>
      <c r="J543" s="3" t="str">
        <f>VLOOKUP(B543,[5]菜品输入!A:V,3,FALSE)&amp;","&amp;VLOOKUP(B543,[5]菜品输入!A:V,8,FALSE)&amp;";"&amp;VLOOKUP(B543,[5]菜品输入!A:V,4,FALSE)&amp;","&amp;VLOOKUP(B543,[5]菜品输入!A:V,8,FALSE)&amp;";"&amp;VLOOKUP(B543,[5]菜品输入!A:V,5,FALSE)&amp;","&amp;VLOOKUP(B543,[5]菜品输入!A:V,8,FALSE)&amp;";"&amp;VLOOKUP(B543,[5]菜品输入!A:V,6,FALSE)&amp;","&amp;VLOOKUP(B543,[5]菜品输入!A:V,8,FALSE)&amp;";"&amp;VLOOKUP(B543,[5]菜品输入!A:V,7,FALSE)&amp;","&amp;VLOOKUP(B543,[5]菜品输入!A:V,8,FALSE)</f>
        <v>101010,5;102010,5;103010,5;104010,5;105010,5</v>
      </c>
    </row>
    <row r="544" spans="1:10">
      <c r="A544" s="3">
        <v>543</v>
      </c>
      <c r="B544" s="3">
        <f t="shared" si="25"/>
        <v>46</v>
      </c>
      <c r="C544" s="3">
        <f t="shared" si="26"/>
        <v>1</v>
      </c>
      <c r="D544" s="3">
        <f t="shared" si="24"/>
        <v>3</v>
      </c>
      <c r="E544" s="3" t="str">
        <f>IF(C544=1,VLOOKUP(B544,[5]数据导入!$B:$F,2,FALSE)&amp;","&amp;VLOOKUP(B544,[5]数据导入!$B:$F,3,FALSE)*$D544,VLOOKUP(B544,[5]数据导入!$I:$M,2,FALSE)&amp;","&amp;VLOOKUP(B544,[5]数据导入!$I:$M,3,FALSE)*$D544)</f>
        <v>30006,72</v>
      </c>
      <c r="F544" s="3">
        <f>IF(D544=1,VLOOKUP(C544,[5]数据导入!$B:$F,4,FALSE)*$D544,VLOOKUP(C544,[5]数据导入!$I:$M,4,FALSE)*$D544)</f>
        <v>210</v>
      </c>
      <c r="G544" s="3">
        <f>IF(E544=1,VLOOKUP(D544,[5]数据导入!$B:$F,5,FALSE)*$D544,VLOOKUP(D544,[5]数据导入!$I:$M,5,FALSE)*$D544)</f>
        <v>30</v>
      </c>
      <c r="H544" s="3">
        <f>VLOOKUP(B544,[5]菜品数据!$H:$I,2,FALSE)</f>
        <v>4</v>
      </c>
      <c r="I544" s="3" t="str">
        <f>VLOOKUP(D544,[5]数据导入!$P$3:$Q$9,2,FALSE)</f>
        <v>2,3</v>
      </c>
      <c r="J544" s="3" t="str">
        <f>VLOOKUP(B544,[5]菜品输入!A:V,3,FALSE)&amp;","&amp;VLOOKUP(B544,[5]菜品输入!A:V,8,FALSE)&amp;";"&amp;VLOOKUP(B544,[5]菜品输入!A:V,4,FALSE)&amp;","&amp;VLOOKUP(B544,[5]菜品输入!A:V,8,FALSE)&amp;";"&amp;VLOOKUP(B544,[5]菜品输入!A:V,5,FALSE)&amp;","&amp;VLOOKUP(B544,[5]菜品输入!A:V,8,FALSE)&amp;";"&amp;VLOOKUP(B544,[5]菜品输入!A:V,6,FALSE)&amp;","&amp;VLOOKUP(B544,[5]菜品输入!A:V,8,FALSE)&amp;";"&amp;VLOOKUP(B544,[5]菜品输入!A:V,7,FALSE)&amp;","&amp;VLOOKUP(B544,[5]菜品输入!A:V,8,FALSE)</f>
        <v>101010,5;102010,5;103010,5;104010,5;105010,5</v>
      </c>
    </row>
    <row r="545" spans="1:10">
      <c r="A545" s="3">
        <v>544</v>
      </c>
      <c r="B545" s="3">
        <f t="shared" si="25"/>
        <v>46</v>
      </c>
      <c r="C545" s="3">
        <f t="shared" si="26"/>
        <v>1</v>
      </c>
      <c r="D545" s="3">
        <f t="shared" si="24"/>
        <v>4</v>
      </c>
      <c r="E545" s="3" t="str">
        <f>IF(C545=1,VLOOKUP(B545,[5]数据导入!$B:$F,2,FALSE)&amp;","&amp;VLOOKUP(B545,[5]数据导入!$B:$F,3,FALSE)*$D545,VLOOKUP(B545,[5]数据导入!$I:$M,2,FALSE)&amp;","&amp;VLOOKUP(B545,[5]数据导入!$I:$M,3,FALSE)*$D545)</f>
        <v>30006,96</v>
      </c>
      <c r="F545" s="3">
        <f>IF(D545=1,VLOOKUP(C545,[5]数据导入!$B:$F,4,FALSE)*$D545,VLOOKUP(C545,[5]数据导入!$I:$M,4,FALSE)*$D545)</f>
        <v>280</v>
      </c>
      <c r="G545" s="3">
        <f>IF(E545=1,VLOOKUP(D545,[5]数据导入!$B:$F,5,FALSE)*$D545,VLOOKUP(D545,[5]数据导入!$I:$M,5,FALSE)*$D545)</f>
        <v>40</v>
      </c>
      <c r="H545" s="3">
        <f>VLOOKUP(B545,[5]菜品数据!$H:$I,2,FALSE)</f>
        <v>4</v>
      </c>
      <c r="I545" s="3" t="str">
        <f>VLOOKUP(D545,[5]数据导入!$P$3:$Q$9,2,FALSE)</f>
        <v>3,4</v>
      </c>
      <c r="J545" s="3" t="str">
        <f>VLOOKUP(B545,[5]菜品输入!A:V,3,FALSE)&amp;","&amp;VLOOKUP(B545,[5]菜品输入!A:V,8,FALSE)&amp;";"&amp;VLOOKUP(B545,[5]菜品输入!A:V,4,FALSE)&amp;","&amp;VLOOKUP(B545,[5]菜品输入!A:V,8,FALSE)&amp;";"&amp;VLOOKUP(B545,[5]菜品输入!A:V,5,FALSE)&amp;","&amp;VLOOKUP(B545,[5]菜品输入!A:V,8,FALSE)&amp;";"&amp;VLOOKUP(B545,[5]菜品输入!A:V,6,FALSE)&amp;","&amp;VLOOKUP(B545,[5]菜品输入!A:V,8,FALSE)&amp;";"&amp;VLOOKUP(B545,[5]菜品输入!A:V,7,FALSE)&amp;","&amp;VLOOKUP(B545,[5]菜品输入!A:V,8,FALSE)</f>
        <v>101010,5;102010,5;103010,5;104010,5;105010,5</v>
      </c>
    </row>
    <row r="546" spans="1:10">
      <c r="A546" s="3">
        <v>545</v>
      </c>
      <c r="B546" s="3">
        <f t="shared" si="25"/>
        <v>46</v>
      </c>
      <c r="C546" s="3">
        <f t="shared" si="26"/>
        <v>1</v>
      </c>
      <c r="D546" s="3">
        <f t="shared" si="24"/>
        <v>5</v>
      </c>
      <c r="E546" s="3" t="str">
        <f>IF(C546=1,VLOOKUP(B546,[5]数据导入!$B:$F,2,FALSE)&amp;","&amp;VLOOKUP(B546,[5]数据导入!$B:$F,3,FALSE)*$D546,VLOOKUP(B546,[5]数据导入!$I:$M,2,FALSE)&amp;","&amp;VLOOKUP(B546,[5]数据导入!$I:$M,3,FALSE)*$D546)</f>
        <v>30006,120</v>
      </c>
      <c r="F546" s="3">
        <f>IF(D546=1,VLOOKUP(C546,[5]数据导入!$B:$F,4,FALSE)*$D546,VLOOKUP(C546,[5]数据导入!$I:$M,4,FALSE)*$D546)</f>
        <v>350</v>
      </c>
      <c r="G546" s="3">
        <f>IF(E546=1,VLOOKUP(D546,[5]数据导入!$B:$F,5,FALSE)*$D546,VLOOKUP(D546,[5]数据导入!$I:$M,5,FALSE)*$D546)</f>
        <v>50</v>
      </c>
      <c r="H546" s="3">
        <f>VLOOKUP(B546,[5]菜品数据!$H:$I,2,FALSE)</f>
        <v>4</v>
      </c>
      <c r="I546" s="3" t="str">
        <f>VLOOKUP(D546,[5]数据导入!$P$3:$Q$9,2,FALSE)</f>
        <v>4,5</v>
      </c>
      <c r="J546" s="3" t="str">
        <f>VLOOKUP(B546,[5]菜品输入!A:V,3,FALSE)&amp;","&amp;VLOOKUP(B546,[5]菜品输入!A:V,8,FALSE)&amp;";"&amp;VLOOKUP(B546,[5]菜品输入!A:V,4,FALSE)&amp;","&amp;VLOOKUP(B546,[5]菜品输入!A:V,8,FALSE)&amp;";"&amp;VLOOKUP(B546,[5]菜品输入!A:V,5,FALSE)&amp;","&amp;VLOOKUP(B546,[5]菜品输入!A:V,8,FALSE)&amp;";"&amp;VLOOKUP(B546,[5]菜品输入!A:V,6,FALSE)&amp;","&amp;VLOOKUP(B546,[5]菜品输入!A:V,8,FALSE)&amp;";"&amp;VLOOKUP(B546,[5]菜品输入!A:V,7,FALSE)&amp;","&amp;VLOOKUP(B546,[5]菜品输入!A:V,8,FALSE)</f>
        <v>101010,5;102010,5;103010,5;104010,5;105010,5</v>
      </c>
    </row>
    <row r="547" spans="1:10">
      <c r="A547" s="3">
        <v>546</v>
      </c>
      <c r="B547" s="3">
        <f t="shared" si="25"/>
        <v>46</v>
      </c>
      <c r="C547" s="3">
        <f t="shared" si="26"/>
        <v>1</v>
      </c>
      <c r="D547" s="3">
        <f t="shared" si="24"/>
        <v>6</v>
      </c>
      <c r="E547" s="3" t="str">
        <f>IF(C547=1,VLOOKUP(B547,[5]数据导入!$B:$F,2,FALSE)&amp;","&amp;VLOOKUP(B547,[5]数据导入!$B:$F,3,FALSE)*$D547,VLOOKUP(B547,[5]数据导入!$I:$M,2,FALSE)&amp;","&amp;VLOOKUP(B547,[5]数据导入!$I:$M,3,FALSE)*$D547)</f>
        <v>30006,144</v>
      </c>
      <c r="F547" s="3">
        <f>IF(D547=1,VLOOKUP(C547,[5]数据导入!$B:$F,4,FALSE)*$D547,VLOOKUP(C547,[5]数据导入!$I:$M,4,FALSE)*$D547)</f>
        <v>420</v>
      </c>
      <c r="G547" s="3">
        <f>IF(E547=1,VLOOKUP(D547,[5]数据导入!$B:$F,5,FALSE)*$D547,VLOOKUP(D547,[5]数据导入!$I:$M,5,FALSE)*$D547)</f>
        <v>60</v>
      </c>
      <c r="H547" s="3">
        <f>VLOOKUP(B547,[5]菜品数据!$H:$I,2,FALSE)</f>
        <v>4</v>
      </c>
      <c r="I547" s="3" t="str">
        <f>VLOOKUP(D547,[5]数据导入!$P$3:$Q$9,2,FALSE)</f>
        <v>5,6</v>
      </c>
      <c r="J547" s="3" t="str">
        <f>VLOOKUP(B547,[5]菜品输入!A:V,3,FALSE)&amp;","&amp;VLOOKUP(B547,[5]菜品输入!A:V,8,FALSE)&amp;";"&amp;VLOOKUP(B547,[5]菜品输入!A:V,4,FALSE)&amp;","&amp;VLOOKUP(B547,[5]菜品输入!A:V,8,FALSE)&amp;";"&amp;VLOOKUP(B547,[5]菜品输入!A:V,5,FALSE)&amp;","&amp;VLOOKUP(B547,[5]菜品输入!A:V,8,FALSE)&amp;";"&amp;VLOOKUP(B547,[5]菜品输入!A:V,6,FALSE)&amp;","&amp;VLOOKUP(B547,[5]菜品输入!A:V,8,FALSE)&amp;";"&amp;VLOOKUP(B547,[5]菜品输入!A:V,7,FALSE)&amp;","&amp;VLOOKUP(B547,[5]菜品输入!A:V,8,FALSE)</f>
        <v>101010,5;102010,5;103010,5;104010,5;105010,5</v>
      </c>
    </row>
    <row r="548" spans="1:10">
      <c r="A548" s="3">
        <v>547</v>
      </c>
      <c r="B548" s="3">
        <f t="shared" si="25"/>
        <v>46</v>
      </c>
      <c r="C548" s="3">
        <f t="shared" si="26"/>
        <v>2</v>
      </c>
      <c r="D548" s="3">
        <f t="shared" si="24"/>
        <v>1</v>
      </c>
      <c r="E548" s="3" t="str">
        <f>IF(C548=1,VLOOKUP(B548,[5]数据导入!$B:$F,2,FALSE)&amp;","&amp;VLOOKUP(B548,[5]数据导入!$B:$F,3,FALSE)*$D548,VLOOKUP(B548,[5]数据导入!$I:$M,2,FALSE)&amp;","&amp;VLOOKUP(B548,[5]数据导入!$I:$M,3,FALSE)*$D548)</f>
        <v>31006,24</v>
      </c>
      <c r="F548" s="3">
        <f>IF(D548=1,VLOOKUP(C548,[5]数据导入!$B:$F,4,FALSE)*$D548,VLOOKUP(C548,[5]数据导入!$I:$M,4,FALSE)*$D548)</f>
        <v>160</v>
      </c>
      <c r="G548" s="3">
        <f>IF(E548=1,VLOOKUP(D548,[5]数据导入!$B:$F,5,FALSE)*$D548,VLOOKUP(D548,[5]数据导入!$I:$M,5,FALSE)*$D548)</f>
        <v>5</v>
      </c>
      <c r="H548" s="3">
        <f>VLOOKUP(B548,[5]菜品数据!$H:$I,2,FALSE)</f>
        <v>4</v>
      </c>
      <c r="I548" s="3">
        <f>VLOOKUP(D548,[5]数据导入!$P$3:$Q$9,2,FALSE)</f>
        <v>1</v>
      </c>
      <c r="J548" s="3" t="str">
        <f>VLOOKUP(B548,[5]菜品输入!A:V,3,FALSE)&amp;","&amp;VLOOKUP(B548,[5]菜品输入!A:V,8,FALSE)&amp;";"&amp;VLOOKUP(B548,[5]菜品输入!A:V,4,FALSE)&amp;","&amp;VLOOKUP(B548,[5]菜品输入!A:V,8,FALSE)&amp;";"&amp;VLOOKUP(B548,[5]菜品输入!A:V,5,FALSE)&amp;","&amp;VLOOKUP(B548,[5]菜品输入!A:V,8,FALSE)&amp;";"&amp;VLOOKUP(B548,[5]菜品输入!A:V,6,FALSE)&amp;","&amp;VLOOKUP(B548,[5]菜品输入!A:V,8,FALSE)&amp;";"&amp;VLOOKUP(B548,[5]菜品输入!A:V,7,FALSE)&amp;","&amp;VLOOKUP(B548,[5]菜品输入!A:V,8,FALSE)</f>
        <v>101010,5;102010,5;103010,5;104010,5;105010,5</v>
      </c>
    </row>
    <row r="549" spans="1:10">
      <c r="A549" s="3">
        <v>548</v>
      </c>
      <c r="B549" s="3">
        <f t="shared" si="25"/>
        <v>46</v>
      </c>
      <c r="C549" s="3">
        <f t="shared" si="26"/>
        <v>2</v>
      </c>
      <c r="D549" s="3">
        <f t="shared" si="24"/>
        <v>2</v>
      </c>
      <c r="E549" s="3" t="str">
        <f>IF(C549=1,VLOOKUP(B549,[5]数据导入!$B:$F,2,FALSE)&amp;","&amp;VLOOKUP(B549,[5]数据导入!$B:$F,3,FALSE)*$D549,VLOOKUP(B549,[5]数据导入!$I:$M,2,FALSE)&amp;","&amp;VLOOKUP(B549,[5]数据导入!$I:$M,3,FALSE)*$D549)</f>
        <v>31006,48</v>
      </c>
      <c r="F549" s="3">
        <f>IF(D549=1,VLOOKUP(C549,[5]数据导入!$B:$F,4,FALSE)*$D549,VLOOKUP(C549,[5]数据导入!$I:$M,4,FALSE)*$D549)</f>
        <v>320</v>
      </c>
      <c r="G549" s="3">
        <f>IF(E549=1,VLOOKUP(D549,[5]数据导入!$B:$F,5,FALSE)*$D549,VLOOKUP(D549,[5]数据导入!$I:$M,5,FALSE)*$D549)</f>
        <v>10</v>
      </c>
      <c r="H549" s="3">
        <f>VLOOKUP(B549,[5]菜品数据!$H:$I,2,FALSE)</f>
        <v>4</v>
      </c>
      <c r="I549" s="3" t="str">
        <f>VLOOKUP(D549,[5]数据导入!$P$3:$Q$9,2,FALSE)</f>
        <v>1,2</v>
      </c>
      <c r="J549" s="3" t="str">
        <f>VLOOKUP(B549,[5]菜品输入!A:V,3,FALSE)&amp;","&amp;VLOOKUP(B549,[5]菜品输入!A:V,8,FALSE)&amp;";"&amp;VLOOKUP(B549,[5]菜品输入!A:V,4,FALSE)&amp;","&amp;VLOOKUP(B549,[5]菜品输入!A:V,8,FALSE)&amp;";"&amp;VLOOKUP(B549,[5]菜品输入!A:V,5,FALSE)&amp;","&amp;VLOOKUP(B549,[5]菜品输入!A:V,8,FALSE)&amp;";"&amp;VLOOKUP(B549,[5]菜品输入!A:V,6,FALSE)&amp;","&amp;VLOOKUP(B549,[5]菜品输入!A:V,8,FALSE)&amp;";"&amp;VLOOKUP(B549,[5]菜品输入!A:V,7,FALSE)&amp;","&amp;VLOOKUP(B549,[5]菜品输入!A:V,8,FALSE)</f>
        <v>101010,5;102010,5;103010,5;104010,5;105010,5</v>
      </c>
    </row>
    <row r="550" spans="1:10">
      <c r="A550" s="3">
        <v>549</v>
      </c>
      <c r="B550" s="3">
        <f t="shared" si="25"/>
        <v>46</v>
      </c>
      <c r="C550" s="3">
        <f t="shared" si="26"/>
        <v>2</v>
      </c>
      <c r="D550" s="3">
        <f t="shared" si="24"/>
        <v>3</v>
      </c>
      <c r="E550" s="3" t="str">
        <f>IF(C550=1,VLOOKUP(B550,[5]数据导入!$B:$F,2,FALSE)&amp;","&amp;VLOOKUP(B550,[5]数据导入!$B:$F,3,FALSE)*$D550,VLOOKUP(B550,[5]数据导入!$I:$M,2,FALSE)&amp;","&amp;VLOOKUP(B550,[5]数据导入!$I:$M,3,FALSE)*$D550)</f>
        <v>31006,72</v>
      </c>
      <c r="F550" s="3">
        <f>IF(D550=1,VLOOKUP(C550,[5]数据导入!$B:$F,4,FALSE)*$D550,VLOOKUP(C550,[5]数据导入!$I:$M,4,FALSE)*$D550)</f>
        <v>480</v>
      </c>
      <c r="G550" s="3">
        <f>IF(E550=1,VLOOKUP(D550,[5]数据导入!$B:$F,5,FALSE)*$D550,VLOOKUP(D550,[5]数据导入!$I:$M,5,FALSE)*$D550)</f>
        <v>30</v>
      </c>
      <c r="H550" s="3">
        <f>VLOOKUP(B550,[5]菜品数据!$H:$I,2,FALSE)</f>
        <v>4</v>
      </c>
      <c r="I550" s="3" t="str">
        <f>VLOOKUP(D550,[5]数据导入!$P$3:$Q$9,2,FALSE)</f>
        <v>2,3</v>
      </c>
      <c r="J550" s="3" t="str">
        <f>VLOOKUP(B550,[5]菜品输入!A:V,3,FALSE)&amp;","&amp;VLOOKUP(B550,[5]菜品输入!A:V,8,FALSE)&amp;";"&amp;VLOOKUP(B550,[5]菜品输入!A:V,4,FALSE)&amp;","&amp;VLOOKUP(B550,[5]菜品输入!A:V,8,FALSE)&amp;";"&amp;VLOOKUP(B550,[5]菜品输入!A:V,5,FALSE)&amp;","&amp;VLOOKUP(B550,[5]菜品输入!A:V,8,FALSE)&amp;";"&amp;VLOOKUP(B550,[5]菜品输入!A:V,6,FALSE)&amp;","&amp;VLOOKUP(B550,[5]菜品输入!A:V,8,FALSE)&amp;";"&amp;VLOOKUP(B550,[5]菜品输入!A:V,7,FALSE)&amp;","&amp;VLOOKUP(B550,[5]菜品输入!A:V,8,FALSE)</f>
        <v>101010,5;102010,5;103010,5;104010,5;105010,5</v>
      </c>
    </row>
    <row r="551" spans="1:10">
      <c r="A551" s="3">
        <v>550</v>
      </c>
      <c r="B551" s="3">
        <f t="shared" si="25"/>
        <v>46</v>
      </c>
      <c r="C551" s="3">
        <f t="shared" si="26"/>
        <v>2</v>
      </c>
      <c r="D551" s="3">
        <f t="shared" si="24"/>
        <v>4</v>
      </c>
      <c r="E551" s="3" t="str">
        <f>IF(C551=1,VLOOKUP(B551,[5]数据导入!$B:$F,2,FALSE)&amp;","&amp;VLOOKUP(B551,[5]数据导入!$B:$F,3,FALSE)*$D551,VLOOKUP(B551,[5]数据导入!$I:$M,2,FALSE)&amp;","&amp;VLOOKUP(B551,[5]数据导入!$I:$M,3,FALSE)*$D551)</f>
        <v>31006,96</v>
      </c>
      <c r="F551" s="3">
        <f>IF(D551=1,VLOOKUP(C551,[5]数据导入!$B:$F,4,FALSE)*$D551,VLOOKUP(C551,[5]数据导入!$I:$M,4,FALSE)*$D551)</f>
        <v>640</v>
      </c>
      <c r="G551" s="3">
        <f>IF(E551=1,VLOOKUP(D551,[5]数据导入!$B:$F,5,FALSE)*$D551,VLOOKUP(D551,[5]数据导入!$I:$M,5,FALSE)*$D551)</f>
        <v>40</v>
      </c>
      <c r="H551" s="3">
        <f>VLOOKUP(B551,[5]菜品数据!$H:$I,2,FALSE)</f>
        <v>4</v>
      </c>
      <c r="I551" s="3" t="str">
        <f>VLOOKUP(D551,[5]数据导入!$P$3:$Q$9,2,FALSE)</f>
        <v>3,4</v>
      </c>
      <c r="J551" s="3" t="str">
        <f>VLOOKUP(B551,[5]菜品输入!A:V,3,FALSE)&amp;","&amp;VLOOKUP(B551,[5]菜品输入!A:V,8,FALSE)&amp;";"&amp;VLOOKUP(B551,[5]菜品输入!A:V,4,FALSE)&amp;","&amp;VLOOKUP(B551,[5]菜品输入!A:V,8,FALSE)&amp;";"&amp;VLOOKUP(B551,[5]菜品输入!A:V,5,FALSE)&amp;","&amp;VLOOKUP(B551,[5]菜品输入!A:V,8,FALSE)&amp;";"&amp;VLOOKUP(B551,[5]菜品输入!A:V,6,FALSE)&amp;","&amp;VLOOKUP(B551,[5]菜品输入!A:V,8,FALSE)&amp;";"&amp;VLOOKUP(B551,[5]菜品输入!A:V,7,FALSE)&amp;","&amp;VLOOKUP(B551,[5]菜品输入!A:V,8,FALSE)</f>
        <v>101010,5;102010,5;103010,5;104010,5;105010,5</v>
      </c>
    </row>
    <row r="552" spans="1:10">
      <c r="A552" s="3">
        <v>551</v>
      </c>
      <c r="B552" s="3">
        <f t="shared" si="25"/>
        <v>46</v>
      </c>
      <c r="C552" s="3">
        <f t="shared" si="26"/>
        <v>2</v>
      </c>
      <c r="D552" s="3">
        <f t="shared" si="24"/>
        <v>5</v>
      </c>
      <c r="E552" s="3" t="str">
        <f>IF(C552=1,VLOOKUP(B552,[5]数据导入!$B:$F,2,FALSE)&amp;","&amp;VLOOKUP(B552,[5]数据导入!$B:$F,3,FALSE)*$D552,VLOOKUP(B552,[5]数据导入!$I:$M,2,FALSE)&amp;","&amp;VLOOKUP(B552,[5]数据导入!$I:$M,3,FALSE)*$D552)</f>
        <v>31006,120</v>
      </c>
      <c r="F552" s="3">
        <f>IF(D552=1,VLOOKUP(C552,[5]数据导入!$B:$F,4,FALSE)*$D552,VLOOKUP(C552,[5]数据导入!$I:$M,4,FALSE)*$D552)</f>
        <v>800</v>
      </c>
      <c r="G552" s="3">
        <f>IF(E552=1,VLOOKUP(D552,[5]数据导入!$B:$F,5,FALSE)*$D552,VLOOKUP(D552,[5]数据导入!$I:$M,5,FALSE)*$D552)</f>
        <v>50</v>
      </c>
      <c r="H552" s="3">
        <f>VLOOKUP(B552,[5]菜品数据!$H:$I,2,FALSE)</f>
        <v>4</v>
      </c>
      <c r="I552" s="3" t="str">
        <f>VLOOKUP(D552,[5]数据导入!$P$3:$Q$9,2,FALSE)</f>
        <v>4,5</v>
      </c>
      <c r="J552" s="3" t="str">
        <f>VLOOKUP(B552,[5]菜品输入!A:V,3,FALSE)&amp;","&amp;VLOOKUP(B552,[5]菜品输入!A:V,8,FALSE)&amp;";"&amp;VLOOKUP(B552,[5]菜品输入!A:V,4,FALSE)&amp;","&amp;VLOOKUP(B552,[5]菜品输入!A:V,8,FALSE)&amp;";"&amp;VLOOKUP(B552,[5]菜品输入!A:V,5,FALSE)&amp;","&amp;VLOOKUP(B552,[5]菜品输入!A:V,8,FALSE)&amp;";"&amp;VLOOKUP(B552,[5]菜品输入!A:V,6,FALSE)&amp;","&amp;VLOOKUP(B552,[5]菜品输入!A:V,8,FALSE)&amp;";"&amp;VLOOKUP(B552,[5]菜品输入!A:V,7,FALSE)&amp;","&amp;VLOOKUP(B552,[5]菜品输入!A:V,8,FALSE)</f>
        <v>101010,5;102010,5;103010,5;104010,5;105010,5</v>
      </c>
    </row>
    <row r="553" spans="1:10">
      <c r="A553" s="3">
        <v>552</v>
      </c>
      <c r="B553" s="3">
        <f t="shared" si="25"/>
        <v>46</v>
      </c>
      <c r="C553" s="3">
        <f t="shared" si="26"/>
        <v>2</v>
      </c>
      <c r="D553" s="3">
        <f t="shared" si="24"/>
        <v>6</v>
      </c>
      <c r="E553" s="3" t="str">
        <f>IF(C553=1,VLOOKUP(B553,[5]数据导入!$B:$F,2,FALSE)&amp;","&amp;VLOOKUP(B553,[5]数据导入!$B:$F,3,FALSE)*$D553,VLOOKUP(B553,[5]数据导入!$I:$M,2,FALSE)&amp;","&amp;VLOOKUP(B553,[5]数据导入!$I:$M,3,FALSE)*$D553)</f>
        <v>31006,144</v>
      </c>
      <c r="F553" s="3">
        <f>IF(D553=1,VLOOKUP(C553,[5]数据导入!$B:$F,4,FALSE)*$D553,VLOOKUP(C553,[5]数据导入!$I:$M,4,FALSE)*$D553)</f>
        <v>960</v>
      </c>
      <c r="G553" s="3">
        <f>IF(E553=1,VLOOKUP(D553,[5]数据导入!$B:$F,5,FALSE)*$D553,VLOOKUP(D553,[5]数据导入!$I:$M,5,FALSE)*$D553)</f>
        <v>60</v>
      </c>
      <c r="H553" s="3">
        <f>VLOOKUP(B553,[5]菜品数据!$H:$I,2,FALSE)</f>
        <v>4</v>
      </c>
      <c r="I553" s="3" t="str">
        <f>VLOOKUP(D553,[5]数据导入!$P$3:$Q$9,2,FALSE)</f>
        <v>5,6</v>
      </c>
      <c r="J553" s="3" t="str">
        <f>VLOOKUP(B553,[5]菜品输入!A:V,3,FALSE)&amp;","&amp;VLOOKUP(B553,[5]菜品输入!A:V,8,FALSE)&amp;";"&amp;VLOOKUP(B553,[5]菜品输入!A:V,4,FALSE)&amp;","&amp;VLOOKUP(B553,[5]菜品输入!A:V,8,FALSE)&amp;";"&amp;VLOOKUP(B553,[5]菜品输入!A:V,5,FALSE)&amp;","&amp;VLOOKUP(B553,[5]菜品输入!A:V,8,FALSE)&amp;";"&amp;VLOOKUP(B553,[5]菜品输入!A:V,6,FALSE)&amp;","&amp;VLOOKUP(B553,[5]菜品输入!A:V,8,FALSE)&amp;";"&amp;VLOOKUP(B553,[5]菜品输入!A:V,7,FALSE)&amp;","&amp;VLOOKUP(B553,[5]菜品输入!A:V,8,FALSE)</f>
        <v>101010,5;102010,5;103010,5;104010,5;105010,5</v>
      </c>
    </row>
    <row r="554" spans="1:10">
      <c r="A554" s="3">
        <v>553</v>
      </c>
      <c r="B554" s="3">
        <f t="shared" si="25"/>
        <v>47</v>
      </c>
      <c r="C554" s="3">
        <f t="shared" si="26"/>
        <v>1</v>
      </c>
      <c r="D554" s="3">
        <f t="shared" si="24"/>
        <v>1</v>
      </c>
      <c r="E554" s="3" t="str">
        <f>IF(C554=1,VLOOKUP(B554,[5]数据导入!$B:$F,2,FALSE)&amp;","&amp;VLOOKUP(B554,[5]数据导入!$B:$F,3,FALSE)*$D554,VLOOKUP(B554,[5]数据导入!$I:$M,2,FALSE)&amp;","&amp;VLOOKUP(B554,[5]数据导入!$I:$M,3,FALSE)*$D554)</f>
        <v>30006,25</v>
      </c>
      <c r="F554" s="3">
        <f>IF(D554=1,VLOOKUP(C554,[5]数据导入!$B:$F,4,FALSE)*$D554,VLOOKUP(C554,[5]数据导入!$I:$M,4,FALSE)*$D554)</f>
        <v>70</v>
      </c>
      <c r="G554" s="3">
        <f>IF(E554=1,VLOOKUP(D554,[5]数据导入!$B:$F,5,FALSE)*$D554,VLOOKUP(D554,[5]数据导入!$I:$M,5,FALSE)*$D554)</f>
        <v>5</v>
      </c>
      <c r="H554" s="3">
        <f>VLOOKUP(B554,[5]菜品数据!$H:$I,2,FALSE)</f>
        <v>4</v>
      </c>
      <c r="I554" s="3">
        <f>VLOOKUP(D554,[5]数据导入!$P$3:$Q$9,2,FALSE)</f>
        <v>1</v>
      </c>
      <c r="J554" s="3" t="str">
        <f>VLOOKUP(B554,[5]菜品输入!A:V,3,FALSE)&amp;","&amp;VLOOKUP(B554,[5]菜品输入!A:V,8,FALSE)&amp;";"&amp;VLOOKUP(B554,[5]菜品输入!A:V,4,FALSE)&amp;","&amp;VLOOKUP(B554,[5]菜品输入!A:V,8,FALSE)&amp;";"&amp;VLOOKUP(B554,[5]菜品输入!A:V,5,FALSE)&amp;","&amp;VLOOKUP(B554,[5]菜品输入!A:V,8,FALSE)&amp;";"&amp;VLOOKUP(B554,[5]菜品输入!A:V,6,FALSE)&amp;","&amp;VLOOKUP(B554,[5]菜品输入!A:V,8,FALSE)&amp;";"&amp;VLOOKUP(B554,[5]菜品输入!A:V,7,FALSE)&amp;","&amp;VLOOKUP(B554,[5]菜品输入!A:V,8,FALSE)</f>
        <v>101010,5;102010,5;103010,5;104010,5;105010,5</v>
      </c>
    </row>
    <row r="555" spans="1:10">
      <c r="A555" s="3">
        <v>554</v>
      </c>
      <c r="B555" s="3">
        <f t="shared" si="25"/>
        <v>47</v>
      </c>
      <c r="C555" s="3">
        <f t="shared" si="26"/>
        <v>1</v>
      </c>
      <c r="D555" s="3">
        <f t="shared" si="24"/>
        <v>2</v>
      </c>
      <c r="E555" s="3" t="str">
        <f>IF(C555=1,VLOOKUP(B555,[5]数据导入!$B:$F,2,FALSE)&amp;","&amp;VLOOKUP(B555,[5]数据导入!$B:$F,3,FALSE)*$D555,VLOOKUP(B555,[5]数据导入!$I:$M,2,FALSE)&amp;","&amp;VLOOKUP(B555,[5]数据导入!$I:$M,3,FALSE)*$D555)</f>
        <v>30006,50</v>
      </c>
      <c r="F555" s="3">
        <f>IF(D555=1,VLOOKUP(C555,[5]数据导入!$B:$F,4,FALSE)*$D555,VLOOKUP(C555,[5]数据导入!$I:$M,4,FALSE)*$D555)</f>
        <v>140</v>
      </c>
      <c r="G555" s="3">
        <f>IF(E555=1,VLOOKUP(D555,[5]数据导入!$B:$F,5,FALSE)*$D555,VLOOKUP(D555,[5]数据导入!$I:$M,5,FALSE)*$D555)</f>
        <v>10</v>
      </c>
      <c r="H555" s="3">
        <f>VLOOKUP(B555,[5]菜品数据!$H:$I,2,FALSE)</f>
        <v>4</v>
      </c>
      <c r="I555" s="3" t="str">
        <f>VLOOKUP(D555,[5]数据导入!$P$3:$Q$9,2,FALSE)</f>
        <v>1,2</v>
      </c>
      <c r="J555" s="3" t="str">
        <f>VLOOKUP(B555,[5]菜品输入!A:V,3,FALSE)&amp;","&amp;VLOOKUP(B555,[5]菜品输入!A:V,8,FALSE)&amp;";"&amp;VLOOKUP(B555,[5]菜品输入!A:V,4,FALSE)&amp;","&amp;VLOOKUP(B555,[5]菜品输入!A:V,8,FALSE)&amp;";"&amp;VLOOKUP(B555,[5]菜品输入!A:V,5,FALSE)&amp;","&amp;VLOOKUP(B555,[5]菜品输入!A:V,8,FALSE)&amp;";"&amp;VLOOKUP(B555,[5]菜品输入!A:V,6,FALSE)&amp;","&amp;VLOOKUP(B555,[5]菜品输入!A:V,8,FALSE)&amp;";"&amp;VLOOKUP(B555,[5]菜品输入!A:V,7,FALSE)&amp;","&amp;VLOOKUP(B555,[5]菜品输入!A:V,8,FALSE)</f>
        <v>101010,5;102010,5;103010,5;104010,5;105010,5</v>
      </c>
    </row>
    <row r="556" spans="1:10">
      <c r="A556" s="3">
        <v>555</v>
      </c>
      <c r="B556" s="3">
        <f t="shared" si="25"/>
        <v>47</v>
      </c>
      <c r="C556" s="3">
        <f t="shared" si="26"/>
        <v>1</v>
      </c>
      <c r="D556" s="3">
        <f t="shared" si="24"/>
        <v>3</v>
      </c>
      <c r="E556" s="3" t="str">
        <f>IF(C556=1,VLOOKUP(B556,[5]数据导入!$B:$F,2,FALSE)&amp;","&amp;VLOOKUP(B556,[5]数据导入!$B:$F,3,FALSE)*$D556,VLOOKUP(B556,[5]数据导入!$I:$M,2,FALSE)&amp;","&amp;VLOOKUP(B556,[5]数据导入!$I:$M,3,FALSE)*$D556)</f>
        <v>30006,75</v>
      </c>
      <c r="F556" s="3">
        <f>IF(D556=1,VLOOKUP(C556,[5]数据导入!$B:$F,4,FALSE)*$D556,VLOOKUP(C556,[5]数据导入!$I:$M,4,FALSE)*$D556)</f>
        <v>210</v>
      </c>
      <c r="G556" s="3">
        <f>IF(E556=1,VLOOKUP(D556,[5]数据导入!$B:$F,5,FALSE)*$D556,VLOOKUP(D556,[5]数据导入!$I:$M,5,FALSE)*$D556)</f>
        <v>30</v>
      </c>
      <c r="H556" s="3">
        <f>VLOOKUP(B556,[5]菜品数据!$H:$I,2,FALSE)</f>
        <v>4</v>
      </c>
      <c r="I556" s="3" t="str">
        <f>VLOOKUP(D556,[5]数据导入!$P$3:$Q$9,2,FALSE)</f>
        <v>2,3</v>
      </c>
      <c r="J556" s="3" t="str">
        <f>VLOOKUP(B556,[5]菜品输入!A:V,3,FALSE)&amp;","&amp;VLOOKUP(B556,[5]菜品输入!A:V,8,FALSE)&amp;";"&amp;VLOOKUP(B556,[5]菜品输入!A:V,4,FALSE)&amp;","&amp;VLOOKUP(B556,[5]菜品输入!A:V,8,FALSE)&amp;";"&amp;VLOOKUP(B556,[5]菜品输入!A:V,5,FALSE)&amp;","&amp;VLOOKUP(B556,[5]菜品输入!A:V,8,FALSE)&amp;";"&amp;VLOOKUP(B556,[5]菜品输入!A:V,6,FALSE)&amp;","&amp;VLOOKUP(B556,[5]菜品输入!A:V,8,FALSE)&amp;";"&amp;VLOOKUP(B556,[5]菜品输入!A:V,7,FALSE)&amp;","&amp;VLOOKUP(B556,[5]菜品输入!A:V,8,FALSE)</f>
        <v>101010,5;102010,5;103010,5;104010,5;105010,5</v>
      </c>
    </row>
    <row r="557" spans="1:10">
      <c r="A557" s="3">
        <v>556</v>
      </c>
      <c r="B557" s="3">
        <f t="shared" si="25"/>
        <v>47</v>
      </c>
      <c r="C557" s="3">
        <f t="shared" si="26"/>
        <v>1</v>
      </c>
      <c r="D557" s="3">
        <f t="shared" si="24"/>
        <v>4</v>
      </c>
      <c r="E557" s="3" t="str">
        <f>IF(C557=1,VLOOKUP(B557,[5]数据导入!$B:$F,2,FALSE)&amp;","&amp;VLOOKUP(B557,[5]数据导入!$B:$F,3,FALSE)*$D557,VLOOKUP(B557,[5]数据导入!$I:$M,2,FALSE)&amp;","&amp;VLOOKUP(B557,[5]数据导入!$I:$M,3,FALSE)*$D557)</f>
        <v>30006,100</v>
      </c>
      <c r="F557" s="3">
        <f>IF(D557=1,VLOOKUP(C557,[5]数据导入!$B:$F,4,FALSE)*$D557,VLOOKUP(C557,[5]数据导入!$I:$M,4,FALSE)*$D557)</f>
        <v>280</v>
      </c>
      <c r="G557" s="3">
        <f>IF(E557=1,VLOOKUP(D557,[5]数据导入!$B:$F,5,FALSE)*$D557,VLOOKUP(D557,[5]数据导入!$I:$M,5,FALSE)*$D557)</f>
        <v>40</v>
      </c>
      <c r="H557" s="3">
        <f>VLOOKUP(B557,[5]菜品数据!$H:$I,2,FALSE)</f>
        <v>4</v>
      </c>
      <c r="I557" s="3" t="str">
        <f>VLOOKUP(D557,[5]数据导入!$P$3:$Q$9,2,FALSE)</f>
        <v>3,4</v>
      </c>
      <c r="J557" s="3" t="str">
        <f>VLOOKUP(B557,[5]菜品输入!A:V,3,FALSE)&amp;","&amp;VLOOKUP(B557,[5]菜品输入!A:V,8,FALSE)&amp;";"&amp;VLOOKUP(B557,[5]菜品输入!A:V,4,FALSE)&amp;","&amp;VLOOKUP(B557,[5]菜品输入!A:V,8,FALSE)&amp;";"&amp;VLOOKUP(B557,[5]菜品输入!A:V,5,FALSE)&amp;","&amp;VLOOKUP(B557,[5]菜品输入!A:V,8,FALSE)&amp;";"&amp;VLOOKUP(B557,[5]菜品输入!A:V,6,FALSE)&amp;","&amp;VLOOKUP(B557,[5]菜品输入!A:V,8,FALSE)&amp;";"&amp;VLOOKUP(B557,[5]菜品输入!A:V,7,FALSE)&amp;","&amp;VLOOKUP(B557,[5]菜品输入!A:V,8,FALSE)</f>
        <v>101010,5;102010,5;103010,5;104010,5;105010,5</v>
      </c>
    </row>
    <row r="558" spans="1:10">
      <c r="A558" s="3">
        <v>557</v>
      </c>
      <c r="B558" s="3">
        <f t="shared" si="25"/>
        <v>47</v>
      </c>
      <c r="C558" s="3">
        <f t="shared" si="26"/>
        <v>1</v>
      </c>
      <c r="D558" s="3">
        <f t="shared" si="24"/>
        <v>5</v>
      </c>
      <c r="E558" s="3" t="str">
        <f>IF(C558=1,VLOOKUP(B558,[5]数据导入!$B:$F,2,FALSE)&amp;","&amp;VLOOKUP(B558,[5]数据导入!$B:$F,3,FALSE)*$D558,VLOOKUP(B558,[5]数据导入!$I:$M,2,FALSE)&amp;","&amp;VLOOKUP(B558,[5]数据导入!$I:$M,3,FALSE)*$D558)</f>
        <v>30006,125</v>
      </c>
      <c r="F558" s="3">
        <f>IF(D558=1,VLOOKUP(C558,[5]数据导入!$B:$F,4,FALSE)*$D558,VLOOKUP(C558,[5]数据导入!$I:$M,4,FALSE)*$D558)</f>
        <v>350</v>
      </c>
      <c r="G558" s="3">
        <f>IF(E558=1,VLOOKUP(D558,[5]数据导入!$B:$F,5,FALSE)*$D558,VLOOKUP(D558,[5]数据导入!$I:$M,5,FALSE)*$D558)</f>
        <v>50</v>
      </c>
      <c r="H558" s="3">
        <f>VLOOKUP(B558,[5]菜品数据!$H:$I,2,FALSE)</f>
        <v>4</v>
      </c>
      <c r="I558" s="3" t="str">
        <f>VLOOKUP(D558,[5]数据导入!$P$3:$Q$9,2,FALSE)</f>
        <v>4,5</v>
      </c>
      <c r="J558" s="3" t="str">
        <f>VLOOKUP(B558,[5]菜品输入!A:V,3,FALSE)&amp;","&amp;VLOOKUP(B558,[5]菜品输入!A:V,8,FALSE)&amp;";"&amp;VLOOKUP(B558,[5]菜品输入!A:V,4,FALSE)&amp;","&amp;VLOOKUP(B558,[5]菜品输入!A:V,8,FALSE)&amp;";"&amp;VLOOKUP(B558,[5]菜品输入!A:V,5,FALSE)&amp;","&amp;VLOOKUP(B558,[5]菜品输入!A:V,8,FALSE)&amp;";"&amp;VLOOKUP(B558,[5]菜品输入!A:V,6,FALSE)&amp;","&amp;VLOOKUP(B558,[5]菜品输入!A:V,8,FALSE)&amp;";"&amp;VLOOKUP(B558,[5]菜品输入!A:V,7,FALSE)&amp;","&amp;VLOOKUP(B558,[5]菜品输入!A:V,8,FALSE)</f>
        <v>101010,5;102010,5;103010,5;104010,5;105010,5</v>
      </c>
    </row>
    <row r="559" spans="1:10">
      <c r="A559" s="3">
        <v>558</v>
      </c>
      <c r="B559" s="3">
        <f t="shared" si="25"/>
        <v>47</v>
      </c>
      <c r="C559" s="3">
        <f t="shared" si="26"/>
        <v>1</v>
      </c>
      <c r="D559" s="3">
        <f t="shared" si="24"/>
        <v>6</v>
      </c>
      <c r="E559" s="3" t="str">
        <f>IF(C559=1,VLOOKUP(B559,[5]数据导入!$B:$F,2,FALSE)&amp;","&amp;VLOOKUP(B559,[5]数据导入!$B:$F,3,FALSE)*$D559,VLOOKUP(B559,[5]数据导入!$I:$M,2,FALSE)&amp;","&amp;VLOOKUP(B559,[5]数据导入!$I:$M,3,FALSE)*$D559)</f>
        <v>30006,150</v>
      </c>
      <c r="F559" s="3">
        <f>IF(D559=1,VLOOKUP(C559,[5]数据导入!$B:$F,4,FALSE)*$D559,VLOOKUP(C559,[5]数据导入!$I:$M,4,FALSE)*$D559)</f>
        <v>420</v>
      </c>
      <c r="G559" s="3">
        <f>IF(E559=1,VLOOKUP(D559,[5]数据导入!$B:$F,5,FALSE)*$D559,VLOOKUP(D559,[5]数据导入!$I:$M,5,FALSE)*$D559)</f>
        <v>60</v>
      </c>
      <c r="H559" s="3">
        <f>VLOOKUP(B559,[5]菜品数据!$H:$I,2,FALSE)</f>
        <v>4</v>
      </c>
      <c r="I559" s="3" t="str">
        <f>VLOOKUP(D559,[5]数据导入!$P$3:$Q$9,2,FALSE)</f>
        <v>5,6</v>
      </c>
      <c r="J559" s="3" t="str">
        <f>VLOOKUP(B559,[5]菜品输入!A:V,3,FALSE)&amp;","&amp;VLOOKUP(B559,[5]菜品输入!A:V,8,FALSE)&amp;";"&amp;VLOOKUP(B559,[5]菜品输入!A:V,4,FALSE)&amp;","&amp;VLOOKUP(B559,[5]菜品输入!A:V,8,FALSE)&amp;";"&amp;VLOOKUP(B559,[5]菜品输入!A:V,5,FALSE)&amp;","&amp;VLOOKUP(B559,[5]菜品输入!A:V,8,FALSE)&amp;";"&amp;VLOOKUP(B559,[5]菜品输入!A:V,6,FALSE)&amp;","&amp;VLOOKUP(B559,[5]菜品输入!A:V,8,FALSE)&amp;";"&amp;VLOOKUP(B559,[5]菜品输入!A:V,7,FALSE)&amp;","&amp;VLOOKUP(B559,[5]菜品输入!A:V,8,FALSE)</f>
        <v>101010,5;102010,5;103010,5;104010,5;105010,5</v>
      </c>
    </row>
    <row r="560" spans="1:10">
      <c r="A560" s="3">
        <v>559</v>
      </c>
      <c r="B560" s="3">
        <f t="shared" si="25"/>
        <v>47</v>
      </c>
      <c r="C560" s="3">
        <f t="shared" si="26"/>
        <v>2</v>
      </c>
      <c r="D560" s="3">
        <f t="shared" si="24"/>
        <v>1</v>
      </c>
      <c r="E560" s="3" t="str">
        <f>IF(C560=1,VLOOKUP(B560,[5]数据导入!$B:$F,2,FALSE)&amp;","&amp;VLOOKUP(B560,[5]数据导入!$B:$F,3,FALSE)*$D560,VLOOKUP(B560,[5]数据导入!$I:$M,2,FALSE)&amp;","&amp;VLOOKUP(B560,[5]数据导入!$I:$M,3,FALSE)*$D560)</f>
        <v>31006,25</v>
      </c>
      <c r="F560" s="3">
        <f>IF(D560=1,VLOOKUP(C560,[5]数据导入!$B:$F,4,FALSE)*$D560,VLOOKUP(C560,[5]数据导入!$I:$M,4,FALSE)*$D560)</f>
        <v>160</v>
      </c>
      <c r="G560" s="3">
        <f>IF(E560=1,VLOOKUP(D560,[5]数据导入!$B:$F,5,FALSE)*$D560,VLOOKUP(D560,[5]数据导入!$I:$M,5,FALSE)*$D560)</f>
        <v>5</v>
      </c>
      <c r="H560" s="3">
        <f>VLOOKUP(B560,[5]菜品数据!$H:$I,2,FALSE)</f>
        <v>4</v>
      </c>
      <c r="I560" s="3">
        <f>VLOOKUP(D560,[5]数据导入!$P$3:$Q$9,2,FALSE)</f>
        <v>1</v>
      </c>
      <c r="J560" s="3" t="str">
        <f>VLOOKUP(B560,[5]菜品输入!A:V,3,FALSE)&amp;","&amp;VLOOKUP(B560,[5]菜品输入!A:V,8,FALSE)&amp;";"&amp;VLOOKUP(B560,[5]菜品输入!A:V,4,FALSE)&amp;","&amp;VLOOKUP(B560,[5]菜品输入!A:V,8,FALSE)&amp;";"&amp;VLOOKUP(B560,[5]菜品输入!A:V,5,FALSE)&amp;","&amp;VLOOKUP(B560,[5]菜品输入!A:V,8,FALSE)&amp;";"&amp;VLOOKUP(B560,[5]菜品输入!A:V,6,FALSE)&amp;","&amp;VLOOKUP(B560,[5]菜品输入!A:V,8,FALSE)&amp;";"&amp;VLOOKUP(B560,[5]菜品输入!A:V,7,FALSE)&amp;","&amp;VLOOKUP(B560,[5]菜品输入!A:V,8,FALSE)</f>
        <v>101010,5;102010,5;103010,5;104010,5;105010,5</v>
      </c>
    </row>
    <row r="561" spans="1:10">
      <c r="A561" s="3">
        <v>560</v>
      </c>
      <c r="B561" s="3">
        <f t="shared" si="25"/>
        <v>47</v>
      </c>
      <c r="C561" s="3">
        <f t="shared" si="26"/>
        <v>2</v>
      </c>
      <c r="D561" s="3">
        <f t="shared" si="24"/>
        <v>2</v>
      </c>
      <c r="E561" s="3" t="str">
        <f>IF(C561=1,VLOOKUP(B561,[5]数据导入!$B:$F,2,FALSE)&amp;","&amp;VLOOKUP(B561,[5]数据导入!$B:$F,3,FALSE)*$D561,VLOOKUP(B561,[5]数据导入!$I:$M,2,FALSE)&amp;","&amp;VLOOKUP(B561,[5]数据导入!$I:$M,3,FALSE)*$D561)</f>
        <v>31006,50</v>
      </c>
      <c r="F561" s="3">
        <f>IF(D561=1,VLOOKUP(C561,[5]数据导入!$B:$F,4,FALSE)*$D561,VLOOKUP(C561,[5]数据导入!$I:$M,4,FALSE)*$D561)</f>
        <v>320</v>
      </c>
      <c r="G561" s="3">
        <f>IF(E561=1,VLOOKUP(D561,[5]数据导入!$B:$F,5,FALSE)*$D561,VLOOKUP(D561,[5]数据导入!$I:$M,5,FALSE)*$D561)</f>
        <v>10</v>
      </c>
      <c r="H561" s="3">
        <f>VLOOKUP(B561,[5]菜品数据!$H:$I,2,FALSE)</f>
        <v>4</v>
      </c>
      <c r="I561" s="3" t="str">
        <f>VLOOKUP(D561,[5]数据导入!$P$3:$Q$9,2,FALSE)</f>
        <v>1,2</v>
      </c>
      <c r="J561" s="3" t="str">
        <f>VLOOKUP(B561,[5]菜品输入!A:V,3,FALSE)&amp;","&amp;VLOOKUP(B561,[5]菜品输入!A:V,8,FALSE)&amp;";"&amp;VLOOKUP(B561,[5]菜品输入!A:V,4,FALSE)&amp;","&amp;VLOOKUP(B561,[5]菜品输入!A:V,8,FALSE)&amp;";"&amp;VLOOKUP(B561,[5]菜品输入!A:V,5,FALSE)&amp;","&amp;VLOOKUP(B561,[5]菜品输入!A:V,8,FALSE)&amp;";"&amp;VLOOKUP(B561,[5]菜品输入!A:V,6,FALSE)&amp;","&amp;VLOOKUP(B561,[5]菜品输入!A:V,8,FALSE)&amp;";"&amp;VLOOKUP(B561,[5]菜品输入!A:V,7,FALSE)&amp;","&amp;VLOOKUP(B561,[5]菜品输入!A:V,8,FALSE)</f>
        <v>101010,5;102010,5;103010,5;104010,5;105010,5</v>
      </c>
    </row>
    <row r="562" spans="1:10">
      <c r="A562" s="3">
        <v>561</v>
      </c>
      <c r="B562" s="3">
        <f t="shared" si="25"/>
        <v>47</v>
      </c>
      <c r="C562" s="3">
        <f t="shared" si="26"/>
        <v>2</v>
      </c>
      <c r="D562" s="3">
        <f t="shared" si="24"/>
        <v>3</v>
      </c>
      <c r="E562" s="3" t="str">
        <f>IF(C562=1,VLOOKUP(B562,[5]数据导入!$B:$F,2,FALSE)&amp;","&amp;VLOOKUP(B562,[5]数据导入!$B:$F,3,FALSE)*$D562,VLOOKUP(B562,[5]数据导入!$I:$M,2,FALSE)&amp;","&amp;VLOOKUP(B562,[5]数据导入!$I:$M,3,FALSE)*$D562)</f>
        <v>31006,75</v>
      </c>
      <c r="F562" s="3">
        <f>IF(D562=1,VLOOKUP(C562,[5]数据导入!$B:$F,4,FALSE)*$D562,VLOOKUP(C562,[5]数据导入!$I:$M,4,FALSE)*$D562)</f>
        <v>480</v>
      </c>
      <c r="G562" s="3">
        <f>IF(E562=1,VLOOKUP(D562,[5]数据导入!$B:$F,5,FALSE)*$D562,VLOOKUP(D562,[5]数据导入!$I:$M,5,FALSE)*$D562)</f>
        <v>30</v>
      </c>
      <c r="H562" s="3">
        <f>VLOOKUP(B562,[5]菜品数据!$H:$I,2,FALSE)</f>
        <v>4</v>
      </c>
      <c r="I562" s="3" t="str">
        <f>VLOOKUP(D562,[5]数据导入!$P$3:$Q$9,2,FALSE)</f>
        <v>2,3</v>
      </c>
      <c r="J562" s="3" t="str">
        <f>VLOOKUP(B562,[5]菜品输入!A:V,3,FALSE)&amp;","&amp;VLOOKUP(B562,[5]菜品输入!A:V,8,FALSE)&amp;";"&amp;VLOOKUP(B562,[5]菜品输入!A:V,4,FALSE)&amp;","&amp;VLOOKUP(B562,[5]菜品输入!A:V,8,FALSE)&amp;";"&amp;VLOOKUP(B562,[5]菜品输入!A:V,5,FALSE)&amp;","&amp;VLOOKUP(B562,[5]菜品输入!A:V,8,FALSE)&amp;";"&amp;VLOOKUP(B562,[5]菜品输入!A:V,6,FALSE)&amp;","&amp;VLOOKUP(B562,[5]菜品输入!A:V,8,FALSE)&amp;";"&amp;VLOOKUP(B562,[5]菜品输入!A:V,7,FALSE)&amp;","&amp;VLOOKUP(B562,[5]菜品输入!A:V,8,FALSE)</f>
        <v>101010,5;102010,5;103010,5;104010,5;105010,5</v>
      </c>
    </row>
    <row r="563" spans="1:10">
      <c r="A563" s="3">
        <v>562</v>
      </c>
      <c r="B563" s="3">
        <f t="shared" si="25"/>
        <v>47</v>
      </c>
      <c r="C563" s="3">
        <f t="shared" si="26"/>
        <v>2</v>
      </c>
      <c r="D563" s="3">
        <f t="shared" si="24"/>
        <v>4</v>
      </c>
      <c r="E563" s="3" t="str">
        <f>IF(C563=1,VLOOKUP(B563,[5]数据导入!$B:$F,2,FALSE)&amp;","&amp;VLOOKUP(B563,[5]数据导入!$B:$F,3,FALSE)*$D563,VLOOKUP(B563,[5]数据导入!$I:$M,2,FALSE)&amp;","&amp;VLOOKUP(B563,[5]数据导入!$I:$M,3,FALSE)*$D563)</f>
        <v>31006,100</v>
      </c>
      <c r="F563" s="3">
        <f>IF(D563=1,VLOOKUP(C563,[5]数据导入!$B:$F,4,FALSE)*$D563,VLOOKUP(C563,[5]数据导入!$I:$M,4,FALSE)*$D563)</f>
        <v>640</v>
      </c>
      <c r="G563" s="3">
        <f>IF(E563=1,VLOOKUP(D563,[5]数据导入!$B:$F,5,FALSE)*$D563,VLOOKUP(D563,[5]数据导入!$I:$M,5,FALSE)*$D563)</f>
        <v>40</v>
      </c>
      <c r="H563" s="3">
        <f>VLOOKUP(B563,[5]菜品数据!$H:$I,2,FALSE)</f>
        <v>4</v>
      </c>
      <c r="I563" s="3" t="str">
        <f>VLOOKUP(D563,[5]数据导入!$P$3:$Q$9,2,FALSE)</f>
        <v>3,4</v>
      </c>
      <c r="J563" s="3" t="str">
        <f>VLOOKUP(B563,[5]菜品输入!A:V,3,FALSE)&amp;","&amp;VLOOKUP(B563,[5]菜品输入!A:V,8,FALSE)&amp;";"&amp;VLOOKUP(B563,[5]菜品输入!A:V,4,FALSE)&amp;","&amp;VLOOKUP(B563,[5]菜品输入!A:V,8,FALSE)&amp;";"&amp;VLOOKUP(B563,[5]菜品输入!A:V,5,FALSE)&amp;","&amp;VLOOKUP(B563,[5]菜品输入!A:V,8,FALSE)&amp;";"&amp;VLOOKUP(B563,[5]菜品输入!A:V,6,FALSE)&amp;","&amp;VLOOKUP(B563,[5]菜品输入!A:V,8,FALSE)&amp;";"&amp;VLOOKUP(B563,[5]菜品输入!A:V,7,FALSE)&amp;","&amp;VLOOKUP(B563,[5]菜品输入!A:V,8,FALSE)</f>
        <v>101010,5;102010,5;103010,5;104010,5;105010,5</v>
      </c>
    </row>
    <row r="564" spans="1:10">
      <c r="A564" s="3">
        <v>563</v>
      </c>
      <c r="B564" s="3">
        <f t="shared" si="25"/>
        <v>47</v>
      </c>
      <c r="C564" s="3">
        <f t="shared" si="26"/>
        <v>2</v>
      </c>
      <c r="D564" s="3">
        <f t="shared" si="24"/>
        <v>5</v>
      </c>
      <c r="E564" s="3" t="str">
        <f>IF(C564=1,VLOOKUP(B564,[5]数据导入!$B:$F,2,FALSE)&amp;","&amp;VLOOKUP(B564,[5]数据导入!$B:$F,3,FALSE)*$D564,VLOOKUP(B564,[5]数据导入!$I:$M,2,FALSE)&amp;","&amp;VLOOKUP(B564,[5]数据导入!$I:$M,3,FALSE)*$D564)</f>
        <v>31006,125</v>
      </c>
      <c r="F564" s="3">
        <f>IF(D564=1,VLOOKUP(C564,[5]数据导入!$B:$F,4,FALSE)*$D564,VLOOKUP(C564,[5]数据导入!$I:$M,4,FALSE)*$D564)</f>
        <v>800</v>
      </c>
      <c r="G564" s="3">
        <f>IF(E564=1,VLOOKUP(D564,[5]数据导入!$B:$F,5,FALSE)*$D564,VLOOKUP(D564,[5]数据导入!$I:$M,5,FALSE)*$D564)</f>
        <v>50</v>
      </c>
      <c r="H564" s="3">
        <f>VLOOKUP(B564,[5]菜品数据!$H:$I,2,FALSE)</f>
        <v>4</v>
      </c>
      <c r="I564" s="3" t="str">
        <f>VLOOKUP(D564,[5]数据导入!$P$3:$Q$9,2,FALSE)</f>
        <v>4,5</v>
      </c>
      <c r="J564" s="3" t="str">
        <f>VLOOKUP(B564,[5]菜品输入!A:V,3,FALSE)&amp;","&amp;VLOOKUP(B564,[5]菜品输入!A:V,8,FALSE)&amp;";"&amp;VLOOKUP(B564,[5]菜品输入!A:V,4,FALSE)&amp;","&amp;VLOOKUP(B564,[5]菜品输入!A:V,8,FALSE)&amp;";"&amp;VLOOKUP(B564,[5]菜品输入!A:V,5,FALSE)&amp;","&amp;VLOOKUP(B564,[5]菜品输入!A:V,8,FALSE)&amp;";"&amp;VLOOKUP(B564,[5]菜品输入!A:V,6,FALSE)&amp;","&amp;VLOOKUP(B564,[5]菜品输入!A:V,8,FALSE)&amp;";"&amp;VLOOKUP(B564,[5]菜品输入!A:V,7,FALSE)&amp;","&amp;VLOOKUP(B564,[5]菜品输入!A:V,8,FALSE)</f>
        <v>101010,5;102010,5;103010,5;104010,5;105010,5</v>
      </c>
    </row>
    <row r="565" spans="1:10">
      <c r="A565" s="3">
        <v>564</v>
      </c>
      <c r="B565" s="3">
        <f t="shared" si="25"/>
        <v>47</v>
      </c>
      <c r="C565" s="3">
        <f t="shared" si="26"/>
        <v>2</v>
      </c>
      <c r="D565" s="3">
        <f t="shared" si="24"/>
        <v>6</v>
      </c>
      <c r="E565" s="3" t="str">
        <f>IF(C565=1,VLOOKUP(B565,[5]数据导入!$B:$F,2,FALSE)&amp;","&amp;VLOOKUP(B565,[5]数据导入!$B:$F,3,FALSE)*$D565,VLOOKUP(B565,[5]数据导入!$I:$M,2,FALSE)&amp;","&amp;VLOOKUP(B565,[5]数据导入!$I:$M,3,FALSE)*$D565)</f>
        <v>31006,150</v>
      </c>
      <c r="F565" s="3">
        <f>IF(D565=1,VLOOKUP(C565,[5]数据导入!$B:$F,4,FALSE)*$D565,VLOOKUP(C565,[5]数据导入!$I:$M,4,FALSE)*$D565)</f>
        <v>960</v>
      </c>
      <c r="G565" s="3">
        <f>IF(E565=1,VLOOKUP(D565,[5]数据导入!$B:$F,5,FALSE)*$D565,VLOOKUP(D565,[5]数据导入!$I:$M,5,FALSE)*$D565)</f>
        <v>60</v>
      </c>
      <c r="H565" s="3">
        <f>VLOOKUP(B565,[5]菜品数据!$H:$I,2,FALSE)</f>
        <v>4</v>
      </c>
      <c r="I565" s="3" t="str">
        <f>VLOOKUP(D565,[5]数据导入!$P$3:$Q$9,2,FALSE)</f>
        <v>5,6</v>
      </c>
      <c r="J565" s="3" t="str">
        <f>VLOOKUP(B565,[5]菜品输入!A:V,3,FALSE)&amp;","&amp;VLOOKUP(B565,[5]菜品输入!A:V,8,FALSE)&amp;";"&amp;VLOOKUP(B565,[5]菜品输入!A:V,4,FALSE)&amp;","&amp;VLOOKUP(B565,[5]菜品输入!A:V,8,FALSE)&amp;";"&amp;VLOOKUP(B565,[5]菜品输入!A:V,5,FALSE)&amp;","&amp;VLOOKUP(B565,[5]菜品输入!A:V,8,FALSE)&amp;";"&amp;VLOOKUP(B565,[5]菜品输入!A:V,6,FALSE)&amp;","&amp;VLOOKUP(B565,[5]菜品输入!A:V,8,FALSE)&amp;";"&amp;VLOOKUP(B565,[5]菜品输入!A:V,7,FALSE)&amp;","&amp;VLOOKUP(B565,[5]菜品输入!A:V,8,FALSE)</f>
        <v>101010,5;102010,5;103010,5;104010,5;105010,5</v>
      </c>
    </row>
    <row r="566" spans="1:10">
      <c r="A566" s="3">
        <v>565</v>
      </c>
      <c r="B566" s="3">
        <f t="shared" si="25"/>
        <v>48</v>
      </c>
      <c r="C566" s="3">
        <f t="shared" si="26"/>
        <v>1</v>
      </c>
      <c r="D566" s="3">
        <f t="shared" si="24"/>
        <v>1</v>
      </c>
      <c r="E566" s="3" t="str">
        <f>IF(C566=1,VLOOKUP(B566,[5]数据导入!$B:$F,2,FALSE)&amp;","&amp;VLOOKUP(B566,[5]数据导入!$B:$F,3,FALSE)*$D566,VLOOKUP(B566,[5]数据导入!$I:$M,2,FALSE)&amp;","&amp;VLOOKUP(B566,[5]数据导入!$I:$M,3,FALSE)*$D566)</f>
        <v>30006,26</v>
      </c>
      <c r="F566" s="3">
        <f>IF(D566=1,VLOOKUP(C566,[5]数据导入!$B:$F,4,FALSE)*$D566,VLOOKUP(C566,[5]数据导入!$I:$M,4,FALSE)*$D566)</f>
        <v>70</v>
      </c>
      <c r="G566" s="3">
        <f>IF(E566=1,VLOOKUP(D566,[5]数据导入!$B:$F,5,FALSE)*$D566,VLOOKUP(D566,[5]数据导入!$I:$M,5,FALSE)*$D566)</f>
        <v>5</v>
      </c>
      <c r="H566" s="3">
        <f>VLOOKUP(B566,[5]菜品数据!$H:$I,2,FALSE)</f>
        <v>4</v>
      </c>
      <c r="I566" s="3">
        <f>VLOOKUP(D566,[5]数据导入!$P$3:$Q$9,2,FALSE)</f>
        <v>1</v>
      </c>
      <c r="J566" s="3" t="str">
        <f>VLOOKUP(B566,[5]菜品输入!A:V,3,FALSE)&amp;","&amp;VLOOKUP(B566,[5]菜品输入!A:V,8,FALSE)&amp;";"&amp;VLOOKUP(B566,[5]菜品输入!A:V,4,FALSE)&amp;","&amp;VLOOKUP(B566,[5]菜品输入!A:V,8,FALSE)&amp;";"&amp;VLOOKUP(B566,[5]菜品输入!A:V,5,FALSE)&amp;","&amp;VLOOKUP(B566,[5]菜品输入!A:V,8,FALSE)&amp;";"&amp;VLOOKUP(B566,[5]菜品输入!A:V,6,FALSE)&amp;","&amp;VLOOKUP(B566,[5]菜品输入!A:V,8,FALSE)&amp;";"&amp;VLOOKUP(B566,[5]菜品输入!A:V,7,FALSE)&amp;","&amp;VLOOKUP(B566,[5]菜品输入!A:V,8,FALSE)</f>
        <v>101010,5;102010,5;103010,5;104010,5;105010,5</v>
      </c>
    </row>
    <row r="567" spans="1:10">
      <c r="A567" s="3">
        <v>566</v>
      </c>
      <c r="B567" s="3">
        <f t="shared" si="25"/>
        <v>48</v>
      </c>
      <c r="C567" s="3">
        <f t="shared" si="26"/>
        <v>1</v>
      </c>
      <c r="D567" s="3">
        <f t="shared" si="24"/>
        <v>2</v>
      </c>
      <c r="E567" s="3" t="str">
        <f>IF(C567=1,VLOOKUP(B567,[5]数据导入!$B:$F,2,FALSE)&amp;","&amp;VLOOKUP(B567,[5]数据导入!$B:$F,3,FALSE)*$D567,VLOOKUP(B567,[5]数据导入!$I:$M,2,FALSE)&amp;","&amp;VLOOKUP(B567,[5]数据导入!$I:$M,3,FALSE)*$D567)</f>
        <v>30006,52</v>
      </c>
      <c r="F567" s="3">
        <f>IF(D567=1,VLOOKUP(C567,[5]数据导入!$B:$F,4,FALSE)*$D567,VLOOKUP(C567,[5]数据导入!$I:$M,4,FALSE)*$D567)</f>
        <v>140</v>
      </c>
      <c r="G567" s="3">
        <f>IF(E567=1,VLOOKUP(D567,[5]数据导入!$B:$F,5,FALSE)*$D567,VLOOKUP(D567,[5]数据导入!$I:$M,5,FALSE)*$D567)</f>
        <v>10</v>
      </c>
      <c r="H567" s="3">
        <f>VLOOKUP(B567,[5]菜品数据!$H:$I,2,FALSE)</f>
        <v>4</v>
      </c>
      <c r="I567" s="3" t="str">
        <f>VLOOKUP(D567,[5]数据导入!$P$3:$Q$9,2,FALSE)</f>
        <v>1,2</v>
      </c>
      <c r="J567" s="3" t="str">
        <f>VLOOKUP(B567,[5]菜品输入!A:V,3,FALSE)&amp;","&amp;VLOOKUP(B567,[5]菜品输入!A:V,8,FALSE)&amp;";"&amp;VLOOKUP(B567,[5]菜品输入!A:V,4,FALSE)&amp;","&amp;VLOOKUP(B567,[5]菜品输入!A:V,8,FALSE)&amp;";"&amp;VLOOKUP(B567,[5]菜品输入!A:V,5,FALSE)&amp;","&amp;VLOOKUP(B567,[5]菜品输入!A:V,8,FALSE)&amp;";"&amp;VLOOKUP(B567,[5]菜品输入!A:V,6,FALSE)&amp;","&amp;VLOOKUP(B567,[5]菜品输入!A:V,8,FALSE)&amp;";"&amp;VLOOKUP(B567,[5]菜品输入!A:V,7,FALSE)&amp;","&amp;VLOOKUP(B567,[5]菜品输入!A:V,8,FALSE)</f>
        <v>101010,5;102010,5;103010,5;104010,5;105010,5</v>
      </c>
    </row>
    <row r="568" spans="1:10">
      <c r="A568" s="3">
        <v>567</v>
      </c>
      <c r="B568" s="3">
        <f t="shared" si="25"/>
        <v>48</v>
      </c>
      <c r="C568" s="3">
        <f t="shared" si="26"/>
        <v>1</v>
      </c>
      <c r="D568" s="3">
        <f t="shared" si="24"/>
        <v>3</v>
      </c>
      <c r="E568" s="3" t="str">
        <f>IF(C568=1,VLOOKUP(B568,[5]数据导入!$B:$F,2,FALSE)&amp;","&amp;VLOOKUP(B568,[5]数据导入!$B:$F,3,FALSE)*$D568,VLOOKUP(B568,[5]数据导入!$I:$M,2,FALSE)&amp;","&amp;VLOOKUP(B568,[5]数据导入!$I:$M,3,FALSE)*$D568)</f>
        <v>30006,78</v>
      </c>
      <c r="F568" s="3">
        <f>IF(D568=1,VLOOKUP(C568,[5]数据导入!$B:$F,4,FALSE)*$D568,VLOOKUP(C568,[5]数据导入!$I:$M,4,FALSE)*$D568)</f>
        <v>210</v>
      </c>
      <c r="G568" s="3">
        <f>IF(E568=1,VLOOKUP(D568,[5]数据导入!$B:$F,5,FALSE)*$D568,VLOOKUP(D568,[5]数据导入!$I:$M,5,FALSE)*$D568)</f>
        <v>30</v>
      </c>
      <c r="H568" s="3">
        <f>VLOOKUP(B568,[5]菜品数据!$H:$I,2,FALSE)</f>
        <v>4</v>
      </c>
      <c r="I568" s="3" t="str">
        <f>VLOOKUP(D568,[5]数据导入!$P$3:$Q$9,2,FALSE)</f>
        <v>2,3</v>
      </c>
      <c r="J568" s="3" t="str">
        <f>VLOOKUP(B568,[5]菜品输入!A:V,3,FALSE)&amp;","&amp;VLOOKUP(B568,[5]菜品输入!A:V,8,FALSE)&amp;";"&amp;VLOOKUP(B568,[5]菜品输入!A:V,4,FALSE)&amp;","&amp;VLOOKUP(B568,[5]菜品输入!A:V,8,FALSE)&amp;";"&amp;VLOOKUP(B568,[5]菜品输入!A:V,5,FALSE)&amp;","&amp;VLOOKUP(B568,[5]菜品输入!A:V,8,FALSE)&amp;";"&amp;VLOOKUP(B568,[5]菜品输入!A:V,6,FALSE)&amp;","&amp;VLOOKUP(B568,[5]菜品输入!A:V,8,FALSE)&amp;";"&amp;VLOOKUP(B568,[5]菜品输入!A:V,7,FALSE)&amp;","&amp;VLOOKUP(B568,[5]菜品输入!A:V,8,FALSE)</f>
        <v>101010,5;102010,5;103010,5;104010,5;105010,5</v>
      </c>
    </row>
    <row r="569" spans="1:10">
      <c r="A569" s="3">
        <v>568</v>
      </c>
      <c r="B569" s="3">
        <f t="shared" si="25"/>
        <v>48</v>
      </c>
      <c r="C569" s="3">
        <f t="shared" si="26"/>
        <v>1</v>
      </c>
      <c r="D569" s="3">
        <f t="shared" si="24"/>
        <v>4</v>
      </c>
      <c r="E569" s="3" t="str">
        <f>IF(C569=1,VLOOKUP(B569,[5]数据导入!$B:$F,2,FALSE)&amp;","&amp;VLOOKUP(B569,[5]数据导入!$B:$F,3,FALSE)*$D569,VLOOKUP(B569,[5]数据导入!$I:$M,2,FALSE)&amp;","&amp;VLOOKUP(B569,[5]数据导入!$I:$M,3,FALSE)*$D569)</f>
        <v>30006,104</v>
      </c>
      <c r="F569" s="3">
        <f>IF(D569=1,VLOOKUP(C569,[5]数据导入!$B:$F,4,FALSE)*$D569,VLOOKUP(C569,[5]数据导入!$I:$M,4,FALSE)*$D569)</f>
        <v>280</v>
      </c>
      <c r="G569" s="3">
        <f>IF(E569=1,VLOOKUP(D569,[5]数据导入!$B:$F,5,FALSE)*$D569,VLOOKUP(D569,[5]数据导入!$I:$M,5,FALSE)*$D569)</f>
        <v>40</v>
      </c>
      <c r="H569" s="3">
        <f>VLOOKUP(B569,[5]菜品数据!$H:$I,2,FALSE)</f>
        <v>4</v>
      </c>
      <c r="I569" s="3" t="str">
        <f>VLOOKUP(D569,[5]数据导入!$P$3:$Q$9,2,FALSE)</f>
        <v>3,4</v>
      </c>
      <c r="J569" s="3" t="str">
        <f>VLOOKUP(B569,[5]菜品输入!A:V,3,FALSE)&amp;","&amp;VLOOKUP(B569,[5]菜品输入!A:V,8,FALSE)&amp;";"&amp;VLOOKUP(B569,[5]菜品输入!A:V,4,FALSE)&amp;","&amp;VLOOKUP(B569,[5]菜品输入!A:V,8,FALSE)&amp;";"&amp;VLOOKUP(B569,[5]菜品输入!A:V,5,FALSE)&amp;","&amp;VLOOKUP(B569,[5]菜品输入!A:V,8,FALSE)&amp;";"&amp;VLOOKUP(B569,[5]菜品输入!A:V,6,FALSE)&amp;","&amp;VLOOKUP(B569,[5]菜品输入!A:V,8,FALSE)&amp;";"&amp;VLOOKUP(B569,[5]菜品输入!A:V,7,FALSE)&amp;","&amp;VLOOKUP(B569,[5]菜品输入!A:V,8,FALSE)</f>
        <v>101010,5;102010,5;103010,5;104010,5;105010,5</v>
      </c>
    </row>
    <row r="570" spans="1:10">
      <c r="A570" s="3">
        <v>569</v>
      </c>
      <c r="B570" s="3">
        <f t="shared" si="25"/>
        <v>48</v>
      </c>
      <c r="C570" s="3">
        <f t="shared" si="26"/>
        <v>1</v>
      </c>
      <c r="D570" s="3">
        <f t="shared" si="24"/>
        <v>5</v>
      </c>
      <c r="E570" s="3" t="str">
        <f>IF(C570=1,VLOOKUP(B570,[5]数据导入!$B:$F,2,FALSE)&amp;","&amp;VLOOKUP(B570,[5]数据导入!$B:$F,3,FALSE)*$D570,VLOOKUP(B570,[5]数据导入!$I:$M,2,FALSE)&amp;","&amp;VLOOKUP(B570,[5]数据导入!$I:$M,3,FALSE)*$D570)</f>
        <v>30006,130</v>
      </c>
      <c r="F570" s="3">
        <f>IF(D570=1,VLOOKUP(C570,[5]数据导入!$B:$F,4,FALSE)*$D570,VLOOKUP(C570,[5]数据导入!$I:$M,4,FALSE)*$D570)</f>
        <v>350</v>
      </c>
      <c r="G570" s="3">
        <f>IF(E570=1,VLOOKUP(D570,[5]数据导入!$B:$F,5,FALSE)*$D570,VLOOKUP(D570,[5]数据导入!$I:$M,5,FALSE)*$D570)</f>
        <v>50</v>
      </c>
      <c r="H570" s="3">
        <f>VLOOKUP(B570,[5]菜品数据!$H:$I,2,FALSE)</f>
        <v>4</v>
      </c>
      <c r="I570" s="3" t="str">
        <f>VLOOKUP(D570,[5]数据导入!$P$3:$Q$9,2,FALSE)</f>
        <v>4,5</v>
      </c>
      <c r="J570" s="3" t="str">
        <f>VLOOKUP(B570,[5]菜品输入!A:V,3,FALSE)&amp;","&amp;VLOOKUP(B570,[5]菜品输入!A:V,8,FALSE)&amp;";"&amp;VLOOKUP(B570,[5]菜品输入!A:V,4,FALSE)&amp;","&amp;VLOOKUP(B570,[5]菜品输入!A:V,8,FALSE)&amp;";"&amp;VLOOKUP(B570,[5]菜品输入!A:V,5,FALSE)&amp;","&amp;VLOOKUP(B570,[5]菜品输入!A:V,8,FALSE)&amp;";"&amp;VLOOKUP(B570,[5]菜品输入!A:V,6,FALSE)&amp;","&amp;VLOOKUP(B570,[5]菜品输入!A:V,8,FALSE)&amp;";"&amp;VLOOKUP(B570,[5]菜品输入!A:V,7,FALSE)&amp;","&amp;VLOOKUP(B570,[5]菜品输入!A:V,8,FALSE)</f>
        <v>101010,5;102010,5;103010,5;104010,5;105010,5</v>
      </c>
    </row>
    <row r="571" spans="1:10">
      <c r="A571" s="3">
        <v>570</v>
      </c>
      <c r="B571" s="3">
        <f t="shared" si="25"/>
        <v>48</v>
      </c>
      <c r="C571" s="3">
        <f t="shared" si="26"/>
        <v>1</v>
      </c>
      <c r="D571" s="3">
        <f t="shared" si="24"/>
        <v>6</v>
      </c>
      <c r="E571" s="3" t="str">
        <f>IF(C571=1,VLOOKUP(B571,[5]数据导入!$B:$F,2,FALSE)&amp;","&amp;VLOOKUP(B571,[5]数据导入!$B:$F,3,FALSE)*$D571,VLOOKUP(B571,[5]数据导入!$I:$M,2,FALSE)&amp;","&amp;VLOOKUP(B571,[5]数据导入!$I:$M,3,FALSE)*$D571)</f>
        <v>30006,156</v>
      </c>
      <c r="F571" s="3">
        <f>IF(D571=1,VLOOKUP(C571,[5]数据导入!$B:$F,4,FALSE)*$D571,VLOOKUP(C571,[5]数据导入!$I:$M,4,FALSE)*$D571)</f>
        <v>420</v>
      </c>
      <c r="G571" s="3">
        <f>IF(E571=1,VLOOKUP(D571,[5]数据导入!$B:$F,5,FALSE)*$D571,VLOOKUP(D571,[5]数据导入!$I:$M,5,FALSE)*$D571)</f>
        <v>60</v>
      </c>
      <c r="H571" s="3">
        <f>VLOOKUP(B571,[5]菜品数据!$H:$I,2,FALSE)</f>
        <v>4</v>
      </c>
      <c r="I571" s="3" t="str">
        <f>VLOOKUP(D571,[5]数据导入!$P$3:$Q$9,2,FALSE)</f>
        <v>5,6</v>
      </c>
      <c r="J571" s="3" t="str">
        <f>VLOOKUP(B571,[5]菜品输入!A:V,3,FALSE)&amp;","&amp;VLOOKUP(B571,[5]菜品输入!A:V,8,FALSE)&amp;";"&amp;VLOOKUP(B571,[5]菜品输入!A:V,4,FALSE)&amp;","&amp;VLOOKUP(B571,[5]菜品输入!A:V,8,FALSE)&amp;";"&amp;VLOOKUP(B571,[5]菜品输入!A:V,5,FALSE)&amp;","&amp;VLOOKUP(B571,[5]菜品输入!A:V,8,FALSE)&amp;";"&amp;VLOOKUP(B571,[5]菜品输入!A:V,6,FALSE)&amp;","&amp;VLOOKUP(B571,[5]菜品输入!A:V,8,FALSE)&amp;";"&amp;VLOOKUP(B571,[5]菜品输入!A:V,7,FALSE)&amp;","&amp;VLOOKUP(B571,[5]菜品输入!A:V,8,FALSE)</f>
        <v>101010,5;102010,5;103010,5;104010,5;105010,5</v>
      </c>
    </row>
    <row r="572" spans="1:10">
      <c r="A572" s="3">
        <v>571</v>
      </c>
      <c r="B572" s="3">
        <f t="shared" si="25"/>
        <v>48</v>
      </c>
      <c r="C572" s="3">
        <f t="shared" si="26"/>
        <v>2</v>
      </c>
      <c r="D572" s="3">
        <f t="shared" si="24"/>
        <v>1</v>
      </c>
      <c r="E572" s="3" t="str">
        <f>IF(C572=1,VLOOKUP(B572,[5]数据导入!$B:$F,2,FALSE)&amp;","&amp;VLOOKUP(B572,[5]数据导入!$B:$F,3,FALSE)*$D572,VLOOKUP(B572,[5]数据导入!$I:$M,2,FALSE)&amp;","&amp;VLOOKUP(B572,[5]数据导入!$I:$M,3,FALSE)*$D572)</f>
        <v>31006,26</v>
      </c>
      <c r="F572" s="3">
        <f>IF(D572=1,VLOOKUP(C572,[5]数据导入!$B:$F,4,FALSE)*$D572,VLOOKUP(C572,[5]数据导入!$I:$M,4,FALSE)*$D572)</f>
        <v>160</v>
      </c>
      <c r="G572" s="3">
        <f>IF(E572=1,VLOOKUP(D572,[5]数据导入!$B:$F,5,FALSE)*$D572,VLOOKUP(D572,[5]数据导入!$I:$M,5,FALSE)*$D572)</f>
        <v>5</v>
      </c>
      <c r="H572" s="3">
        <f>VLOOKUP(B572,[5]菜品数据!$H:$I,2,FALSE)</f>
        <v>4</v>
      </c>
      <c r="I572" s="3">
        <f>VLOOKUP(D572,[5]数据导入!$P$3:$Q$9,2,FALSE)</f>
        <v>1</v>
      </c>
      <c r="J572" s="3" t="str">
        <f>VLOOKUP(B572,[5]菜品输入!A:V,3,FALSE)&amp;","&amp;VLOOKUP(B572,[5]菜品输入!A:V,8,FALSE)&amp;";"&amp;VLOOKUP(B572,[5]菜品输入!A:V,4,FALSE)&amp;","&amp;VLOOKUP(B572,[5]菜品输入!A:V,8,FALSE)&amp;";"&amp;VLOOKUP(B572,[5]菜品输入!A:V,5,FALSE)&amp;","&amp;VLOOKUP(B572,[5]菜品输入!A:V,8,FALSE)&amp;";"&amp;VLOOKUP(B572,[5]菜品输入!A:V,6,FALSE)&amp;","&amp;VLOOKUP(B572,[5]菜品输入!A:V,8,FALSE)&amp;";"&amp;VLOOKUP(B572,[5]菜品输入!A:V,7,FALSE)&amp;","&amp;VLOOKUP(B572,[5]菜品输入!A:V,8,FALSE)</f>
        <v>101010,5;102010,5;103010,5;104010,5;105010,5</v>
      </c>
    </row>
    <row r="573" spans="1:10">
      <c r="A573" s="3">
        <v>572</v>
      </c>
      <c r="B573" s="3">
        <f t="shared" si="25"/>
        <v>48</v>
      </c>
      <c r="C573" s="3">
        <f t="shared" si="26"/>
        <v>2</v>
      </c>
      <c r="D573" s="3">
        <f t="shared" si="24"/>
        <v>2</v>
      </c>
      <c r="E573" s="3" t="str">
        <f>IF(C573=1,VLOOKUP(B573,[5]数据导入!$B:$F,2,FALSE)&amp;","&amp;VLOOKUP(B573,[5]数据导入!$B:$F,3,FALSE)*$D573,VLOOKUP(B573,[5]数据导入!$I:$M,2,FALSE)&amp;","&amp;VLOOKUP(B573,[5]数据导入!$I:$M,3,FALSE)*$D573)</f>
        <v>31006,52</v>
      </c>
      <c r="F573" s="3">
        <f>IF(D573=1,VLOOKUP(C573,[5]数据导入!$B:$F,4,FALSE)*$D573,VLOOKUP(C573,[5]数据导入!$I:$M,4,FALSE)*$D573)</f>
        <v>320</v>
      </c>
      <c r="G573" s="3">
        <f>IF(E573=1,VLOOKUP(D573,[5]数据导入!$B:$F,5,FALSE)*$D573,VLOOKUP(D573,[5]数据导入!$I:$M,5,FALSE)*$D573)</f>
        <v>10</v>
      </c>
      <c r="H573" s="3">
        <f>VLOOKUP(B573,[5]菜品数据!$H:$I,2,FALSE)</f>
        <v>4</v>
      </c>
      <c r="I573" s="3" t="str">
        <f>VLOOKUP(D573,[5]数据导入!$P$3:$Q$9,2,FALSE)</f>
        <v>1,2</v>
      </c>
      <c r="J573" s="3" t="str">
        <f>VLOOKUP(B573,[5]菜品输入!A:V,3,FALSE)&amp;","&amp;VLOOKUP(B573,[5]菜品输入!A:V,8,FALSE)&amp;";"&amp;VLOOKUP(B573,[5]菜品输入!A:V,4,FALSE)&amp;","&amp;VLOOKUP(B573,[5]菜品输入!A:V,8,FALSE)&amp;";"&amp;VLOOKUP(B573,[5]菜品输入!A:V,5,FALSE)&amp;","&amp;VLOOKUP(B573,[5]菜品输入!A:V,8,FALSE)&amp;";"&amp;VLOOKUP(B573,[5]菜品输入!A:V,6,FALSE)&amp;","&amp;VLOOKUP(B573,[5]菜品输入!A:V,8,FALSE)&amp;";"&amp;VLOOKUP(B573,[5]菜品输入!A:V,7,FALSE)&amp;","&amp;VLOOKUP(B573,[5]菜品输入!A:V,8,FALSE)</f>
        <v>101010,5;102010,5;103010,5;104010,5;105010,5</v>
      </c>
    </row>
    <row r="574" spans="1:10">
      <c r="A574" s="3">
        <v>573</v>
      </c>
      <c r="B574" s="3">
        <f t="shared" si="25"/>
        <v>48</v>
      </c>
      <c r="C574" s="3">
        <f t="shared" si="26"/>
        <v>2</v>
      </c>
      <c r="D574" s="3">
        <f t="shared" si="24"/>
        <v>3</v>
      </c>
      <c r="E574" s="3" t="str">
        <f>IF(C574=1,VLOOKUP(B574,[5]数据导入!$B:$F,2,FALSE)&amp;","&amp;VLOOKUP(B574,[5]数据导入!$B:$F,3,FALSE)*$D574,VLOOKUP(B574,[5]数据导入!$I:$M,2,FALSE)&amp;","&amp;VLOOKUP(B574,[5]数据导入!$I:$M,3,FALSE)*$D574)</f>
        <v>31006,78</v>
      </c>
      <c r="F574" s="3">
        <f>IF(D574=1,VLOOKUP(C574,[5]数据导入!$B:$F,4,FALSE)*$D574,VLOOKUP(C574,[5]数据导入!$I:$M,4,FALSE)*$D574)</f>
        <v>480</v>
      </c>
      <c r="G574" s="3">
        <f>IF(E574=1,VLOOKUP(D574,[5]数据导入!$B:$F,5,FALSE)*$D574,VLOOKUP(D574,[5]数据导入!$I:$M,5,FALSE)*$D574)</f>
        <v>30</v>
      </c>
      <c r="H574" s="3">
        <f>VLOOKUP(B574,[5]菜品数据!$H:$I,2,FALSE)</f>
        <v>4</v>
      </c>
      <c r="I574" s="3" t="str">
        <f>VLOOKUP(D574,[5]数据导入!$P$3:$Q$9,2,FALSE)</f>
        <v>2,3</v>
      </c>
      <c r="J574" s="3" t="str">
        <f>VLOOKUP(B574,[5]菜品输入!A:V,3,FALSE)&amp;","&amp;VLOOKUP(B574,[5]菜品输入!A:V,8,FALSE)&amp;";"&amp;VLOOKUP(B574,[5]菜品输入!A:V,4,FALSE)&amp;","&amp;VLOOKUP(B574,[5]菜品输入!A:V,8,FALSE)&amp;";"&amp;VLOOKUP(B574,[5]菜品输入!A:V,5,FALSE)&amp;","&amp;VLOOKUP(B574,[5]菜品输入!A:V,8,FALSE)&amp;";"&amp;VLOOKUP(B574,[5]菜品输入!A:V,6,FALSE)&amp;","&amp;VLOOKUP(B574,[5]菜品输入!A:V,8,FALSE)&amp;";"&amp;VLOOKUP(B574,[5]菜品输入!A:V,7,FALSE)&amp;","&amp;VLOOKUP(B574,[5]菜品输入!A:V,8,FALSE)</f>
        <v>101010,5;102010,5;103010,5;104010,5;105010,5</v>
      </c>
    </row>
    <row r="575" spans="1:10">
      <c r="A575" s="3">
        <v>574</v>
      </c>
      <c r="B575" s="3">
        <f t="shared" si="25"/>
        <v>48</v>
      </c>
      <c r="C575" s="3">
        <f t="shared" si="26"/>
        <v>2</v>
      </c>
      <c r="D575" s="3">
        <f t="shared" si="24"/>
        <v>4</v>
      </c>
      <c r="E575" s="3" t="str">
        <f>IF(C575=1,VLOOKUP(B575,[5]数据导入!$B:$F,2,FALSE)&amp;","&amp;VLOOKUP(B575,[5]数据导入!$B:$F,3,FALSE)*$D575,VLOOKUP(B575,[5]数据导入!$I:$M,2,FALSE)&amp;","&amp;VLOOKUP(B575,[5]数据导入!$I:$M,3,FALSE)*$D575)</f>
        <v>31006,104</v>
      </c>
      <c r="F575" s="3">
        <f>IF(D575=1,VLOOKUP(C575,[5]数据导入!$B:$F,4,FALSE)*$D575,VLOOKUP(C575,[5]数据导入!$I:$M,4,FALSE)*$D575)</f>
        <v>640</v>
      </c>
      <c r="G575" s="3">
        <f>IF(E575=1,VLOOKUP(D575,[5]数据导入!$B:$F,5,FALSE)*$D575,VLOOKUP(D575,[5]数据导入!$I:$M,5,FALSE)*$D575)</f>
        <v>40</v>
      </c>
      <c r="H575" s="3">
        <f>VLOOKUP(B575,[5]菜品数据!$H:$I,2,FALSE)</f>
        <v>4</v>
      </c>
      <c r="I575" s="3" t="str">
        <f>VLOOKUP(D575,[5]数据导入!$P$3:$Q$9,2,FALSE)</f>
        <v>3,4</v>
      </c>
      <c r="J575" s="3" t="str">
        <f>VLOOKUP(B575,[5]菜品输入!A:V,3,FALSE)&amp;","&amp;VLOOKUP(B575,[5]菜品输入!A:V,8,FALSE)&amp;";"&amp;VLOOKUP(B575,[5]菜品输入!A:V,4,FALSE)&amp;","&amp;VLOOKUP(B575,[5]菜品输入!A:V,8,FALSE)&amp;";"&amp;VLOOKUP(B575,[5]菜品输入!A:V,5,FALSE)&amp;","&amp;VLOOKUP(B575,[5]菜品输入!A:V,8,FALSE)&amp;";"&amp;VLOOKUP(B575,[5]菜品输入!A:V,6,FALSE)&amp;","&amp;VLOOKUP(B575,[5]菜品输入!A:V,8,FALSE)&amp;";"&amp;VLOOKUP(B575,[5]菜品输入!A:V,7,FALSE)&amp;","&amp;VLOOKUP(B575,[5]菜品输入!A:V,8,FALSE)</f>
        <v>101010,5;102010,5;103010,5;104010,5;105010,5</v>
      </c>
    </row>
    <row r="576" spans="1:10">
      <c r="A576" s="3">
        <v>575</v>
      </c>
      <c r="B576" s="3">
        <f t="shared" si="25"/>
        <v>48</v>
      </c>
      <c r="C576" s="3">
        <f t="shared" si="26"/>
        <v>2</v>
      </c>
      <c r="D576" s="3">
        <f t="shared" si="24"/>
        <v>5</v>
      </c>
      <c r="E576" s="3" t="str">
        <f>IF(C576=1,VLOOKUP(B576,[5]数据导入!$B:$F,2,FALSE)&amp;","&amp;VLOOKUP(B576,[5]数据导入!$B:$F,3,FALSE)*$D576,VLOOKUP(B576,[5]数据导入!$I:$M,2,FALSE)&amp;","&amp;VLOOKUP(B576,[5]数据导入!$I:$M,3,FALSE)*$D576)</f>
        <v>31006,130</v>
      </c>
      <c r="F576" s="3">
        <f>IF(D576=1,VLOOKUP(C576,[5]数据导入!$B:$F,4,FALSE)*$D576,VLOOKUP(C576,[5]数据导入!$I:$M,4,FALSE)*$D576)</f>
        <v>800</v>
      </c>
      <c r="G576" s="3">
        <f>IF(E576=1,VLOOKUP(D576,[5]数据导入!$B:$F,5,FALSE)*$D576,VLOOKUP(D576,[5]数据导入!$I:$M,5,FALSE)*$D576)</f>
        <v>50</v>
      </c>
      <c r="H576" s="3">
        <f>VLOOKUP(B576,[5]菜品数据!$H:$I,2,FALSE)</f>
        <v>4</v>
      </c>
      <c r="I576" s="3" t="str">
        <f>VLOOKUP(D576,[5]数据导入!$P$3:$Q$9,2,FALSE)</f>
        <v>4,5</v>
      </c>
      <c r="J576" s="3" t="str">
        <f>VLOOKUP(B576,[5]菜品输入!A:V,3,FALSE)&amp;","&amp;VLOOKUP(B576,[5]菜品输入!A:V,8,FALSE)&amp;";"&amp;VLOOKUP(B576,[5]菜品输入!A:V,4,FALSE)&amp;","&amp;VLOOKUP(B576,[5]菜品输入!A:V,8,FALSE)&amp;";"&amp;VLOOKUP(B576,[5]菜品输入!A:V,5,FALSE)&amp;","&amp;VLOOKUP(B576,[5]菜品输入!A:V,8,FALSE)&amp;";"&amp;VLOOKUP(B576,[5]菜品输入!A:V,6,FALSE)&amp;","&amp;VLOOKUP(B576,[5]菜品输入!A:V,8,FALSE)&amp;";"&amp;VLOOKUP(B576,[5]菜品输入!A:V,7,FALSE)&amp;","&amp;VLOOKUP(B576,[5]菜品输入!A:V,8,FALSE)</f>
        <v>101010,5;102010,5;103010,5;104010,5;105010,5</v>
      </c>
    </row>
    <row r="577" spans="1:10">
      <c r="A577" s="3">
        <v>576</v>
      </c>
      <c r="B577" s="3">
        <f t="shared" si="25"/>
        <v>48</v>
      </c>
      <c r="C577" s="3">
        <f t="shared" si="26"/>
        <v>2</v>
      </c>
      <c r="D577" s="3">
        <f t="shared" si="24"/>
        <v>6</v>
      </c>
      <c r="E577" s="3" t="str">
        <f>IF(C577=1,VLOOKUP(B577,[5]数据导入!$B:$F,2,FALSE)&amp;","&amp;VLOOKUP(B577,[5]数据导入!$B:$F,3,FALSE)*$D577,VLOOKUP(B577,[5]数据导入!$I:$M,2,FALSE)&amp;","&amp;VLOOKUP(B577,[5]数据导入!$I:$M,3,FALSE)*$D577)</f>
        <v>31006,156</v>
      </c>
      <c r="F577" s="3">
        <f>IF(D577=1,VLOOKUP(C577,[5]数据导入!$B:$F,4,FALSE)*$D577,VLOOKUP(C577,[5]数据导入!$I:$M,4,FALSE)*$D577)</f>
        <v>960</v>
      </c>
      <c r="G577" s="3">
        <f>IF(E577=1,VLOOKUP(D577,[5]数据导入!$B:$F,5,FALSE)*$D577,VLOOKUP(D577,[5]数据导入!$I:$M,5,FALSE)*$D577)</f>
        <v>60</v>
      </c>
      <c r="H577" s="3">
        <f>VLOOKUP(B577,[5]菜品数据!$H:$I,2,FALSE)</f>
        <v>4</v>
      </c>
      <c r="I577" s="3" t="str">
        <f>VLOOKUP(D577,[5]数据导入!$P$3:$Q$9,2,FALSE)</f>
        <v>5,6</v>
      </c>
      <c r="J577" s="3" t="str">
        <f>VLOOKUP(B577,[5]菜品输入!A:V,3,FALSE)&amp;","&amp;VLOOKUP(B577,[5]菜品输入!A:V,8,FALSE)&amp;";"&amp;VLOOKUP(B577,[5]菜品输入!A:V,4,FALSE)&amp;","&amp;VLOOKUP(B577,[5]菜品输入!A:V,8,FALSE)&amp;";"&amp;VLOOKUP(B577,[5]菜品输入!A:V,5,FALSE)&amp;","&amp;VLOOKUP(B577,[5]菜品输入!A:V,8,FALSE)&amp;";"&amp;VLOOKUP(B577,[5]菜品输入!A:V,6,FALSE)&amp;","&amp;VLOOKUP(B577,[5]菜品输入!A:V,8,FALSE)&amp;";"&amp;VLOOKUP(B577,[5]菜品输入!A:V,7,FALSE)&amp;","&amp;VLOOKUP(B577,[5]菜品输入!A:V,8,FALSE)</f>
        <v>101010,5;102010,5;103010,5;104010,5;105010,5</v>
      </c>
    </row>
    <row r="578" spans="1:10">
      <c r="A578" s="3">
        <v>577</v>
      </c>
      <c r="B578" s="3">
        <f t="shared" si="25"/>
        <v>49</v>
      </c>
      <c r="C578" s="3">
        <f t="shared" si="26"/>
        <v>1</v>
      </c>
      <c r="D578" s="3">
        <f t="shared" si="24"/>
        <v>1</v>
      </c>
      <c r="E578" s="3" t="str">
        <f>IF(C578=1,VLOOKUP(B578,[5]数据导入!$B:$F,2,FALSE)&amp;","&amp;VLOOKUP(B578,[5]数据导入!$B:$F,3,FALSE)*$D578,VLOOKUP(B578,[5]数据导入!$I:$M,2,FALSE)&amp;","&amp;VLOOKUP(B578,[5]数据导入!$I:$M,3,FALSE)*$D578)</f>
        <v>30006,27</v>
      </c>
      <c r="F578" s="3">
        <f>IF(D578=1,VLOOKUP(C578,[5]数据导入!$B:$F,4,FALSE)*$D578,VLOOKUP(C578,[5]数据导入!$I:$M,4,FALSE)*$D578)</f>
        <v>70</v>
      </c>
      <c r="G578" s="3">
        <f>IF(E578=1,VLOOKUP(D578,[5]数据导入!$B:$F,5,FALSE)*$D578,VLOOKUP(D578,[5]数据导入!$I:$M,5,FALSE)*$D578)</f>
        <v>5</v>
      </c>
      <c r="H578" s="3">
        <f>VLOOKUP(B578,[5]菜品数据!$H:$I,2,FALSE)</f>
        <v>4</v>
      </c>
      <c r="I578" s="3">
        <f>VLOOKUP(D578,[5]数据导入!$P$3:$Q$9,2,FALSE)</f>
        <v>1</v>
      </c>
      <c r="J578" s="3" t="str">
        <f>VLOOKUP(B578,[5]菜品输入!A:V,3,FALSE)&amp;","&amp;VLOOKUP(B578,[5]菜品输入!A:V,8,FALSE)&amp;";"&amp;VLOOKUP(B578,[5]菜品输入!A:V,4,FALSE)&amp;","&amp;VLOOKUP(B578,[5]菜品输入!A:V,8,FALSE)&amp;";"&amp;VLOOKUP(B578,[5]菜品输入!A:V,5,FALSE)&amp;","&amp;VLOOKUP(B578,[5]菜品输入!A:V,8,FALSE)&amp;";"&amp;VLOOKUP(B578,[5]菜品输入!A:V,6,FALSE)&amp;","&amp;VLOOKUP(B578,[5]菜品输入!A:V,8,FALSE)&amp;";"&amp;VLOOKUP(B578,[5]菜品输入!A:V,7,FALSE)&amp;","&amp;VLOOKUP(B578,[5]菜品输入!A:V,8,FALSE)</f>
        <v>101010,5;102010,5;103010,5;104010,5;105010,5</v>
      </c>
    </row>
    <row r="579" spans="1:10">
      <c r="A579" s="3">
        <v>578</v>
      </c>
      <c r="B579" s="3">
        <f t="shared" si="25"/>
        <v>49</v>
      </c>
      <c r="C579" s="3">
        <f t="shared" si="26"/>
        <v>1</v>
      </c>
      <c r="D579" s="3">
        <f t="shared" si="24"/>
        <v>2</v>
      </c>
      <c r="E579" s="3" t="str">
        <f>IF(C579=1,VLOOKUP(B579,[5]数据导入!$B:$F,2,FALSE)&amp;","&amp;VLOOKUP(B579,[5]数据导入!$B:$F,3,FALSE)*$D579,VLOOKUP(B579,[5]数据导入!$I:$M,2,FALSE)&amp;","&amp;VLOOKUP(B579,[5]数据导入!$I:$M,3,FALSE)*$D579)</f>
        <v>30006,54</v>
      </c>
      <c r="F579" s="3">
        <f>IF(D579=1,VLOOKUP(C579,[5]数据导入!$B:$F,4,FALSE)*$D579,VLOOKUP(C579,[5]数据导入!$I:$M,4,FALSE)*$D579)</f>
        <v>140</v>
      </c>
      <c r="G579" s="3">
        <f>IF(E579=1,VLOOKUP(D579,[5]数据导入!$B:$F,5,FALSE)*$D579,VLOOKUP(D579,[5]数据导入!$I:$M,5,FALSE)*$D579)</f>
        <v>10</v>
      </c>
      <c r="H579" s="3">
        <f>VLOOKUP(B579,[5]菜品数据!$H:$I,2,FALSE)</f>
        <v>4</v>
      </c>
      <c r="I579" s="3" t="str">
        <f>VLOOKUP(D579,[5]数据导入!$P$3:$Q$9,2,FALSE)</f>
        <v>1,2</v>
      </c>
      <c r="J579" s="3" t="str">
        <f>VLOOKUP(B579,[5]菜品输入!A:V,3,FALSE)&amp;","&amp;VLOOKUP(B579,[5]菜品输入!A:V,8,FALSE)&amp;";"&amp;VLOOKUP(B579,[5]菜品输入!A:V,4,FALSE)&amp;","&amp;VLOOKUP(B579,[5]菜品输入!A:V,8,FALSE)&amp;";"&amp;VLOOKUP(B579,[5]菜品输入!A:V,5,FALSE)&amp;","&amp;VLOOKUP(B579,[5]菜品输入!A:V,8,FALSE)&amp;";"&amp;VLOOKUP(B579,[5]菜品输入!A:V,6,FALSE)&amp;","&amp;VLOOKUP(B579,[5]菜品输入!A:V,8,FALSE)&amp;";"&amp;VLOOKUP(B579,[5]菜品输入!A:V,7,FALSE)&amp;","&amp;VLOOKUP(B579,[5]菜品输入!A:V,8,FALSE)</f>
        <v>101010,5;102010,5;103010,5;104010,5;105010,5</v>
      </c>
    </row>
    <row r="580" spans="1:10">
      <c r="A580" s="3">
        <v>579</v>
      </c>
      <c r="B580" s="3">
        <f t="shared" si="25"/>
        <v>49</v>
      </c>
      <c r="C580" s="3">
        <f t="shared" si="26"/>
        <v>1</v>
      </c>
      <c r="D580" s="3">
        <f t="shared" si="24"/>
        <v>3</v>
      </c>
      <c r="E580" s="3" t="str">
        <f>IF(C580=1,VLOOKUP(B580,[5]数据导入!$B:$F,2,FALSE)&amp;","&amp;VLOOKUP(B580,[5]数据导入!$B:$F,3,FALSE)*$D580,VLOOKUP(B580,[5]数据导入!$I:$M,2,FALSE)&amp;","&amp;VLOOKUP(B580,[5]数据导入!$I:$M,3,FALSE)*$D580)</f>
        <v>30006,81</v>
      </c>
      <c r="F580" s="3">
        <f>IF(D580=1,VLOOKUP(C580,[5]数据导入!$B:$F,4,FALSE)*$D580,VLOOKUP(C580,[5]数据导入!$I:$M,4,FALSE)*$D580)</f>
        <v>210</v>
      </c>
      <c r="G580" s="3">
        <f>IF(E580=1,VLOOKUP(D580,[5]数据导入!$B:$F,5,FALSE)*$D580,VLOOKUP(D580,[5]数据导入!$I:$M,5,FALSE)*$D580)</f>
        <v>30</v>
      </c>
      <c r="H580" s="3">
        <f>VLOOKUP(B580,[5]菜品数据!$H:$I,2,FALSE)</f>
        <v>4</v>
      </c>
      <c r="I580" s="3" t="str">
        <f>VLOOKUP(D580,[5]数据导入!$P$3:$Q$9,2,FALSE)</f>
        <v>2,3</v>
      </c>
      <c r="J580" s="3" t="str">
        <f>VLOOKUP(B580,[5]菜品输入!A:V,3,FALSE)&amp;","&amp;VLOOKUP(B580,[5]菜品输入!A:V,8,FALSE)&amp;";"&amp;VLOOKUP(B580,[5]菜品输入!A:V,4,FALSE)&amp;","&amp;VLOOKUP(B580,[5]菜品输入!A:V,8,FALSE)&amp;";"&amp;VLOOKUP(B580,[5]菜品输入!A:V,5,FALSE)&amp;","&amp;VLOOKUP(B580,[5]菜品输入!A:V,8,FALSE)&amp;";"&amp;VLOOKUP(B580,[5]菜品输入!A:V,6,FALSE)&amp;","&amp;VLOOKUP(B580,[5]菜品输入!A:V,8,FALSE)&amp;";"&amp;VLOOKUP(B580,[5]菜品输入!A:V,7,FALSE)&amp;","&amp;VLOOKUP(B580,[5]菜品输入!A:V,8,FALSE)</f>
        <v>101010,5;102010,5;103010,5;104010,5;105010,5</v>
      </c>
    </row>
    <row r="581" spans="1:10">
      <c r="A581" s="3">
        <v>580</v>
      </c>
      <c r="B581" s="3">
        <f t="shared" si="25"/>
        <v>49</v>
      </c>
      <c r="C581" s="3">
        <f t="shared" si="26"/>
        <v>1</v>
      </c>
      <c r="D581" s="3">
        <f t="shared" si="24"/>
        <v>4</v>
      </c>
      <c r="E581" s="3" t="str">
        <f>IF(C581=1,VLOOKUP(B581,[5]数据导入!$B:$F,2,FALSE)&amp;","&amp;VLOOKUP(B581,[5]数据导入!$B:$F,3,FALSE)*$D581,VLOOKUP(B581,[5]数据导入!$I:$M,2,FALSE)&amp;","&amp;VLOOKUP(B581,[5]数据导入!$I:$M,3,FALSE)*$D581)</f>
        <v>30006,108</v>
      </c>
      <c r="F581" s="3">
        <f>IF(D581=1,VLOOKUP(C581,[5]数据导入!$B:$F,4,FALSE)*$D581,VLOOKUP(C581,[5]数据导入!$I:$M,4,FALSE)*$D581)</f>
        <v>280</v>
      </c>
      <c r="G581" s="3">
        <f>IF(E581=1,VLOOKUP(D581,[5]数据导入!$B:$F,5,FALSE)*$D581,VLOOKUP(D581,[5]数据导入!$I:$M,5,FALSE)*$D581)</f>
        <v>40</v>
      </c>
      <c r="H581" s="3">
        <f>VLOOKUP(B581,[5]菜品数据!$H:$I,2,FALSE)</f>
        <v>4</v>
      </c>
      <c r="I581" s="3" t="str">
        <f>VLOOKUP(D581,[5]数据导入!$P$3:$Q$9,2,FALSE)</f>
        <v>3,4</v>
      </c>
      <c r="J581" s="3" t="str">
        <f>VLOOKUP(B581,[5]菜品输入!A:V,3,FALSE)&amp;","&amp;VLOOKUP(B581,[5]菜品输入!A:V,8,FALSE)&amp;";"&amp;VLOOKUP(B581,[5]菜品输入!A:V,4,FALSE)&amp;","&amp;VLOOKUP(B581,[5]菜品输入!A:V,8,FALSE)&amp;";"&amp;VLOOKUP(B581,[5]菜品输入!A:V,5,FALSE)&amp;","&amp;VLOOKUP(B581,[5]菜品输入!A:V,8,FALSE)&amp;";"&amp;VLOOKUP(B581,[5]菜品输入!A:V,6,FALSE)&amp;","&amp;VLOOKUP(B581,[5]菜品输入!A:V,8,FALSE)&amp;";"&amp;VLOOKUP(B581,[5]菜品输入!A:V,7,FALSE)&amp;","&amp;VLOOKUP(B581,[5]菜品输入!A:V,8,FALSE)</f>
        <v>101010,5;102010,5;103010,5;104010,5;105010,5</v>
      </c>
    </row>
    <row r="582" spans="1:10">
      <c r="A582" s="3">
        <v>581</v>
      </c>
      <c r="B582" s="3">
        <f t="shared" si="25"/>
        <v>49</v>
      </c>
      <c r="C582" s="3">
        <f t="shared" si="26"/>
        <v>1</v>
      </c>
      <c r="D582" s="3">
        <f t="shared" si="24"/>
        <v>5</v>
      </c>
      <c r="E582" s="3" t="str">
        <f>IF(C582=1,VLOOKUP(B582,[5]数据导入!$B:$F,2,FALSE)&amp;","&amp;VLOOKUP(B582,[5]数据导入!$B:$F,3,FALSE)*$D582,VLOOKUP(B582,[5]数据导入!$I:$M,2,FALSE)&amp;","&amp;VLOOKUP(B582,[5]数据导入!$I:$M,3,FALSE)*$D582)</f>
        <v>30006,135</v>
      </c>
      <c r="F582" s="3">
        <f>IF(D582=1,VLOOKUP(C582,[5]数据导入!$B:$F,4,FALSE)*$D582,VLOOKUP(C582,[5]数据导入!$I:$M,4,FALSE)*$D582)</f>
        <v>350</v>
      </c>
      <c r="G582" s="3">
        <f>IF(E582=1,VLOOKUP(D582,[5]数据导入!$B:$F,5,FALSE)*$D582,VLOOKUP(D582,[5]数据导入!$I:$M,5,FALSE)*$D582)</f>
        <v>50</v>
      </c>
      <c r="H582" s="3">
        <f>VLOOKUP(B582,[5]菜品数据!$H:$I,2,FALSE)</f>
        <v>4</v>
      </c>
      <c r="I582" s="3" t="str">
        <f>VLOOKUP(D582,[5]数据导入!$P$3:$Q$9,2,FALSE)</f>
        <v>4,5</v>
      </c>
      <c r="J582" s="3" t="str">
        <f>VLOOKUP(B582,[5]菜品输入!A:V,3,FALSE)&amp;","&amp;VLOOKUP(B582,[5]菜品输入!A:V,8,FALSE)&amp;";"&amp;VLOOKUP(B582,[5]菜品输入!A:V,4,FALSE)&amp;","&amp;VLOOKUP(B582,[5]菜品输入!A:V,8,FALSE)&amp;";"&amp;VLOOKUP(B582,[5]菜品输入!A:V,5,FALSE)&amp;","&amp;VLOOKUP(B582,[5]菜品输入!A:V,8,FALSE)&amp;";"&amp;VLOOKUP(B582,[5]菜品输入!A:V,6,FALSE)&amp;","&amp;VLOOKUP(B582,[5]菜品输入!A:V,8,FALSE)&amp;";"&amp;VLOOKUP(B582,[5]菜品输入!A:V,7,FALSE)&amp;","&amp;VLOOKUP(B582,[5]菜品输入!A:V,8,FALSE)</f>
        <v>101010,5;102010,5;103010,5;104010,5;105010,5</v>
      </c>
    </row>
    <row r="583" spans="1:10">
      <c r="A583" s="3">
        <v>582</v>
      </c>
      <c r="B583" s="3">
        <f t="shared" si="25"/>
        <v>49</v>
      </c>
      <c r="C583" s="3">
        <f t="shared" si="26"/>
        <v>1</v>
      </c>
      <c r="D583" s="3">
        <f t="shared" si="24"/>
        <v>6</v>
      </c>
      <c r="E583" s="3" t="str">
        <f>IF(C583=1,VLOOKUP(B583,[5]数据导入!$B:$F,2,FALSE)&amp;","&amp;VLOOKUP(B583,[5]数据导入!$B:$F,3,FALSE)*$D583,VLOOKUP(B583,[5]数据导入!$I:$M,2,FALSE)&amp;","&amp;VLOOKUP(B583,[5]数据导入!$I:$M,3,FALSE)*$D583)</f>
        <v>30006,162</v>
      </c>
      <c r="F583" s="3">
        <f>IF(D583=1,VLOOKUP(C583,[5]数据导入!$B:$F,4,FALSE)*$D583,VLOOKUP(C583,[5]数据导入!$I:$M,4,FALSE)*$D583)</f>
        <v>420</v>
      </c>
      <c r="G583" s="3">
        <f>IF(E583=1,VLOOKUP(D583,[5]数据导入!$B:$F,5,FALSE)*$D583,VLOOKUP(D583,[5]数据导入!$I:$M,5,FALSE)*$D583)</f>
        <v>60</v>
      </c>
      <c r="H583" s="3">
        <f>VLOOKUP(B583,[5]菜品数据!$H:$I,2,FALSE)</f>
        <v>4</v>
      </c>
      <c r="I583" s="3" t="str">
        <f>VLOOKUP(D583,[5]数据导入!$P$3:$Q$9,2,FALSE)</f>
        <v>5,6</v>
      </c>
      <c r="J583" s="3" t="str">
        <f>VLOOKUP(B583,[5]菜品输入!A:V,3,FALSE)&amp;","&amp;VLOOKUP(B583,[5]菜品输入!A:V,8,FALSE)&amp;";"&amp;VLOOKUP(B583,[5]菜品输入!A:V,4,FALSE)&amp;","&amp;VLOOKUP(B583,[5]菜品输入!A:V,8,FALSE)&amp;";"&amp;VLOOKUP(B583,[5]菜品输入!A:V,5,FALSE)&amp;","&amp;VLOOKUP(B583,[5]菜品输入!A:V,8,FALSE)&amp;";"&amp;VLOOKUP(B583,[5]菜品输入!A:V,6,FALSE)&amp;","&amp;VLOOKUP(B583,[5]菜品输入!A:V,8,FALSE)&amp;";"&amp;VLOOKUP(B583,[5]菜品输入!A:V,7,FALSE)&amp;","&amp;VLOOKUP(B583,[5]菜品输入!A:V,8,FALSE)</f>
        <v>101010,5;102010,5;103010,5;104010,5;105010,5</v>
      </c>
    </row>
    <row r="584" spans="1:10">
      <c r="A584" s="3">
        <v>583</v>
      </c>
      <c r="B584" s="3">
        <f t="shared" si="25"/>
        <v>49</v>
      </c>
      <c r="C584" s="3">
        <f t="shared" si="26"/>
        <v>2</v>
      </c>
      <c r="D584" s="3">
        <f t="shared" si="24"/>
        <v>1</v>
      </c>
      <c r="E584" s="3" t="str">
        <f>IF(C584=1,VLOOKUP(B584,[5]数据导入!$B:$F,2,FALSE)&amp;","&amp;VLOOKUP(B584,[5]数据导入!$B:$F,3,FALSE)*$D584,VLOOKUP(B584,[5]数据导入!$I:$M,2,FALSE)&amp;","&amp;VLOOKUP(B584,[5]数据导入!$I:$M,3,FALSE)*$D584)</f>
        <v>31006,27</v>
      </c>
      <c r="F584" s="3">
        <f>IF(D584=1,VLOOKUP(C584,[5]数据导入!$B:$F,4,FALSE)*$D584,VLOOKUP(C584,[5]数据导入!$I:$M,4,FALSE)*$D584)</f>
        <v>160</v>
      </c>
      <c r="G584" s="3">
        <f>IF(E584=1,VLOOKUP(D584,[5]数据导入!$B:$F,5,FALSE)*$D584,VLOOKUP(D584,[5]数据导入!$I:$M,5,FALSE)*$D584)</f>
        <v>5</v>
      </c>
      <c r="H584" s="3">
        <f>VLOOKUP(B584,[5]菜品数据!$H:$I,2,FALSE)</f>
        <v>4</v>
      </c>
      <c r="I584" s="3">
        <f>VLOOKUP(D584,[5]数据导入!$P$3:$Q$9,2,FALSE)</f>
        <v>1</v>
      </c>
      <c r="J584" s="3" t="str">
        <f>VLOOKUP(B584,[5]菜品输入!A:V,3,FALSE)&amp;","&amp;VLOOKUP(B584,[5]菜品输入!A:V,8,FALSE)&amp;";"&amp;VLOOKUP(B584,[5]菜品输入!A:V,4,FALSE)&amp;","&amp;VLOOKUP(B584,[5]菜品输入!A:V,8,FALSE)&amp;";"&amp;VLOOKUP(B584,[5]菜品输入!A:V,5,FALSE)&amp;","&amp;VLOOKUP(B584,[5]菜品输入!A:V,8,FALSE)&amp;";"&amp;VLOOKUP(B584,[5]菜品输入!A:V,6,FALSE)&amp;","&amp;VLOOKUP(B584,[5]菜品输入!A:V,8,FALSE)&amp;";"&amp;VLOOKUP(B584,[5]菜品输入!A:V,7,FALSE)&amp;","&amp;VLOOKUP(B584,[5]菜品输入!A:V,8,FALSE)</f>
        <v>101010,5;102010,5;103010,5;104010,5;105010,5</v>
      </c>
    </row>
    <row r="585" spans="1:10">
      <c r="A585" s="3">
        <v>584</v>
      </c>
      <c r="B585" s="3">
        <f t="shared" si="25"/>
        <v>49</v>
      </c>
      <c r="C585" s="3">
        <f t="shared" si="26"/>
        <v>2</v>
      </c>
      <c r="D585" s="3">
        <f t="shared" ref="D585:D601" si="27">D579</f>
        <v>2</v>
      </c>
      <c r="E585" s="3" t="str">
        <f>IF(C585=1,VLOOKUP(B585,[5]数据导入!$B:$F,2,FALSE)&amp;","&amp;VLOOKUP(B585,[5]数据导入!$B:$F,3,FALSE)*$D585,VLOOKUP(B585,[5]数据导入!$I:$M,2,FALSE)&amp;","&amp;VLOOKUP(B585,[5]数据导入!$I:$M,3,FALSE)*$D585)</f>
        <v>31006,54</v>
      </c>
      <c r="F585" s="3">
        <f>IF(D585=1,VLOOKUP(C585,[5]数据导入!$B:$F,4,FALSE)*$D585,VLOOKUP(C585,[5]数据导入!$I:$M,4,FALSE)*$D585)</f>
        <v>320</v>
      </c>
      <c r="G585" s="3">
        <f>IF(E585=1,VLOOKUP(D585,[5]数据导入!$B:$F,5,FALSE)*$D585,VLOOKUP(D585,[5]数据导入!$I:$M,5,FALSE)*$D585)</f>
        <v>10</v>
      </c>
      <c r="H585" s="3">
        <f>VLOOKUP(B585,[5]菜品数据!$H:$I,2,FALSE)</f>
        <v>4</v>
      </c>
      <c r="I585" s="3" t="str">
        <f>VLOOKUP(D585,[5]数据导入!$P$3:$Q$9,2,FALSE)</f>
        <v>1,2</v>
      </c>
      <c r="J585" s="3" t="str">
        <f>VLOOKUP(B585,[5]菜品输入!A:V,3,FALSE)&amp;","&amp;VLOOKUP(B585,[5]菜品输入!A:V,8,FALSE)&amp;";"&amp;VLOOKUP(B585,[5]菜品输入!A:V,4,FALSE)&amp;","&amp;VLOOKUP(B585,[5]菜品输入!A:V,8,FALSE)&amp;";"&amp;VLOOKUP(B585,[5]菜品输入!A:V,5,FALSE)&amp;","&amp;VLOOKUP(B585,[5]菜品输入!A:V,8,FALSE)&amp;";"&amp;VLOOKUP(B585,[5]菜品输入!A:V,6,FALSE)&amp;","&amp;VLOOKUP(B585,[5]菜品输入!A:V,8,FALSE)&amp;";"&amp;VLOOKUP(B585,[5]菜品输入!A:V,7,FALSE)&amp;","&amp;VLOOKUP(B585,[5]菜品输入!A:V,8,FALSE)</f>
        <v>101010,5;102010,5;103010,5;104010,5;105010,5</v>
      </c>
    </row>
    <row r="586" spans="1:10">
      <c r="A586" s="3">
        <v>585</v>
      </c>
      <c r="B586" s="3">
        <f t="shared" si="25"/>
        <v>49</v>
      </c>
      <c r="C586" s="3">
        <f t="shared" si="26"/>
        <v>2</v>
      </c>
      <c r="D586" s="3">
        <f t="shared" si="27"/>
        <v>3</v>
      </c>
      <c r="E586" s="3" t="str">
        <f>IF(C586=1,VLOOKUP(B586,[5]数据导入!$B:$F,2,FALSE)&amp;","&amp;VLOOKUP(B586,[5]数据导入!$B:$F,3,FALSE)*$D586,VLOOKUP(B586,[5]数据导入!$I:$M,2,FALSE)&amp;","&amp;VLOOKUP(B586,[5]数据导入!$I:$M,3,FALSE)*$D586)</f>
        <v>31006,81</v>
      </c>
      <c r="F586" s="3">
        <f>IF(D586=1,VLOOKUP(C586,[5]数据导入!$B:$F,4,FALSE)*$D586,VLOOKUP(C586,[5]数据导入!$I:$M,4,FALSE)*$D586)</f>
        <v>480</v>
      </c>
      <c r="G586" s="3">
        <f>IF(E586=1,VLOOKUP(D586,[5]数据导入!$B:$F,5,FALSE)*$D586,VLOOKUP(D586,[5]数据导入!$I:$M,5,FALSE)*$D586)</f>
        <v>30</v>
      </c>
      <c r="H586" s="3">
        <f>VLOOKUP(B586,[5]菜品数据!$H:$I,2,FALSE)</f>
        <v>4</v>
      </c>
      <c r="I586" s="3" t="str">
        <f>VLOOKUP(D586,[5]数据导入!$P$3:$Q$9,2,FALSE)</f>
        <v>2,3</v>
      </c>
      <c r="J586" s="3" t="str">
        <f>VLOOKUP(B586,[5]菜品输入!A:V,3,FALSE)&amp;","&amp;VLOOKUP(B586,[5]菜品输入!A:V,8,FALSE)&amp;";"&amp;VLOOKUP(B586,[5]菜品输入!A:V,4,FALSE)&amp;","&amp;VLOOKUP(B586,[5]菜品输入!A:V,8,FALSE)&amp;";"&amp;VLOOKUP(B586,[5]菜品输入!A:V,5,FALSE)&amp;","&amp;VLOOKUP(B586,[5]菜品输入!A:V,8,FALSE)&amp;";"&amp;VLOOKUP(B586,[5]菜品输入!A:V,6,FALSE)&amp;","&amp;VLOOKUP(B586,[5]菜品输入!A:V,8,FALSE)&amp;";"&amp;VLOOKUP(B586,[5]菜品输入!A:V,7,FALSE)&amp;","&amp;VLOOKUP(B586,[5]菜品输入!A:V,8,FALSE)</f>
        <v>101010,5;102010,5;103010,5;104010,5;105010,5</v>
      </c>
    </row>
    <row r="587" spans="1:10">
      <c r="A587" s="3">
        <v>586</v>
      </c>
      <c r="B587" s="3">
        <f t="shared" si="25"/>
        <v>49</v>
      </c>
      <c r="C587" s="3">
        <f t="shared" si="26"/>
        <v>2</v>
      </c>
      <c r="D587" s="3">
        <f t="shared" si="27"/>
        <v>4</v>
      </c>
      <c r="E587" s="3" t="str">
        <f>IF(C587=1,VLOOKUP(B587,[5]数据导入!$B:$F,2,FALSE)&amp;","&amp;VLOOKUP(B587,[5]数据导入!$B:$F,3,FALSE)*$D587,VLOOKUP(B587,[5]数据导入!$I:$M,2,FALSE)&amp;","&amp;VLOOKUP(B587,[5]数据导入!$I:$M,3,FALSE)*$D587)</f>
        <v>31006,108</v>
      </c>
      <c r="F587" s="3">
        <f>IF(D587=1,VLOOKUP(C587,[5]数据导入!$B:$F,4,FALSE)*$D587,VLOOKUP(C587,[5]数据导入!$I:$M,4,FALSE)*$D587)</f>
        <v>640</v>
      </c>
      <c r="G587" s="3">
        <f>IF(E587=1,VLOOKUP(D587,[5]数据导入!$B:$F,5,FALSE)*$D587,VLOOKUP(D587,[5]数据导入!$I:$M,5,FALSE)*$D587)</f>
        <v>40</v>
      </c>
      <c r="H587" s="3">
        <f>VLOOKUP(B587,[5]菜品数据!$H:$I,2,FALSE)</f>
        <v>4</v>
      </c>
      <c r="I587" s="3" t="str">
        <f>VLOOKUP(D587,[5]数据导入!$P$3:$Q$9,2,FALSE)</f>
        <v>3,4</v>
      </c>
      <c r="J587" s="3" t="str">
        <f>VLOOKUP(B587,[5]菜品输入!A:V,3,FALSE)&amp;","&amp;VLOOKUP(B587,[5]菜品输入!A:V,8,FALSE)&amp;";"&amp;VLOOKUP(B587,[5]菜品输入!A:V,4,FALSE)&amp;","&amp;VLOOKUP(B587,[5]菜品输入!A:V,8,FALSE)&amp;";"&amp;VLOOKUP(B587,[5]菜品输入!A:V,5,FALSE)&amp;","&amp;VLOOKUP(B587,[5]菜品输入!A:V,8,FALSE)&amp;";"&amp;VLOOKUP(B587,[5]菜品输入!A:V,6,FALSE)&amp;","&amp;VLOOKUP(B587,[5]菜品输入!A:V,8,FALSE)&amp;";"&amp;VLOOKUP(B587,[5]菜品输入!A:V,7,FALSE)&amp;","&amp;VLOOKUP(B587,[5]菜品输入!A:V,8,FALSE)</f>
        <v>101010,5;102010,5;103010,5;104010,5;105010,5</v>
      </c>
    </row>
    <row r="588" spans="1:10">
      <c r="A588" s="3">
        <v>587</v>
      </c>
      <c r="B588" s="3">
        <f t="shared" si="25"/>
        <v>49</v>
      </c>
      <c r="C588" s="3">
        <f t="shared" si="26"/>
        <v>2</v>
      </c>
      <c r="D588" s="3">
        <f t="shared" si="27"/>
        <v>5</v>
      </c>
      <c r="E588" s="3" t="str">
        <f>IF(C588=1,VLOOKUP(B588,[5]数据导入!$B:$F,2,FALSE)&amp;","&amp;VLOOKUP(B588,[5]数据导入!$B:$F,3,FALSE)*$D588,VLOOKUP(B588,[5]数据导入!$I:$M,2,FALSE)&amp;","&amp;VLOOKUP(B588,[5]数据导入!$I:$M,3,FALSE)*$D588)</f>
        <v>31006,135</v>
      </c>
      <c r="F588" s="3">
        <f>IF(D588=1,VLOOKUP(C588,[5]数据导入!$B:$F,4,FALSE)*$D588,VLOOKUP(C588,[5]数据导入!$I:$M,4,FALSE)*$D588)</f>
        <v>800</v>
      </c>
      <c r="G588" s="3">
        <f>IF(E588=1,VLOOKUP(D588,[5]数据导入!$B:$F,5,FALSE)*$D588,VLOOKUP(D588,[5]数据导入!$I:$M,5,FALSE)*$D588)</f>
        <v>50</v>
      </c>
      <c r="H588" s="3">
        <f>VLOOKUP(B588,[5]菜品数据!$H:$I,2,FALSE)</f>
        <v>4</v>
      </c>
      <c r="I588" s="3" t="str">
        <f>VLOOKUP(D588,[5]数据导入!$P$3:$Q$9,2,FALSE)</f>
        <v>4,5</v>
      </c>
      <c r="J588" s="3" t="str">
        <f>VLOOKUP(B588,[5]菜品输入!A:V,3,FALSE)&amp;","&amp;VLOOKUP(B588,[5]菜品输入!A:V,8,FALSE)&amp;";"&amp;VLOOKUP(B588,[5]菜品输入!A:V,4,FALSE)&amp;","&amp;VLOOKUP(B588,[5]菜品输入!A:V,8,FALSE)&amp;";"&amp;VLOOKUP(B588,[5]菜品输入!A:V,5,FALSE)&amp;","&amp;VLOOKUP(B588,[5]菜品输入!A:V,8,FALSE)&amp;";"&amp;VLOOKUP(B588,[5]菜品输入!A:V,6,FALSE)&amp;","&amp;VLOOKUP(B588,[5]菜品输入!A:V,8,FALSE)&amp;";"&amp;VLOOKUP(B588,[5]菜品输入!A:V,7,FALSE)&amp;","&amp;VLOOKUP(B588,[5]菜品输入!A:V,8,FALSE)</f>
        <v>101010,5;102010,5;103010,5;104010,5;105010,5</v>
      </c>
    </row>
    <row r="589" spans="1:10">
      <c r="A589" s="3">
        <v>588</v>
      </c>
      <c r="B589" s="3">
        <f t="shared" si="25"/>
        <v>49</v>
      </c>
      <c r="C589" s="3">
        <f t="shared" si="26"/>
        <v>2</v>
      </c>
      <c r="D589" s="3">
        <f t="shared" si="27"/>
        <v>6</v>
      </c>
      <c r="E589" s="3" t="str">
        <f>IF(C589=1,VLOOKUP(B589,[5]数据导入!$B:$F,2,FALSE)&amp;","&amp;VLOOKUP(B589,[5]数据导入!$B:$F,3,FALSE)*$D589,VLOOKUP(B589,[5]数据导入!$I:$M,2,FALSE)&amp;","&amp;VLOOKUP(B589,[5]数据导入!$I:$M,3,FALSE)*$D589)</f>
        <v>31006,162</v>
      </c>
      <c r="F589" s="3">
        <f>IF(D589=1,VLOOKUP(C589,[5]数据导入!$B:$F,4,FALSE)*$D589,VLOOKUP(C589,[5]数据导入!$I:$M,4,FALSE)*$D589)</f>
        <v>960</v>
      </c>
      <c r="G589" s="3">
        <f>IF(E589=1,VLOOKUP(D589,[5]数据导入!$B:$F,5,FALSE)*$D589,VLOOKUP(D589,[5]数据导入!$I:$M,5,FALSE)*$D589)</f>
        <v>60</v>
      </c>
      <c r="H589" s="3">
        <f>VLOOKUP(B589,[5]菜品数据!$H:$I,2,FALSE)</f>
        <v>4</v>
      </c>
      <c r="I589" s="3" t="str">
        <f>VLOOKUP(D589,[5]数据导入!$P$3:$Q$9,2,FALSE)</f>
        <v>5,6</v>
      </c>
      <c r="J589" s="3" t="str">
        <f>VLOOKUP(B589,[5]菜品输入!A:V,3,FALSE)&amp;","&amp;VLOOKUP(B589,[5]菜品输入!A:V,8,FALSE)&amp;";"&amp;VLOOKUP(B589,[5]菜品输入!A:V,4,FALSE)&amp;","&amp;VLOOKUP(B589,[5]菜品输入!A:V,8,FALSE)&amp;";"&amp;VLOOKUP(B589,[5]菜品输入!A:V,5,FALSE)&amp;","&amp;VLOOKUP(B589,[5]菜品输入!A:V,8,FALSE)&amp;";"&amp;VLOOKUP(B589,[5]菜品输入!A:V,6,FALSE)&amp;","&amp;VLOOKUP(B589,[5]菜品输入!A:V,8,FALSE)&amp;";"&amp;VLOOKUP(B589,[5]菜品输入!A:V,7,FALSE)&amp;","&amp;VLOOKUP(B589,[5]菜品输入!A:V,8,FALSE)</f>
        <v>101010,5;102010,5;103010,5;104010,5;105010,5</v>
      </c>
    </row>
    <row r="590" spans="1:10">
      <c r="A590" s="3">
        <v>589</v>
      </c>
      <c r="B590" s="3">
        <f t="shared" si="25"/>
        <v>50</v>
      </c>
      <c r="C590" s="3">
        <f t="shared" si="26"/>
        <v>1</v>
      </c>
      <c r="D590" s="3">
        <f t="shared" si="27"/>
        <v>1</v>
      </c>
      <c r="E590" s="3" t="str">
        <f>IF(C590=1,VLOOKUP(B590,[5]数据导入!$B:$F,2,FALSE)&amp;","&amp;VLOOKUP(B590,[5]数据导入!$B:$F,3,FALSE)*$D590,VLOOKUP(B590,[5]数据导入!$I:$M,2,FALSE)&amp;","&amp;VLOOKUP(B590,[5]数据导入!$I:$M,3,FALSE)*$D590)</f>
        <v>30006,28</v>
      </c>
      <c r="F590" s="3">
        <f>IF(D590=1,VLOOKUP(C590,[5]数据导入!$B:$F,4,FALSE)*$D590,VLOOKUP(C590,[5]数据导入!$I:$M,4,FALSE)*$D590)</f>
        <v>70</v>
      </c>
      <c r="G590" s="3">
        <f>IF(E590=1,VLOOKUP(D590,[5]数据导入!$B:$F,5,FALSE)*$D590,VLOOKUP(D590,[5]数据导入!$I:$M,5,FALSE)*$D590)</f>
        <v>5</v>
      </c>
      <c r="H590" s="3">
        <f>VLOOKUP(B590,[5]菜品数据!$H:$I,2,FALSE)</f>
        <v>4</v>
      </c>
      <c r="I590" s="3">
        <f>VLOOKUP(D590,[5]数据导入!$P$3:$Q$9,2,FALSE)</f>
        <v>1</v>
      </c>
      <c r="J590" s="3" t="str">
        <f>VLOOKUP(B590,[5]菜品输入!A:V,3,FALSE)&amp;","&amp;VLOOKUP(B590,[5]菜品输入!A:V,8,FALSE)&amp;";"&amp;VLOOKUP(B590,[5]菜品输入!A:V,4,FALSE)&amp;","&amp;VLOOKUP(B590,[5]菜品输入!A:V,8,FALSE)&amp;";"&amp;VLOOKUP(B590,[5]菜品输入!A:V,5,FALSE)&amp;","&amp;VLOOKUP(B590,[5]菜品输入!A:V,8,FALSE)&amp;";"&amp;VLOOKUP(B590,[5]菜品输入!A:V,6,FALSE)&amp;","&amp;VLOOKUP(B590,[5]菜品输入!A:V,8,FALSE)&amp;";"&amp;VLOOKUP(B590,[5]菜品输入!A:V,7,FALSE)&amp;","&amp;VLOOKUP(B590,[5]菜品输入!A:V,8,FALSE)</f>
        <v>101010,5;102010,5;103010,5;104010,5;105010,5</v>
      </c>
    </row>
    <row r="591" spans="1:10">
      <c r="A591" s="3">
        <v>590</v>
      </c>
      <c r="B591" s="3">
        <f t="shared" ref="B591:B601" si="28">B579+1</f>
        <v>50</v>
      </c>
      <c r="C591" s="3">
        <f t="shared" ref="C591:C601" si="29">C579</f>
        <v>1</v>
      </c>
      <c r="D591" s="3">
        <f t="shared" si="27"/>
        <v>2</v>
      </c>
      <c r="E591" s="3" t="str">
        <f>IF(C591=1,VLOOKUP(B591,[5]数据导入!$B:$F,2,FALSE)&amp;","&amp;VLOOKUP(B591,[5]数据导入!$B:$F,3,FALSE)*$D591,VLOOKUP(B591,[5]数据导入!$I:$M,2,FALSE)&amp;","&amp;VLOOKUP(B591,[5]数据导入!$I:$M,3,FALSE)*$D591)</f>
        <v>30006,56</v>
      </c>
      <c r="F591" s="3">
        <f>IF(D591=1,VLOOKUP(C591,[5]数据导入!$B:$F,4,FALSE)*$D591,VLOOKUP(C591,[5]数据导入!$I:$M,4,FALSE)*$D591)</f>
        <v>140</v>
      </c>
      <c r="G591" s="3">
        <f>IF(E591=1,VLOOKUP(D591,[5]数据导入!$B:$F,5,FALSE)*$D591,VLOOKUP(D591,[5]数据导入!$I:$M,5,FALSE)*$D591)</f>
        <v>10</v>
      </c>
      <c r="H591" s="3">
        <f>VLOOKUP(B591,[5]菜品数据!$H:$I,2,FALSE)</f>
        <v>4</v>
      </c>
      <c r="I591" s="3" t="str">
        <f>VLOOKUP(D591,[5]数据导入!$P$3:$Q$9,2,FALSE)</f>
        <v>1,2</v>
      </c>
      <c r="J591" s="3" t="str">
        <f>VLOOKUP(B591,[5]菜品输入!A:V,3,FALSE)&amp;","&amp;VLOOKUP(B591,[5]菜品输入!A:V,8,FALSE)&amp;";"&amp;VLOOKUP(B591,[5]菜品输入!A:V,4,FALSE)&amp;","&amp;VLOOKUP(B591,[5]菜品输入!A:V,8,FALSE)&amp;";"&amp;VLOOKUP(B591,[5]菜品输入!A:V,5,FALSE)&amp;","&amp;VLOOKUP(B591,[5]菜品输入!A:V,8,FALSE)&amp;";"&amp;VLOOKUP(B591,[5]菜品输入!A:V,6,FALSE)&amp;","&amp;VLOOKUP(B591,[5]菜品输入!A:V,8,FALSE)&amp;";"&amp;VLOOKUP(B591,[5]菜品输入!A:V,7,FALSE)&amp;","&amp;VLOOKUP(B591,[5]菜品输入!A:V,8,FALSE)</f>
        <v>101010,5;102010,5;103010,5;104010,5;105010,5</v>
      </c>
    </row>
    <row r="592" spans="1:10">
      <c r="A592" s="3">
        <v>591</v>
      </c>
      <c r="B592" s="3">
        <f t="shared" si="28"/>
        <v>50</v>
      </c>
      <c r="C592" s="3">
        <f t="shared" si="29"/>
        <v>1</v>
      </c>
      <c r="D592" s="3">
        <f t="shared" si="27"/>
        <v>3</v>
      </c>
      <c r="E592" s="3" t="str">
        <f>IF(C592=1,VLOOKUP(B592,[5]数据导入!$B:$F,2,FALSE)&amp;","&amp;VLOOKUP(B592,[5]数据导入!$B:$F,3,FALSE)*$D592,VLOOKUP(B592,[5]数据导入!$I:$M,2,FALSE)&amp;","&amp;VLOOKUP(B592,[5]数据导入!$I:$M,3,FALSE)*$D592)</f>
        <v>30006,84</v>
      </c>
      <c r="F592" s="3">
        <f>IF(D592=1,VLOOKUP(C592,[5]数据导入!$B:$F,4,FALSE)*$D592,VLOOKUP(C592,[5]数据导入!$I:$M,4,FALSE)*$D592)</f>
        <v>210</v>
      </c>
      <c r="G592" s="3">
        <f>IF(E592=1,VLOOKUP(D592,[5]数据导入!$B:$F,5,FALSE)*$D592,VLOOKUP(D592,[5]数据导入!$I:$M,5,FALSE)*$D592)</f>
        <v>30</v>
      </c>
      <c r="H592" s="3">
        <f>VLOOKUP(B592,[5]菜品数据!$H:$I,2,FALSE)</f>
        <v>4</v>
      </c>
      <c r="I592" s="3" t="str">
        <f>VLOOKUP(D592,[5]数据导入!$P$3:$Q$9,2,FALSE)</f>
        <v>2,3</v>
      </c>
      <c r="J592" s="3" t="str">
        <f>VLOOKUP(B592,[5]菜品输入!A:V,3,FALSE)&amp;","&amp;VLOOKUP(B592,[5]菜品输入!A:V,8,FALSE)&amp;";"&amp;VLOOKUP(B592,[5]菜品输入!A:V,4,FALSE)&amp;","&amp;VLOOKUP(B592,[5]菜品输入!A:V,8,FALSE)&amp;";"&amp;VLOOKUP(B592,[5]菜品输入!A:V,5,FALSE)&amp;","&amp;VLOOKUP(B592,[5]菜品输入!A:V,8,FALSE)&amp;";"&amp;VLOOKUP(B592,[5]菜品输入!A:V,6,FALSE)&amp;","&amp;VLOOKUP(B592,[5]菜品输入!A:V,8,FALSE)&amp;";"&amp;VLOOKUP(B592,[5]菜品输入!A:V,7,FALSE)&amp;","&amp;VLOOKUP(B592,[5]菜品输入!A:V,8,FALSE)</f>
        <v>101010,5;102010,5;103010,5;104010,5;105010,5</v>
      </c>
    </row>
    <row r="593" spans="1:10">
      <c r="A593" s="3">
        <v>592</v>
      </c>
      <c r="B593" s="3">
        <f t="shared" si="28"/>
        <v>50</v>
      </c>
      <c r="C593" s="3">
        <f t="shared" si="29"/>
        <v>1</v>
      </c>
      <c r="D593" s="3">
        <f t="shared" si="27"/>
        <v>4</v>
      </c>
      <c r="E593" s="3" t="str">
        <f>IF(C593=1,VLOOKUP(B593,[5]数据导入!$B:$F,2,FALSE)&amp;","&amp;VLOOKUP(B593,[5]数据导入!$B:$F,3,FALSE)*$D593,VLOOKUP(B593,[5]数据导入!$I:$M,2,FALSE)&amp;","&amp;VLOOKUP(B593,[5]数据导入!$I:$M,3,FALSE)*$D593)</f>
        <v>30006,112</v>
      </c>
      <c r="F593" s="3">
        <f>IF(D593=1,VLOOKUP(C593,[5]数据导入!$B:$F,4,FALSE)*$D593,VLOOKUP(C593,[5]数据导入!$I:$M,4,FALSE)*$D593)</f>
        <v>280</v>
      </c>
      <c r="G593" s="3">
        <f>IF(E593=1,VLOOKUP(D593,[5]数据导入!$B:$F,5,FALSE)*$D593,VLOOKUP(D593,[5]数据导入!$I:$M,5,FALSE)*$D593)</f>
        <v>40</v>
      </c>
      <c r="H593" s="3">
        <f>VLOOKUP(B593,[5]菜品数据!$H:$I,2,FALSE)</f>
        <v>4</v>
      </c>
      <c r="I593" s="3" t="str">
        <f>VLOOKUP(D593,[5]数据导入!$P$3:$Q$9,2,FALSE)</f>
        <v>3,4</v>
      </c>
      <c r="J593" s="3" t="str">
        <f>VLOOKUP(B593,[5]菜品输入!A:V,3,FALSE)&amp;","&amp;VLOOKUP(B593,[5]菜品输入!A:V,8,FALSE)&amp;";"&amp;VLOOKUP(B593,[5]菜品输入!A:V,4,FALSE)&amp;","&amp;VLOOKUP(B593,[5]菜品输入!A:V,8,FALSE)&amp;";"&amp;VLOOKUP(B593,[5]菜品输入!A:V,5,FALSE)&amp;","&amp;VLOOKUP(B593,[5]菜品输入!A:V,8,FALSE)&amp;";"&amp;VLOOKUP(B593,[5]菜品输入!A:V,6,FALSE)&amp;","&amp;VLOOKUP(B593,[5]菜品输入!A:V,8,FALSE)&amp;";"&amp;VLOOKUP(B593,[5]菜品输入!A:V,7,FALSE)&amp;","&amp;VLOOKUP(B593,[5]菜品输入!A:V,8,FALSE)</f>
        <v>101010,5;102010,5;103010,5;104010,5;105010,5</v>
      </c>
    </row>
    <row r="594" spans="1:10">
      <c r="A594" s="3">
        <v>593</v>
      </c>
      <c r="B594" s="3">
        <f t="shared" si="28"/>
        <v>50</v>
      </c>
      <c r="C594" s="3">
        <f t="shared" si="29"/>
        <v>1</v>
      </c>
      <c r="D594" s="3">
        <f t="shared" si="27"/>
        <v>5</v>
      </c>
      <c r="E594" s="3" t="str">
        <f>IF(C594=1,VLOOKUP(B594,[5]数据导入!$B:$F,2,FALSE)&amp;","&amp;VLOOKUP(B594,[5]数据导入!$B:$F,3,FALSE)*$D594,VLOOKUP(B594,[5]数据导入!$I:$M,2,FALSE)&amp;","&amp;VLOOKUP(B594,[5]数据导入!$I:$M,3,FALSE)*$D594)</f>
        <v>30006,140</v>
      </c>
      <c r="F594" s="3">
        <f>IF(D594=1,VLOOKUP(C594,[5]数据导入!$B:$F,4,FALSE)*$D594,VLOOKUP(C594,[5]数据导入!$I:$M,4,FALSE)*$D594)</f>
        <v>350</v>
      </c>
      <c r="G594" s="3">
        <f>IF(E594=1,VLOOKUP(D594,[5]数据导入!$B:$F,5,FALSE)*$D594,VLOOKUP(D594,[5]数据导入!$I:$M,5,FALSE)*$D594)</f>
        <v>50</v>
      </c>
      <c r="H594" s="3">
        <f>VLOOKUP(B594,[5]菜品数据!$H:$I,2,FALSE)</f>
        <v>4</v>
      </c>
      <c r="I594" s="3" t="str">
        <f>VLOOKUP(D594,[5]数据导入!$P$3:$Q$9,2,FALSE)</f>
        <v>4,5</v>
      </c>
      <c r="J594" s="3" t="str">
        <f>VLOOKUP(B594,[5]菜品输入!A:V,3,FALSE)&amp;","&amp;VLOOKUP(B594,[5]菜品输入!A:V,8,FALSE)&amp;";"&amp;VLOOKUP(B594,[5]菜品输入!A:V,4,FALSE)&amp;","&amp;VLOOKUP(B594,[5]菜品输入!A:V,8,FALSE)&amp;";"&amp;VLOOKUP(B594,[5]菜品输入!A:V,5,FALSE)&amp;","&amp;VLOOKUP(B594,[5]菜品输入!A:V,8,FALSE)&amp;";"&amp;VLOOKUP(B594,[5]菜品输入!A:V,6,FALSE)&amp;","&amp;VLOOKUP(B594,[5]菜品输入!A:V,8,FALSE)&amp;";"&amp;VLOOKUP(B594,[5]菜品输入!A:V,7,FALSE)&amp;","&amp;VLOOKUP(B594,[5]菜品输入!A:V,8,FALSE)</f>
        <v>101010,5;102010,5;103010,5;104010,5;105010,5</v>
      </c>
    </row>
    <row r="595" spans="1:10">
      <c r="A595" s="3">
        <v>594</v>
      </c>
      <c r="B595" s="3">
        <f t="shared" si="28"/>
        <v>50</v>
      </c>
      <c r="C595" s="3">
        <f t="shared" si="29"/>
        <v>1</v>
      </c>
      <c r="D595" s="3">
        <f t="shared" si="27"/>
        <v>6</v>
      </c>
      <c r="E595" s="3" t="str">
        <f>IF(C595=1,VLOOKUP(B595,[5]数据导入!$B:$F,2,FALSE)&amp;","&amp;VLOOKUP(B595,[5]数据导入!$B:$F,3,FALSE)*$D595,VLOOKUP(B595,[5]数据导入!$I:$M,2,FALSE)&amp;","&amp;VLOOKUP(B595,[5]数据导入!$I:$M,3,FALSE)*$D595)</f>
        <v>30006,168</v>
      </c>
      <c r="F595" s="3">
        <f>IF(D595=1,VLOOKUP(C595,[5]数据导入!$B:$F,4,FALSE)*$D595,VLOOKUP(C595,[5]数据导入!$I:$M,4,FALSE)*$D595)</f>
        <v>420</v>
      </c>
      <c r="G595" s="3">
        <f>IF(E595=1,VLOOKUP(D595,[5]数据导入!$B:$F,5,FALSE)*$D595,VLOOKUP(D595,[5]数据导入!$I:$M,5,FALSE)*$D595)</f>
        <v>60</v>
      </c>
      <c r="H595" s="3">
        <f>VLOOKUP(B595,[5]菜品数据!$H:$I,2,FALSE)</f>
        <v>4</v>
      </c>
      <c r="I595" s="3" t="str">
        <f>VLOOKUP(D595,[5]数据导入!$P$3:$Q$9,2,FALSE)</f>
        <v>5,6</v>
      </c>
      <c r="J595" s="3" t="str">
        <f>VLOOKUP(B595,[5]菜品输入!A:V,3,FALSE)&amp;","&amp;VLOOKUP(B595,[5]菜品输入!A:V,8,FALSE)&amp;";"&amp;VLOOKUP(B595,[5]菜品输入!A:V,4,FALSE)&amp;","&amp;VLOOKUP(B595,[5]菜品输入!A:V,8,FALSE)&amp;";"&amp;VLOOKUP(B595,[5]菜品输入!A:V,5,FALSE)&amp;","&amp;VLOOKUP(B595,[5]菜品输入!A:V,8,FALSE)&amp;";"&amp;VLOOKUP(B595,[5]菜品输入!A:V,6,FALSE)&amp;","&amp;VLOOKUP(B595,[5]菜品输入!A:V,8,FALSE)&amp;";"&amp;VLOOKUP(B595,[5]菜品输入!A:V,7,FALSE)&amp;","&amp;VLOOKUP(B595,[5]菜品输入!A:V,8,FALSE)</f>
        <v>101010,5;102010,5;103010,5;104010,5;105010,5</v>
      </c>
    </row>
    <row r="596" spans="1:10">
      <c r="A596" s="3">
        <v>595</v>
      </c>
      <c r="B596" s="3">
        <f t="shared" si="28"/>
        <v>50</v>
      </c>
      <c r="C596" s="3">
        <f t="shared" si="29"/>
        <v>2</v>
      </c>
      <c r="D596" s="3">
        <f t="shared" si="27"/>
        <v>1</v>
      </c>
      <c r="E596" s="3" t="str">
        <f>IF(C596=1,VLOOKUP(B596,[5]数据导入!$B:$F,2,FALSE)&amp;","&amp;VLOOKUP(B596,[5]数据导入!$B:$F,3,FALSE)*$D596,VLOOKUP(B596,[5]数据导入!$I:$M,2,FALSE)&amp;","&amp;VLOOKUP(B596,[5]数据导入!$I:$M,3,FALSE)*$D596)</f>
        <v>31006,28</v>
      </c>
      <c r="F596" s="3">
        <f>IF(D596=1,VLOOKUP(C596,[5]数据导入!$B:$F,4,FALSE)*$D596,VLOOKUP(C596,[5]数据导入!$I:$M,4,FALSE)*$D596)</f>
        <v>160</v>
      </c>
      <c r="G596" s="3">
        <f>IF(E596=1,VLOOKUP(D596,[5]数据导入!$B:$F,5,FALSE)*$D596,VLOOKUP(D596,[5]数据导入!$I:$M,5,FALSE)*$D596)</f>
        <v>5</v>
      </c>
      <c r="H596" s="3">
        <f>VLOOKUP(B596,[5]菜品数据!$H:$I,2,FALSE)</f>
        <v>4</v>
      </c>
      <c r="I596" s="3">
        <f>VLOOKUP(D596,[5]数据导入!$P$3:$Q$9,2,FALSE)</f>
        <v>1</v>
      </c>
      <c r="J596" s="3" t="str">
        <f>VLOOKUP(B596,[5]菜品输入!A:V,3,FALSE)&amp;","&amp;VLOOKUP(B596,[5]菜品输入!A:V,8,FALSE)&amp;";"&amp;VLOOKUP(B596,[5]菜品输入!A:V,4,FALSE)&amp;","&amp;VLOOKUP(B596,[5]菜品输入!A:V,8,FALSE)&amp;";"&amp;VLOOKUP(B596,[5]菜品输入!A:V,5,FALSE)&amp;","&amp;VLOOKUP(B596,[5]菜品输入!A:V,8,FALSE)&amp;";"&amp;VLOOKUP(B596,[5]菜品输入!A:V,6,FALSE)&amp;","&amp;VLOOKUP(B596,[5]菜品输入!A:V,8,FALSE)&amp;";"&amp;VLOOKUP(B596,[5]菜品输入!A:V,7,FALSE)&amp;","&amp;VLOOKUP(B596,[5]菜品输入!A:V,8,FALSE)</f>
        <v>101010,5;102010,5;103010,5;104010,5;105010,5</v>
      </c>
    </row>
    <row r="597" spans="1:10">
      <c r="A597" s="3">
        <v>596</v>
      </c>
      <c r="B597" s="3">
        <f t="shared" si="28"/>
        <v>50</v>
      </c>
      <c r="C597" s="3">
        <f t="shared" si="29"/>
        <v>2</v>
      </c>
      <c r="D597" s="3">
        <f t="shared" si="27"/>
        <v>2</v>
      </c>
      <c r="E597" s="3" t="str">
        <f>IF(C597=1,VLOOKUP(B597,[5]数据导入!$B:$F,2,FALSE)&amp;","&amp;VLOOKUP(B597,[5]数据导入!$B:$F,3,FALSE)*$D597,VLOOKUP(B597,[5]数据导入!$I:$M,2,FALSE)&amp;","&amp;VLOOKUP(B597,[5]数据导入!$I:$M,3,FALSE)*$D597)</f>
        <v>31006,56</v>
      </c>
      <c r="F597" s="3">
        <f>IF(D597=1,VLOOKUP(C597,[5]数据导入!$B:$F,4,FALSE)*$D597,VLOOKUP(C597,[5]数据导入!$I:$M,4,FALSE)*$D597)</f>
        <v>320</v>
      </c>
      <c r="G597" s="3">
        <f>IF(E597=1,VLOOKUP(D597,[5]数据导入!$B:$F,5,FALSE)*$D597,VLOOKUP(D597,[5]数据导入!$I:$M,5,FALSE)*$D597)</f>
        <v>10</v>
      </c>
      <c r="H597" s="3">
        <f>VLOOKUP(B597,[5]菜品数据!$H:$I,2,FALSE)</f>
        <v>4</v>
      </c>
      <c r="I597" s="3" t="str">
        <f>VLOOKUP(D597,[5]数据导入!$P$3:$Q$9,2,FALSE)</f>
        <v>1,2</v>
      </c>
      <c r="J597" s="3" t="str">
        <f>VLOOKUP(B597,[5]菜品输入!A:V,3,FALSE)&amp;","&amp;VLOOKUP(B597,[5]菜品输入!A:V,8,FALSE)&amp;";"&amp;VLOOKUP(B597,[5]菜品输入!A:V,4,FALSE)&amp;","&amp;VLOOKUP(B597,[5]菜品输入!A:V,8,FALSE)&amp;";"&amp;VLOOKUP(B597,[5]菜品输入!A:V,5,FALSE)&amp;","&amp;VLOOKUP(B597,[5]菜品输入!A:V,8,FALSE)&amp;";"&amp;VLOOKUP(B597,[5]菜品输入!A:V,6,FALSE)&amp;","&amp;VLOOKUP(B597,[5]菜品输入!A:V,8,FALSE)&amp;";"&amp;VLOOKUP(B597,[5]菜品输入!A:V,7,FALSE)&amp;","&amp;VLOOKUP(B597,[5]菜品输入!A:V,8,FALSE)</f>
        <v>101010,5;102010,5;103010,5;104010,5;105010,5</v>
      </c>
    </row>
    <row r="598" spans="1:10">
      <c r="A598" s="3">
        <v>597</v>
      </c>
      <c r="B598" s="3">
        <f t="shared" si="28"/>
        <v>50</v>
      </c>
      <c r="C598" s="3">
        <f t="shared" si="29"/>
        <v>2</v>
      </c>
      <c r="D598" s="3">
        <f t="shared" si="27"/>
        <v>3</v>
      </c>
      <c r="E598" s="3" t="str">
        <f>IF(C598=1,VLOOKUP(B598,[5]数据导入!$B:$F,2,FALSE)&amp;","&amp;VLOOKUP(B598,[5]数据导入!$B:$F,3,FALSE)*$D598,VLOOKUP(B598,[5]数据导入!$I:$M,2,FALSE)&amp;","&amp;VLOOKUP(B598,[5]数据导入!$I:$M,3,FALSE)*$D598)</f>
        <v>31006,84</v>
      </c>
      <c r="F598" s="3">
        <f>IF(D598=1,VLOOKUP(C598,[5]数据导入!$B:$F,4,FALSE)*$D598,VLOOKUP(C598,[5]数据导入!$I:$M,4,FALSE)*$D598)</f>
        <v>480</v>
      </c>
      <c r="G598" s="3">
        <f>IF(E598=1,VLOOKUP(D598,[5]数据导入!$B:$F,5,FALSE)*$D598,VLOOKUP(D598,[5]数据导入!$I:$M,5,FALSE)*$D598)</f>
        <v>30</v>
      </c>
      <c r="H598" s="3">
        <f>VLOOKUP(B598,[5]菜品数据!$H:$I,2,FALSE)</f>
        <v>4</v>
      </c>
      <c r="I598" s="3" t="str">
        <f>VLOOKUP(D598,[5]数据导入!$P$3:$Q$9,2,FALSE)</f>
        <v>2,3</v>
      </c>
      <c r="J598" s="3" t="str">
        <f>VLOOKUP(B598,[5]菜品输入!A:V,3,FALSE)&amp;","&amp;VLOOKUP(B598,[5]菜品输入!A:V,8,FALSE)&amp;";"&amp;VLOOKUP(B598,[5]菜品输入!A:V,4,FALSE)&amp;","&amp;VLOOKUP(B598,[5]菜品输入!A:V,8,FALSE)&amp;";"&amp;VLOOKUP(B598,[5]菜品输入!A:V,5,FALSE)&amp;","&amp;VLOOKUP(B598,[5]菜品输入!A:V,8,FALSE)&amp;";"&amp;VLOOKUP(B598,[5]菜品输入!A:V,6,FALSE)&amp;","&amp;VLOOKUP(B598,[5]菜品输入!A:V,8,FALSE)&amp;";"&amp;VLOOKUP(B598,[5]菜品输入!A:V,7,FALSE)&amp;","&amp;VLOOKUP(B598,[5]菜品输入!A:V,8,FALSE)</f>
        <v>101010,5;102010,5;103010,5;104010,5;105010,5</v>
      </c>
    </row>
    <row r="599" spans="1:10">
      <c r="A599" s="3">
        <v>598</v>
      </c>
      <c r="B599" s="3">
        <f t="shared" si="28"/>
        <v>50</v>
      </c>
      <c r="C599" s="3">
        <f t="shared" si="29"/>
        <v>2</v>
      </c>
      <c r="D599" s="3">
        <f t="shared" si="27"/>
        <v>4</v>
      </c>
      <c r="E599" s="3" t="str">
        <f>IF(C599=1,VLOOKUP(B599,[5]数据导入!$B:$F,2,FALSE)&amp;","&amp;VLOOKUP(B599,[5]数据导入!$B:$F,3,FALSE)*$D599,VLOOKUP(B599,[5]数据导入!$I:$M,2,FALSE)&amp;","&amp;VLOOKUP(B599,[5]数据导入!$I:$M,3,FALSE)*$D599)</f>
        <v>31006,112</v>
      </c>
      <c r="F599" s="3">
        <f>IF(D599=1,VLOOKUP(C599,[5]数据导入!$B:$F,4,FALSE)*$D599,VLOOKUP(C599,[5]数据导入!$I:$M,4,FALSE)*$D599)</f>
        <v>640</v>
      </c>
      <c r="G599" s="3">
        <f>IF(E599=1,VLOOKUP(D599,[5]数据导入!$B:$F,5,FALSE)*$D599,VLOOKUP(D599,[5]数据导入!$I:$M,5,FALSE)*$D599)</f>
        <v>40</v>
      </c>
      <c r="H599" s="3">
        <f>VLOOKUP(B599,[5]菜品数据!$H:$I,2,FALSE)</f>
        <v>4</v>
      </c>
      <c r="I599" s="3" t="str">
        <f>VLOOKUP(D599,[5]数据导入!$P$3:$Q$9,2,FALSE)</f>
        <v>3,4</v>
      </c>
      <c r="J599" s="3" t="str">
        <f>VLOOKUP(B599,[5]菜品输入!A:V,3,FALSE)&amp;","&amp;VLOOKUP(B599,[5]菜品输入!A:V,8,FALSE)&amp;";"&amp;VLOOKUP(B599,[5]菜品输入!A:V,4,FALSE)&amp;","&amp;VLOOKUP(B599,[5]菜品输入!A:V,8,FALSE)&amp;";"&amp;VLOOKUP(B599,[5]菜品输入!A:V,5,FALSE)&amp;","&amp;VLOOKUP(B599,[5]菜品输入!A:V,8,FALSE)&amp;";"&amp;VLOOKUP(B599,[5]菜品输入!A:V,6,FALSE)&amp;","&amp;VLOOKUP(B599,[5]菜品输入!A:V,8,FALSE)&amp;";"&amp;VLOOKUP(B599,[5]菜品输入!A:V,7,FALSE)&amp;","&amp;VLOOKUP(B599,[5]菜品输入!A:V,8,FALSE)</f>
        <v>101010,5;102010,5;103010,5;104010,5;105010,5</v>
      </c>
    </row>
    <row r="600" spans="1:10">
      <c r="A600" s="3">
        <v>599</v>
      </c>
      <c r="B600" s="3">
        <f t="shared" si="28"/>
        <v>50</v>
      </c>
      <c r="C600" s="3">
        <f t="shared" si="29"/>
        <v>2</v>
      </c>
      <c r="D600" s="3">
        <f t="shared" si="27"/>
        <v>5</v>
      </c>
      <c r="E600" s="3" t="str">
        <f>IF(C600=1,VLOOKUP(B600,[5]数据导入!$B:$F,2,FALSE)&amp;","&amp;VLOOKUP(B600,[5]数据导入!$B:$F,3,FALSE)*$D600,VLOOKUP(B600,[5]数据导入!$I:$M,2,FALSE)&amp;","&amp;VLOOKUP(B600,[5]数据导入!$I:$M,3,FALSE)*$D600)</f>
        <v>31006,140</v>
      </c>
      <c r="F600" s="3">
        <f>IF(D600=1,VLOOKUP(C600,[5]数据导入!$B:$F,4,FALSE)*$D600,VLOOKUP(C600,[5]数据导入!$I:$M,4,FALSE)*$D600)</f>
        <v>800</v>
      </c>
      <c r="G600" s="3">
        <f>IF(E600=1,VLOOKUP(D600,[5]数据导入!$B:$F,5,FALSE)*$D600,VLOOKUP(D600,[5]数据导入!$I:$M,5,FALSE)*$D600)</f>
        <v>50</v>
      </c>
      <c r="H600" s="3">
        <f>VLOOKUP(B600,[5]菜品数据!$H:$I,2,FALSE)</f>
        <v>4</v>
      </c>
      <c r="I600" s="3" t="str">
        <f>VLOOKUP(D600,[5]数据导入!$P$3:$Q$9,2,FALSE)</f>
        <v>4,5</v>
      </c>
      <c r="J600" s="3" t="str">
        <f>VLOOKUP(B600,[5]菜品输入!A:V,3,FALSE)&amp;","&amp;VLOOKUP(B600,[5]菜品输入!A:V,8,FALSE)&amp;";"&amp;VLOOKUP(B600,[5]菜品输入!A:V,4,FALSE)&amp;","&amp;VLOOKUP(B600,[5]菜品输入!A:V,8,FALSE)&amp;";"&amp;VLOOKUP(B600,[5]菜品输入!A:V,5,FALSE)&amp;","&amp;VLOOKUP(B600,[5]菜品输入!A:V,8,FALSE)&amp;";"&amp;VLOOKUP(B600,[5]菜品输入!A:V,6,FALSE)&amp;","&amp;VLOOKUP(B600,[5]菜品输入!A:V,8,FALSE)&amp;";"&amp;VLOOKUP(B600,[5]菜品输入!A:V,7,FALSE)&amp;","&amp;VLOOKUP(B600,[5]菜品输入!A:V,8,FALSE)</f>
        <v>101010,5;102010,5;103010,5;104010,5;105010,5</v>
      </c>
    </row>
    <row r="601" spans="1:10">
      <c r="A601" s="3">
        <v>600</v>
      </c>
      <c r="B601" s="3">
        <f t="shared" si="28"/>
        <v>50</v>
      </c>
      <c r="C601" s="3">
        <f t="shared" si="29"/>
        <v>2</v>
      </c>
      <c r="D601" s="3">
        <f t="shared" si="27"/>
        <v>6</v>
      </c>
      <c r="E601" s="3" t="str">
        <f>IF(C601=1,VLOOKUP(B601,[5]数据导入!$B:$F,2,FALSE)&amp;","&amp;VLOOKUP(B601,[5]数据导入!$B:$F,3,FALSE)*$D601,VLOOKUP(B601,[5]数据导入!$I:$M,2,FALSE)&amp;","&amp;VLOOKUP(B601,[5]数据导入!$I:$M,3,FALSE)*$D601)</f>
        <v>31006,168</v>
      </c>
      <c r="F601" s="3">
        <f>IF(D601=1,VLOOKUP(C601,[5]数据导入!$B:$F,4,FALSE)*$D601,VLOOKUP(C601,[5]数据导入!$I:$M,4,FALSE)*$D601)</f>
        <v>960</v>
      </c>
      <c r="G601" s="3">
        <f>IF(E601=1,VLOOKUP(D601,[5]数据导入!$B:$F,5,FALSE)*$D601,VLOOKUP(D601,[5]数据导入!$I:$M,5,FALSE)*$D601)</f>
        <v>60</v>
      </c>
      <c r="H601" s="3">
        <f>VLOOKUP(B601,[5]菜品数据!$H:$I,2,FALSE)</f>
        <v>4</v>
      </c>
      <c r="I601" s="3" t="str">
        <f>VLOOKUP(D601,[5]数据导入!$P$3:$Q$9,2,FALSE)</f>
        <v>5,6</v>
      </c>
      <c r="J601" s="3" t="str">
        <f>VLOOKUP(B601,[5]菜品输入!A:V,3,FALSE)&amp;","&amp;VLOOKUP(B601,[5]菜品输入!A:V,8,FALSE)&amp;";"&amp;VLOOKUP(B601,[5]菜品输入!A:V,4,FALSE)&amp;","&amp;VLOOKUP(B601,[5]菜品输入!A:V,8,FALSE)&amp;";"&amp;VLOOKUP(B601,[5]菜品输入!A:V,5,FALSE)&amp;","&amp;VLOOKUP(B601,[5]菜品输入!A:V,8,FALSE)&amp;";"&amp;VLOOKUP(B601,[5]菜品输入!A:V,6,FALSE)&amp;","&amp;VLOOKUP(B601,[5]菜品输入!A:V,8,FALSE)&amp;";"&amp;VLOOKUP(B601,[5]菜品输入!A:V,7,FALSE)&amp;","&amp;VLOOKUP(B601,[5]菜品输入!A:V,8,FALSE)</f>
        <v>101010,5;102010,5;103010,5;104010,5;105010,5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21"/>
  <sheetViews>
    <sheetView workbookViewId="0">
      <selection activeCell="D30" sqref="D30"/>
    </sheetView>
  </sheetViews>
  <sheetFormatPr defaultColWidth="9" defaultRowHeight="13.5"/>
  <cols>
    <col min="1" max="1" width="9" style="3"/>
    <col min="2" max="2" width="37.375" style="3" customWidth="1"/>
    <col min="3" max="3" width="11.5" style="3" customWidth="1"/>
    <col min="4" max="4" width="9" style="3"/>
    <col min="5" max="5" width="26" style="3" customWidth="1"/>
    <col min="6" max="6" width="12.875" style="3" customWidth="1"/>
    <col min="7" max="16384" width="9" style="3"/>
  </cols>
  <sheetData>
    <row r="1" spans="1:6">
      <c r="A1" s="20" t="s">
        <v>535</v>
      </c>
      <c r="B1" s="20" t="s">
        <v>60</v>
      </c>
      <c r="C1" s="20" t="s">
        <v>63</v>
      </c>
      <c r="D1" s="20" t="s">
        <v>536</v>
      </c>
      <c r="E1" s="20" t="s">
        <v>537</v>
      </c>
      <c r="F1" s="20" t="s">
        <v>51</v>
      </c>
    </row>
    <row r="2" spans="1:6">
      <c r="A2" s="3">
        <v>1</v>
      </c>
      <c r="B2" s="3" t="s">
        <v>538</v>
      </c>
      <c r="C2" s="3" t="s">
        <v>539</v>
      </c>
      <c r="D2" s="3">
        <v>1</v>
      </c>
      <c r="E2" s="3" t="str">
        <f>VLOOKUP(A2,[6]Sheet1!A:G,2,FALSE)&amp;","&amp;VLOOKUP(A2,[6]Sheet1!A:G,3,FALSE)&amp;","&amp;VLOOKUP(A2,[6]Sheet1!A:G,4,FALSE)&amp;","&amp;VLOOKUP(A2,[6]Sheet1!A:G,5,FALSE)</f>
        <v>10001,20001,81001,60001</v>
      </c>
      <c r="F2" s="3">
        <v>1350</v>
      </c>
    </row>
    <row r="3" spans="1:6">
      <c r="A3" s="3">
        <v>2</v>
      </c>
      <c r="B3" s="3" t="s">
        <v>538</v>
      </c>
      <c r="C3" s="3" t="s">
        <v>539</v>
      </c>
      <c r="D3" s="3">
        <v>2</v>
      </c>
      <c r="E3" s="3" t="str">
        <f>VLOOKUP(A3,[6]Sheet1!A:G,2,FALSE)&amp;","&amp;VLOOKUP(A3,[6]Sheet1!A:G,3,FALSE)&amp;","&amp;VLOOKUP(A3,[6]Sheet1!A:G,4,FALSE)&amp;","&amp;VLOOKUP(A3,[6]Sheet1!A:G,5,FALSE)</f>
        <v>10002,20002,81002,60002</v>
      </c>
      <c r="F3" s="3">
        <v>3150</v>
      </c>
    </row>
    <row r="4" spans="1:6">
      <c r="A4" s="3">
        <v>3</v>
      </c>
      <c r="B4" s="3" t="s">
        <v>538</v>
      </c>
      <c r="C4" s="3" t="s">
        <v>539</v>
      </c>
      <c r="D4" s="3">
        <v>3</v>
      </c>
      <c r="E4" s="3" t="str">
        <f>VLOOKUP(A4,[6]Sheet1!A:G,2,FALSE)&amp;","&amp;VLOOKUP(A4,[6]Sheet1!A:G,3,FALSE)&amp;","&amp;VLOOKUP(A4,[6]Sheet1!A:G,4,FALSE)&amp;","&amp;VLOOKUP(A4,[6]Sheet1!A:G,5,FALSE)</f>
        <v>10003,20003,81003,60003</v>
      </c>
      <c r="F4" s="3">
        <v>5400</v>
      </c>
    </row>
    <row r="5" spans="1:6">
      <c r="A5" s="3">
        <v>4</v>
      </c>
      <c r="B5" s="3" t="s">
        <v>540</v>
      </c>
      <c r="C5" s="3" t="s">
        <v>541</v>
      </c>
      <c r="D5" s="3">
        <v>1</v>
      </c>
      <c r="E5" s="3" t="str">
        <f>VLOOKUP(A5,[6]Sheet1!A:G,2,FALSE)&amp;","&amp;VLOOKUP(A5,[6]Sheet1!A:G,3,FALSE)&amp;","&amp;VLOOKUP(A5,[6]Sheet1!A:G,4,FALSE)&amp;","&amp;VLOOKUP(A5,[6]Sheet1!A:G,5,FALSE)</f>
        <v>10004,20004,81004,60004</v>
      </c>
      <c r="F5" s="3">
        <v>8100</v>
      </c>
    </row>
    <row r="6" spans="1:6">
      <c r="A6" s="3">
        <v>5</v>
      </c>
      <c r="B6" s="3" t="s">
        <v>540</v>
      </c>
      <c r="C6" s="3" t="s">
        <v>541</v>
      </c>
      <c r="D6" s="3">
        <v>2</v>
      </c>
      <c r="E6" s="3" t="str">
        <f>VLOOKUP(A6,[6]Sheet1!A:G,2,FALSE)&amp;","&amp;VLOOKUP(A6,[6]Sheet1!A:G,3,FALSE)&amp;","&amp;VLOOKUP(A6,[6]Sheet1!A:G,4,FALSE)&amp;","&amp;VLOOKUP(A6,[6]Sheet1!A:G,5,FALSE)</f>
        <v>10005,20005,81005,60005</v>
      </c>
      <c r="F6" s="3">
        <v>22500</v>
      </c>
    </row>
    <row r="7" spans="1:6">
      <c r="A7" s="3">
        <v>6</v>
      </c>
      <c r="B7" s="3" t="s">
        <v>540</v>
      </c>
      <c r="C7" s="3" t="s">
        <v>541</v>
      </c>
      <c r="D7" s="3">
        <v>3</v>
      </c>
      <c r="E7" s="3" t="str">
        <f>VLOOKUP(A7,[6]Sheet1!A:G,2,FALSE)&amp;","&amp;VLOOKUP(A7,[6]Sheet1!A:G,3,FALSE)&amp;","&amp;VLOOKUP(A7,[6]Sheet1!A:G,4,FALSE)&amp;","&amp;VLOOKUP(A7,[6]Sheet1!A:G,5,FALSE)</f>
        <v>10006,20006,81006,60006</v>
      </c>
      <c r="F7" s="3">
        <v>29700</v>
      </c>
    </row>
    <row r="8" spans="1:6">
      <c r="A8" s="3">
        <v>7</v>
      </c>
      <c r="B8" s="3" t="s">
        <v>540</v>
      </c>
      <c r="C8" s="3" t="s">
        <v>541</v>
      </c>
      <c r="D8" s="3">
        <v>4</v>
      </c>
      <c r="E8" s="3" t="str">
        <f>VLOOKUP(A8,[6]Sheet1!A:G,2,FALSE)&amp;","&amp;VLOOKUP(A8,[6]Sheet1!A:G,3,FALSE)&amp;","&amp;VLOOKUP(A8,[6]Sheet1!A:G,4,FALSE)&amp;","&amp;VLOOKUP(A8,[6]Sheet1!A:G,5,FALSE)</f>
        <v>10007,20007,81007,60007</v>
      </c>
      <c r="F8" s="3">
        <v>37800</v>
      </c>
    </row>
    <row r="9" spans="1:6">
      <c r="A9" s="3">
        <v>8</v>
      </c>
      <c r="B9" s="3" t="s">
        <v>540</v>
      </c>
      <c r="C9" s="3" t="s">
        <v>541</v>
      </c>
      <c r="D9" s="3">
        <v>5</v>
      </c>
      <c r="E9" s="3" t="str">
        <f>VLOOKUP(A9,[6]Sheet1!A:G,2,FALSE)&amp;","&amp;VLOOKUP(A9,[6]Sheet1!A:G,3,FALSE)&amp;","&amp;VLOOKUP(A9,[6]Sheet1!A:G,4,FALSE)&amp;","&amp;VLOOKUP(A9,[6]Sheet1!A:G,5,FALSE)</f>
        <v>10008,20008,81008,60008</v>
      </c>
      <c r="F9" s="3">
        <v>140400</v>
      </c>
    </row>
    <row r="10" spans="1:6">
      <c r="A10" s="3">
        <v>9</v>
      </c>
      <c r="B10" s="3" t="s">
        <v>542</v>
      </c>
      <c r="C10" s="3" t="s">
        <v>543</v>
      </c>
      <c r="D10" s="3">
        <v>1</v>
      </c>
      <c r="E10" s="3" t="str">
        <f>VLOOKUP(A10,[6]Sheet1!A:G,2,FALSE)&amp;","&amp;VLOOKUP(A10,[6]Sheet1!A:G,3,FALSE)&amp;","&amp;VLOOKUP(A10,[6]Sheet1!A:G,4,FALSE)&amp;","&amp;VLOOKUP(A10,[6]Sheet1!A:G,5,FALSE)</f>
        <v>10009,20009,81009,60009</v>
      </c>
      <c r="F10" s="3">
        <v>170100</v>
      </c>
    </row>
    <row r="11" spans="1:6">
      <c r="A11" s="3">
        <v>10</v>
      </c>
      <c r="B11" s="3" t="s">
        <v>542</v>
      </c>
      <c r="C11" s="3" t="s">
        <v>543</v>
      </c>
      <c r="D11" s="3">
        <v>2</v>
      </c>
      <c r="E11" s="3" t="str">
        <f>VLOOKUP(A11,[6]Sheet1!A:G,2,FALSE)&amp;","&amp;VLOOKUP(A11,[6]Sheet1!A:G,3,FALSE)&amp;","&amp;VLOOKUP(A11,[6]Sheet1!A:G,4,FALSE)&amp;","&amp;VLOOKUP(A11,[6]Sheet1!A:G,5,FALSE)</f>
        <v>10010,20010,81010,60010</v>
      </c>
      <c r="F11" s="3">
        <v>337500</v>
      </c>
    </row>
    <row r="12" spans="1:6">
      <c r="A12" s="3">
        <v>11</v>
      </c>
      <c r="B12" s="3" t="s">
        <v>542</v>
      </c>
      <c r="C12" s="3" t="s">
        <v>543</v>
      </c>
      <c r="D12" s="3">
        <v>3</v>
      </c>
      <c r="E12" s="3" t="str">
        <f>VLOOKUP(A12,[6]Sheet1!A:G,2,FALSE)&amp;","&amp;VLOOKUP(A12,[6]Sheet1!A:G,3,FALSE)&amp;","&amp;VLOOKUP(A12,[6]Sheet1!A:G,4,FALSE)&amp;","&amp;VLOOKUP(A12,[6]Sheet1!A:G,5,FALSE)</f>
        <v>10011,20011,81011,60011</v>
      </c>
      <c r="F12" s="3">
        <v>396000</v>
      </c>
    </row>
    <row r="13" spans="1:6">
      <c r="A13" s="3">
        <v>12</v>
      </c>
      <c r="B13" s="3" t="s">
        <v>542</v>
      </c>
      <c r="C13" s="3" t="s">
        <v>543</v>
      </c>
      <c r="D13" s="3">
        <v>4</v>
      </c>
      <c r="E13" s="3" t="str">
        <f>VLOOKUP(A13,[6]Sheet1!A:G,2,FALSE)&amp;","&amp;VLOOKUP(A13,[6]Sheet1!A:G,3,FALSE)&amp;","&amp;VLOOKUP(A13,[6]Sheet1!A:G,4,FALSE)&amp;","&amp;VLOOKUP(A13,[6]Sheet1!A:G,5,FALSE)</f>
        <v>10012,20012,81012,60012</v>
      </c>
      <c r="F13" s="3">
        <v>459000</v>
      </c>
    </row>
    <row r="14" spans="1:6">
      <c r="A14" s="3">
        <v>13</v>
      </c>
      <c r="B14" s="3" t="s">
        <v>542</v>
      </c>
      <c r="C14" s="3" t="s">
        <v>543</v>
      </c>
      <c r="D14" s="3">
        <v>5</v>
      </c>
      <c r="E14" s="3" t="str">
        <f>VLOOKUP(A14,[6]Sheet1!A:G,2,FALSE)&amp;","&amp;VLOOKUP(A14,[6]Sheet1!A:G,3,FALSE)&amp;","&amp;VLOOKUP(A14,[6]Sheet1!A:G,4,FALSE)&amp;","&amp;VLOOKUP(A14,[6]Sheet1!A:G,5,FALSE)</f>
        <v>10013,20013,81013,60013</v>
      </c>
      <c r="F14" s="3">
        <v>526500</v>
      </c>
    </row>
    <row r="15" spans="1:6">
      <c r="A15" s="3">
        <v>14</v>
      </c>
      <c r="B15" s="3" t="s">
        <v>544</v>
      </c>
      <c r="C15" s="3" t="s">
        <v>545</v>
      </c>
      <c r="D15" s="3">
        <v>1</v>
      </c>
      <c r="E15" s="3" t="str">
        <f>VLOOKUP(A15,[6]Sheet1!A:G,2,FALSE)&amp;","&amp;VLOOKUP(A15,[6]Sheet1!A:G,3,FALSE)&amp;","&amp;VLOOKUP(A15,[6]Sheet1!A:G,4,FALSE)&amp;","&amp;VLOOKUP(A15,[6]Sheet1!A:G,5,FALSE)</f>
        <v>10014,20014,81014,60014</v>
      </c>
      <c r="F15" s="3">
        <v>598500</v>
      </c>
    </row>
    <row r="16" spans="1:6">
      <c r="A16" s="3">
        <v>15</v>
      </c>
      <c r="B16" s="3" t="s">
        <v>544</v>
      </c>
      <c r="C16" s="3" t="s">
        <v>545</v>
      </c>
      <c r="D16" s="3">
        <v>2</v>
      </c>
      <c r="E16" s="3" t="str">
        <f>VLOOKUP(A16,[6]Sheet1!A:G,2,FALSE)&amp;","&amp;VLOOKUP(A16,[6]Sheet1!A:G,3,FALSE)&amp;","&amp;VLOOKUP(A16,[6]Sheet1!A:G,4,FALSE)&amp;","&amp;VLOOKUP(A16,[6]Sheet1!A:G,5,FALSE)</f>
        <v>10015,20015,81015,60015</v>
      </c>
      <c r="F16" s="3">
        <v>675000</v>
      </c>
    </row>
    <row r="17" spans="1:6">
      <c r="A17" s="3">
        <v>16</v>
      </c>
      <c r="B17" s="3" t="s">
        <v>544</v>
      </c>
      <c r="C17" s="3" t="s">
        <v>545</v>
      </c>
      <c r="D17" s="3">
        <v>3</v>
      </c>
      <c r="E17" s="3" t="str">
        <f>VLOOKUP(A17,[6]Sheet1!A:G,2,FALSE)&amp;","&amp;VLOOKUP(A17,[6]Sheet1!A:G,3,FALSE)&amp;","&amp;VLOOKUP(A17,[6]Sheet1!A:G,4,FALSE)&amp;","&amp;VLOOKUP(A17,[6]Sheet1!A:G,5,FALSE)</f>
        <v>10016,20016,81016,60016</v>
      </c>
      <c r="F17" s="3">
        <v>756000</v>
      </c>
    </row>
    <row r="18" spans="1:6">
      <c r="A18" s="3">
        <v>17</v>
      </c>
      <c r="B18" s="3" t="s">
        <v>544</v>
      </c>
      <c r="C18" s="3" t="s">
        <v>545</v>
      </c>
      <c r="D18" s="3">
        <v>4</v>
      </c>
      <c r="E18" s="3" t="str">
        <f>VLOOKUP(A18,[6]Sheet1!A:G,2,FALSE)&amp;","&amp;VLOOKUP(A18,[6]Sheet1!A:G,3,FALSE)&amp;","&amp;VLOOKUP(A18,[6]Sheet1!A:G,4,FALSE)&amp;","&amp;VLOOKUP(A18,[6]Sheet1!A:G,5,FALSE)</f>
        <v>10017,20017,81017,60017</v>
      </c>
      <c r="F18" s="3">
        <v>841500</v>
      </c>
    </row>
    <row r="19" spans="1:6">
      <c r="A19" s="3">
        <v>18</v>
      </c>
      <c r="B19" s="3" t="s">
        <v>544</v>
      </c>
      <c r="C19" s="3" t="s">
        <v>545</v>
      </c>
      <c r="D19" s="3">
        <v>5</v>
      </c>
      <c r="E19" s="3" t="str">
        <f>VLOOKUP(A19,[6]Sheet1!A:G,2,FALSE)&amp;","&amp;VLOOKUP(A19,[6]Sheet1!A:G,3,FALSE)&amp;","&amp;VLOOKUP(A19,[6]Sheet1!A:G,4,FALSE)&amp;","&amp;VLOOKUP(A19,[6]Sheet1!A:G,5,FALSE)</f>
        <v>10018,20018,81018,60018</v>
      </c>
      <c r="F19" s="3">
        <v>931500</v>
      </c>
    </row>
    <row r="20" spans="1:6">
      <c r="A20" s="3">
        <v>19</v>
      </c>
      <c r="B20" s="3" t="s">
        <v>546</v>
      </c>
      <c r="C20" s="3" t="s">
        <v>547</v>
      </c>
      <c r="D20" s="3">
        <v>1</v>
      </c>
      <c r="E20" s="3" t="str">
        <f>VLOOKUP(A20,[6]Sheet1!A:G,2,FALSE)&amp;","&amp;VLOOKUP(A20,[6]Sheet1!A:G,3,FALSE)&amp;","&amp;VLOOKUP(A20,[6]Sheet1!A:G,4,FALSE)&amp;","&amp;VLOOKUP(A20,[6]Sheet1!A:G,5,FALSE)</f>
        <v>10019,20019,81019,60019</v>
      </c>
      <c r="F20" s="3">
        <v>1026000</v>
      </c>
    </row>
    <row r="21" spans="1:6">
      <c r="A21" s="3">
        <v>20</v>
      </c>
      <c r="B21" s="3" t="s">
        <v>546</v>
      </c>
      <c r="C21" s="3" t="s">
        <v>547</v>
      </c>
      <c r="D21" s="3">
        <v>2</v>
      </c>
      <c r="E21" s="3" t="str">
        <f>VLOOKUP(A21,[6]Sheet1!A:G,2,FALSE)&amp;","&amp;VLOOKUP(A21,[6]Sheet1!A:G,3,FALSE)&amp;","&amp;VLOOKUP(A21,[6]Sheet1!A:G,4,FALSE)&amp;","&amp;VLOOKUP(A21,[6]Sheet1!A:G,5,FALSE)</f>
        <v>10020,20020,81020,60020</v>
      </c>
      <c r="F21" s="3">
        <v>1125000</v>
      </c>
    </row>
  </sheetData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51"/>
  <sheetViews>
    <sheetView topLeftCell="A241" workbookViewId="0">
      <selection activeCell="E202" sqref="E202:E251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16.625" style="3" customWidth="1"/>
    <col min="5" max="5" width="16.25" style="3" customWidth="1"/>
    <col min="6" max="16384" width="9" style="3"/>
  </cols>
  <sheetData>
    <row r="1" spans="1:5">
      <c r="A1" s="5" t="s">
        <v>4</v>
      </c>
      <c r="B1" s="5" t="s">
        <v>49</v>
      </c>
      <c r="C1" s="5" t="s">
        <v>548</v>
      </c>
      <c r="D1" s="5" t="s">
        <v>549</v>
      </c>
      <c r="E1" s="5" t="s">
        <v>550</v>
      </c>
    </row>
    <row r="2" spans="1:5">
      <c r="A2" s="3">
        <v>1</v>
      </c>
      <c r="B2" s="3">
        <v>2</v>
      </c>
      <c r="C2" s="3">
        <v>1</v>
      </c>
      <c r="D2" s="3">
        <v>1</v>
      </c>
      <c r="E2" s="3">
        <v>600</v>
      </c>
    </row>
    <row r="3" spans="1:5">
      <c r="A3" s="3">
        <v>2</v>
      </c>
      <c r="B3" s="3">
        <v>2</v>
      </c>
      <c r="C3" s="3">
        <v>2</v>
      </c>
      <c r="D3" s="3">
        <v>2</v>
      </c>
      <c r="E3" s="3">
        <v>1200</v>
      </c>
    </row>
    <row r="4" spans="1:5">
      <c r="A4" s="3">
        <v>3</v>
      </c>
      <c r="B4" s="3">
        <v>2</v>
      </c>
      <c r="C4" s="3">
        <v>3</v>
      </c>
      <c r="D4" s="3">
        <v>3</v>
      </c>
      <c r="E4" s="3">
        <v>1800</v>
      </c>
    </row>
    <row r="5" spans="1:5">
      <c r="A5" s="3">
        <v>4</v>
      </c>
      <c r="B5" s="3">
        <v>2</v>
      </c>
      <c r="C5" s="3">
        <v>4</v>
      </c>
      <c r="D5" s="3">
        <v>4</v>
      </c>
      <c r="E5" s="3">
        <v>2400</v>
      </c>
    </row>
    <row r="6" spans="1:5">
      <c r="A6" s="3">
        <v>5</v>
      </c>
      <c r="B6" s="3">
        <v>2</v>
      </c>
      <c r="C6" s="3">
        <v>5</v>
      </c>
      <c r="D6" s="3">
        <v>5</v>
      </c>
      <c r="E6" s="3">
        <v>3000</v>
      </c>
    </row>
    <row r="7" spans="1:5">
      <c r="A7" s="3">
        <v>6</v>
      </c>
      <c r="B7" s="3">
        <v>2</v>
      </c>
      <c r="C7" s="3">
        <v>6</v>
      </c>
      <c r="D7" s="3">
        <v>6</v>
      </c>
      <c r="E7" s="3">
        <v>3600</v>
      </c>
    </row>
    <row r="8" spans="1:5">
      <c r="A8" s="3">
        <v>7</v>
      </c>
      <c r="B8" s="3">
        <v>2</v>
      </c>
      <c r="C8" s="3">
        <v>7</v>
      </c>
      <c r="D8" s="3">
        <v>7</v>
      </c>
      <c r="E8" s="3">
        <v>4200</v>
      </c>
    </row>
    <row r="9" spans="1:5">
      <c r="A9" s="3">
        <v>8</v>
      </c>
      <c r="B9" s="3">
        <v>2</v>
      </c>
      <c r="C9" s="3">
        <v>8</v>
      </c>
      <c r="D9" s="3">
        <v>8</v>
      </c>
      <c r="E9" s="3">
        <v>4800</v>
      </c>
    </row>
    <row r="10" spans="1:5">
      <c r="A10" s="3">
        <v>9</v>
      </c>
      <c r="B10" s="3">
        <v>2</v>
      </c>
      <c r="C10" s="3">
        <v>9</v>
      </c>
      <c r="D10" s="3">
        <v>9</v>
      </c>
      <c r="E10" s="3">
        <v>5400</v>
      </c>
    </row>
    <row r="11" spans="1:5">
      <c r="A11" s="3">
        <v>10</v>
      </c>
      <c r="B11" s="3">
        <v>2</v>
      </c>
      <c r="C11" s="3">
        <v>10</v>
      </c>
      <c r="D11" s="3">
        <v>10</v>
      </c>
      <c r="E11" s="3">
        <v>6000</v>
      </c>
    </row>
    <row r="12" spans="1:5">
      <c r="A12" s="3">
        <v>11</v>
      </c>
      <c r="B12" s="3">
        <v>2</v>
      </c>
      <c r="C12" s="3">
        <v>11</v>
      </c>
      <c r="D12" s="3">
        <v>11</v>
      </c>
      <c r="E12" s="3">
        <v>6600</v>
      </c>
    </row>
    <row r="13" spans="1:5">
      <c r="A13" s="3">
        <v>12</v>
      </c>
      <c r="B13" s="3">
        <v>2</v>
      </c>
      <c r="C13" s="3">
        <v>12</v>
      </c>
      <c r="D13" s="3">
        <v>12</v>
      </c>
      <c r="E13" s="3">
        <v>7200</v>
      </c>
    </row>
    <row r="14" spans="1:5">
      <c r="A14" s="3">
        <v>13</v>
      </c>
      <c r="B14" s="3">
        <v>2</v>
      </c>
      <c r="C14" s="3">
        <v>13</v>
      </c>
      <c r="D14" s="3">
        <v>13</v>
      </c>
      <c r="E14" s="3">
        <v>7800</v>
      </c>
    </row>
    <row r="15" spans="1:5">
      <c r="A15" s="3">
        <v>14</v>
      </c>
      <c r="B15" s="3">
        <v>2</v>
      </c>
      <c r="C15" s="3">
        <v>14</v>
      </c>
      <c r="D15" s="3">
        <v>14</v>
      </c>
      <c r="E15" s="3">
        <v>8400</v>
      </c>
    </row>
    <row r="16" spans="1:5">
      <c r="A16" s="3">
        <v>15</v>
      </c>
      <c r="B16" s="3">
        <v>2</v>
      </c>
      <c r="C16" s="3">
        <v>15</v>
      </c>
      <c r="D16" s="3">
        <v>15</v>
      </c>
      <c r="E16" s="3">
        <v>9000</v>
      </c>
    </row>
    <row r="17" spans="1:5">
      <c r="A17" s="3">
        <v>16</v>
      </c>
      <c r="B17" s="3">
        <v>2</v>
      </c>
      <c r="C17" s="3">
        <v>16</v>
      </c>
      <c r="D17" s="3">
        <v>16</v>
      </c>
      <c r="E17" s="3">
        <v>9600</v>
      </c>
    </row>
    <row r="18" spans="1:5">
      <c r="A18" s="3">
        <v>17</v>
      </c>
      <c r="B18" s="3">
        <v>2</v>
      </c>
      <c r="C18" s="3">
        <v>17</v>
      </c>
      <c r="D18" s="3">
        <v>17</v>
      </c>
      <c r="E18" s="3">
        <v>10200</v>
      </c>
    </row>
    <row r="19" spans="1:5">
      <c r="A19" s="3">
        <v>18</v>
      </c>
      <c r="B19" s="3">
        <v>2</v>
      </c>
      <c r="C19" s="3">
        <v>18</v>
      </c>
      <c r="D19" s="3">
        <v>18</v>
      </c>
      <c r="E19" s="3">
        <v>10800</v>
      </c>
    </row>
    <row r="20" spans="1:5">
      <c r="A20" s="3">
        <v>19</v>
      </c>
      <c r="B20" s="3">
        <v>2</v>
      </c>
      <c r="C20" s="3">
        <v>19</v>
      </c>
      <c r="D20" s="3">
        <v>19</v>
      </c>
      <c r="E20" s="3">
        <v>11400</v>
      </c>
    </row>
    <row r="21" spans="1:5">
      <c r="A21" s="3">
        <v>20</v>
      </c>
      <c r="B21" s="3">
        <v>2</v>
      </c>
      <c r="C21" s="3">
        <v>20</v>
      </c>
      <c r="D21" s="3">
        <v>20</v>
      </c>
      <c r="E21" s="3">
        <v>12000</v>
      </c>
    </row>
    <row r="22" spans="1:5">
      <c r="A22" s="3">
        <v>21</v>
      </c>
      <c r="B22" s="3">
        <v>2</v>
      </c>
      <c r="C22" s="3">
        <v>21</v>
      </c>
      <c r="D22" s="3">
        <v>21</v>
      </c>
      <c r="E22" s="3">
        <v>12600</v>
      </c>
    </row>
    <row r="23" spans="1:5">
      <c r="A23" s="3">
        <v>22</v>
      </c>
      <c r="B23" s="3">
        <v>2</v>
      </c>
      <c r="C23" s="3">
        <v>22</v>
      </c>
      <c r="D23" s="3">
        <v>22</v>
      </c>
      <c r="E23" s="3">
        <v>13200</v>
      </c>
    </row>
    <row r="24" spans="1:5">
      <c r="A24" s="3">
        <v>23</v>
      </c>
      <c r="B24" s="3">
        <v>2</v>
      </c>
      <c r="C24" s="3">
        <v>23</v>
      </c>
      <c r="D24" s="3">
        <v>23</v>
      </c>
      <c r="E24" s="3">
        <v>13800</v>
      </c>
    </row>
    <row r="25" spans="1:5">
      <c r="A25" s="3">
        <v>24</v>
      </c>
      <c r="B25" s="3">
        <v>2</v>
      </c>
      <c r="C25" s="3">
        <v>24</v>
      </c>
      <c r="D25" s="3">
        <v>24</v>
      </c>
      <c r="E25" s="3">
        <v>14400</v>
      </c>
    </row>
    <row r="26" spans="1:5">
      <c r="A26" s="3">
        <v>25</v>
      </c>
      <c r="B26" s="3">
        <v>2</v>
      </c>
      <c r="C26" s="3">
        <v>25</v>
      </c>
      <c r="D26" s="3">
        <v>25</v>
      </c>
      <c r="E26" s="3">
        <v>15000</v>
      </c>
    </row>
    <row r="27" spans="1:5">
      <c r="A27" s="3">
        <v>26</v>
      </c>
      <c r="B27" s="3">
        <v>2</v>
      </c>
      <c r="C27" s="3">
        <v>26</v>
      </c>
      <c r="D27" s="3">
        <v>26</v>
      </c>
      <c r="E27" s="3">
        <v>15600</v>
      </c>
    </row>
    <row r="28" spans="1:5">
      <c r="A28" s="3">
        <v>27</v>
      </c>
      <c r="B28" s="3">
        <v>2</v>
      </c>
      <c r="C28" s="3">
        <v>27</v>
      </c>
      <c r="D28" s="3">
        <v>27</v>
      </c>
      <c r="E28" s="3">
        <v>16200</v>
      </c>
    </row>
    <row r="29" spans="1:5">
      <c r="A29" s="3">
        <v>28</v>
      </c>
      <c r="B29" s="3">
        <v>2</v>
      </c>
      <c r="C29" s="3">
        <v>28</v>
      </c>
      <c r="D29" s="3">
        <v>28</v>
      </c>
      <c r="E29" s="3">
        <v>16800</v>
      </c>
    </row>
    <row r="30" spans="1:5">
      <c r="A30" s="3">
        <v>29</v>
      </c>
      <c r="B30" s="3">
        <v>2</v>
      </c>
      <c r="C30" s="3">
        <v>29</v>
      </c>
      <c r="D30" s="3">
        <v>29</v>
      </c>
      <c r="E30" s="3">
        <v>17400</v>
      </c>
    </row>
    <row r="31" spans="1:5">
      <c r="A31" s="3">
        <v>30</v>
      </c>
      <c r="B31" s="3">
        <v>2</v>
      </c>
      <c r="C31" s="3">
        <v>30</v>
      </c>
      <c r="D31" s="3">
        <v>30</v>
      </c>
      <c r="E31" s="3">
        <v>18000</v>
      </c>
    </row>
    <row r="32" spans="1:5">
      <c r="A32" s="3">
        <v>31</v>
      </c>
      <c r="B32" s="3">
        <v>2</v>
      </c>
      <c r="C32" s="3">
        <v>31</v>
      </c>
      <c r="D32" s="3">
        <v>31</v>
      </c>
      <c r="E32" s="3">
        <v>18600</v>
      </c>
    </row>
    <row r="33" spans="1:5">
      <c r="A33" s="3">
        <v>32</v>
      </c>
      <c r="B33" s="3">
        <v>2</v>
      </c>
      <c r="C33" s="3">
        <v>32</v>
      </c>
      <c r="D33" s="3">
        <v>32</v>
      </c>
      <c r="E33" s="3">
        <v>19200</v>
      </c>
    </row>
    <row r="34" spans="1:5">
      <c r="A34" s="3">
        <v>33</v>
      </c>
      <c r="B34" s="3">
        <v>2</v>
      </c>
      <c r="C34" s="3">
        <v>33</v>
      </c>
      <c r="D34" s="3">
        <v>33</v>
      </c>
      <c r="E34" s="3">
        <v>19800</v>
      </c>
    </row>
    <row r="35" spans="1:5">
      <c r="A35" s="3">
        <v>34</v>
      </c>
      <c r="B35" s="3">
        <v>2</v>
      </c>
      <c r="C35" s="3">
        <v>34</v>
      </c>
      <c r="D35" s="3">
        <v>34</v>
      </c>
      <c r="E35" s="3">
        <v>20400</v>
      </c>
    </row>
    <row r="36" spans="1:5">
      <c r="A36" s="3">
        <v>35</v>
      </c>
      <c r="B36" s="3">
        <v>2</v>
      </c>
      <c r="C36" s="3">
        <v>35</v>
      </c>
      <c r="D36" s="3">
        <v>35</v>
      </c>
      <c r="E36" s="3">
        <v>21000</v>
      </c>
    </row>
    <row r="37" spans="1:5">
      <c r="A37" s="3">
        <v>36</v>
      </c>
      <c r="B37" s="3">
        <v>2</v>
      </c>
      <c r="C37" s="3">
        <v>36</v>
      </c>
      <c r="D37" s="3">
        <v>36</v>
      </c>
      <c r="E37" s="3">
        <v>21600</v>
      </c>
    </row>
    <row r="38" spans="1:5">
      <c r="A38" s="3">
        <v>37</v>
      </c>
      <c r="B38" s="3">
        <v>2</v>
      </c>
      <c r="C38" s="3">
        <v>37</v>
      </c>
      <c r="D38" s="3">
        <v>37</v>
      </c>
      <c r="E38" s="3">
        <v>22200</v>
      </c>
    </row>
    <row r="39" spans="1:5">
      <c r="A39" s="3">
        <v>38</v>
      </c>
      <c r="B39" s="3">
        <v>2</v>
      </c>
      <c r="C39" s="3">
        <v>38</v>
      </c>
      <c r="D39" s="3">
        <v>38</v>
      </c>
      <c r="E39" s="3">
        <v>22800</v>
      </c>
    </row>
    <row r="40" spans="1:5">
      <c r="A40" s="3">
        <v>39</v>
      </c>
      <c r="B40" s="3">
        <v>2</v>
      </c>
      <c r="C40" s="3">
        <v>39</v>
      </c>
      <c r="D40" s="3">
        <v>39</v>
      </c>
      <c r="E40" s="3">
        <v>23400</v>
      </c>
    </row>
    <row r="41" spans="1:5">
      <c r="A41" s="3">
        <v>40</v>
      </c>
      <c r="B41" s="3">
        <v>2</v>
      </c>
      <c r="C41" s="3">
        <v>40</v>
      </c>
      <c r="D41" s="3">
        <v>40</v>
      </c>
      <c r="E41" s="3">
        <v>24000</v>
      </c>
    </row>
    <row r="42" spans="1:5">
      <c r="A42" s="3">
        <v>41</v>
      </c>
      <c r="B42" s="3">
        <v>2</v>
      </c>
      <c r="C42" s="3">
        <v>41</v>
      </c>
      <c r="D42" s="3">
        <v>41</v>
      </c>
      <c r="E42" s="3">
        <v>24600</v>
      </c>
    </row>
    <row r="43" spans="1:5">
      <c r="A43" s="3">
        <v>42</v>
      </c>
      <c r="B43" s="3">
        <v>2</v>
      </c>
      <c r="C43" s="3">
        <v>42</v>
      </c>
      <c r="D43" s="3">
        <v>42</v>
      </c>
      <c r="E43" s="3">
        <v>25200</v>
      </c>
    </row>
    <row r="44" spans="1:5">
      <c r="A44" s="3">
        <v>43</v>
      </c>
      <c r="B44" s="3">
        <v>2</v>
      </c>
      <c r="C44" s="3">
        <v>43</v>
      </c>
      <c r="D44" s="3">
        <v>43</v>
      </c>
      <c r="E44" s="3">
        <v>25800</v>
      </c>
    </row>
    <row r="45" spans="1:5">
      <c r="A45" s="3">
        <v>44</v>
      </c>
      <c r="B45" s="3">
        <v>2</v>
      </c>
      <c r="C45" s="3">
        <v>44</v>
      </c>
      <c r="D45" s="3">
        <v>44</v>
      </c>
      <c r="E45" s="3">
        <v>26400</v>
      </c>
    </row>
    <row r="46" spans="1:5">
      <c r="A46" s="3">
        <v>45</v>
      </c>
      <c r="B46" s="3">
        <v>2</v>
      </c>
      <c r="C46" s="3">
        <v>45</v>
      </c>
      <c r="D46" s="3">
        <v>45</v>
      </c>
      <c r="E46" s="3">
        <v>27000</v>
      </c>
    </row>
    <row r="47" spans="1:5">
      <c r="A47" s="3">
        <v>46</v>
      </c>
      <c r="B47" s="3">
        <v>2</v>
      </c>
      <c r="C47" s="3">
        <v>46</v>
      </c>
      <c r="D47" s="3">
        <v>46</v>
      </c>
      <c r="E47" s="3">
        <v>27600</v>
      </c>
    </row>
    <row r="48" spans="1:5">
      <c r="A48" s="3">
        <v>47</v>
      </c>
      <c r="B48" s="3">
        <v>2</v>
      </c>
      <c r="C48" s="3">
        <v>47</v>
      </c>
      <c r="D48" s="3">
        <v>47</v>
      </c>
      <c r="E48" s="3">
        <v>28200</v>
      </c>
    </row>
    <row r="49" spans="1:5">
      <c r="A49" s="3">
        <v>48</v>
      </c>
      <c r="B49" s="3">
        <v>2</v>
      </c>
      <c r="C49" s="3">
        <v>48</v>
      </c>
      <c r="D49" s="3">
        <v>48</v>
      </c>
      <c r="E49" s="3">
        <v>28800</v>
      </c>
    </row>
    <row r="50" spans="1:5">
      <c r="A50" s="3">
        <v>49</v>
      </c>
      <c r="B50" s="3">
        <v>2</v>
      </c>
      <c r="C50" s="3">
        <v>49</v>
      </c>
      <c r="D50" s="3">
        <v>49</v>
      </c>
      <c r="E50" s="3">
        <v>29400</v>
      </c>
    </row>
    <row r="51" spans="1:5">
      <c r="A51" s="3">
        <v>50</v>
      </c>
      <c r="B51" s="3">
        <v>2</v>
      </c>
      <c r="C51" s="3">
        <v>50</v>
      </c>
      <c r="D51" s="3">
        <v>50</v>
      </c>
      <c r="E51" s="3">
        <v>30000</v>
      </c>
    </row>
    <row r="52" spans="1:5">
      <c r="A52" s="3">
        <v>51</v>
      </c>
      <c r="B52" s="3">
        <v>3</v>
      </c>
      <c r="C52" s="3">
        <v>1</v>
      </c>
      <c r="D52" s="3">
        <v>1</v>
      </c>
      <c r="E52" s="3">
        <v>600</v>
      </c>
    </row>
    <row r="53" spans="1:5">
      <c r="A53" s="3">
        <v>52</v>
      </c>
      <c r="B53" s="3">
        <v>3</v>
      </c>
      <c r="C53" s="3">
        <v>2</v>
      </c>
      <c r="D53" s="3">
        <v>2</v>
      </c>
      <c r="E53" s="3">
        <v>1200</v>
      </c>
    </row>
    <row r="54" spans="1:5">
      <c r="A54" s="3">
        <v>53</v>
      </c>
      <c r="B54" s="3">
        <v>3</v>
      </c>
      <c r="C54" s="3">
        <v>3</v>
      </c>
      <c r="D54" s="3">
        <v>3</v>
      </c>
      <c r="E54" s="3">
        <v>1800</v>
      </c>
    </row>
    <row r="55" spans="1:5">
      <c r="A55" s="3">
        <v>54</v>
      </c>
      <c r="B55" s="3">
        <v>3</v>
      </c>
      <c r="C55" s="3">
        <v>4</v>
      </c>
      <c r="D55" s="3">
        <v>4</v>
      </c>
      <c r="E55" s="3">
        <v>2400</v>
      </c>
    </row>
    <row r="56" spans="1:5">
      <c r="A56" s="3">
        <v>55</v>
      </c>
      <c r="B56" s="3">
        <v>3</v>
      </c>
      <c r="C56" s="3">
        <v>5</v>
      </c>
      <c r="D56" s="3">
        <v>5</v>
      </c>
      <c r="E56" s="3">
        <v>3000</v>
      </c>
    </row>
    <row r="57" spans="1:5">
      <c r="A57" s="3">
        <v>56</v>
      </c>
      <c r="B57" s="3">
        <v>3</v>
      </c>
      <c r="C57" s="3">
        <v>6</v>
      </c>
      <c r="D57" s="3">
        <v>6</v>
      </c>
      <c r="E57" s="3">
        <v>3600</v>
      </c>
    </row>
    <row r="58" spans="1:5">
      <c r="A58" s="3">
        <v>57</v>
      </c>
      <c r="B58" s="3">
        <v>3</v>
      </c>
      <c r="C58" s="3">
        <v>7</v>
      </c>
      <c r="D58" s="3">
        <v>7</v>
      </c>
      <c r="E58" s="3">
        <v>4200</v>
      </c>
    </row>
    <row r="59" spans="1:5">
      <c r="A59" s="3">
        <v>58</v>
      </c>
      <c r="B59" s="3">
        <v>3</v>
      </c>
      <c r="C59" s="3">
        <v>8</v>
      </c>
      <c r="D59" s="3">
        <v>8</v>
      </c>
      <c r="E59" s="3">
        <v>4800</v>
      </c>
    </row>
    <row r="60" spans="1:5">
      <c r="A60" s="3">
        <v>59</v>
      </c>
      <c r="B60" s="3">
        <v>3</v>
      </c>
      <c r="C60" s="3">
        <v>9</v>
      </c>
      <c r="D60" s="3">
        <v>9</v>
      </c>
      <c r="E60" s="3">
        <v>5400</v>
      </c>
    </row>
    <row r="61" spans="1:5">
      <c r="A61" s="3">
        <v>60</v>
      </c>
      <c r="B61" s="3">
        <v>3</v>
      </c>
      <c r="C61" s="3">
        <v>10</v>
      </c>
      <c r="D61" s="3">
        <v>10</v>
      </c>
      <c r="E61" s="3">
        <v>6000</v>
      </c>
    </row>
    <row r="62" spans="1:5">
      <c r="A62" s="3">
        <v>61</v>
      </c>
      <c r="B62" s="3">
        <v>3</v>
      </c>
      <c r="C62" s="3">
        <v>11</v>
      </c>
      <c r="D62" s="3">
        <v>11</v>
      </c>
      <c r="E62" s="3">
        <v>6600</v>
      </c>
    </row>
    <row r="63" spans="1:5">
      <c r="A63" s="3">
        <v>62</v>
      </c>
      <c r="B63" s="3">
        <v>3</v>
      </c>
      <c r="C63" s="3">
        <v>12</v>
      </c>
      <c r="D63" s="3">
        <v>12</v>
      </c>
      <c r="E63" s="3">
        <v>7200</v>
      </c>
    </row>
    <row r="64" spans="1:5">
      <c r="A64" s="3">
        <v>63</v>
      </c>
      <c r="B64" s="3">
        <v>3</v>
      </c>
      <c r="C64" s="3">
        <v>13</v>
      </c>
      <c r="D64" s="3">
        <v>13</v>
      </c>
      <c r="E64" s="3">
        <v>7800</v>
      </c>
    </row>
    <row r="65" spans="1:5">
      <c r="A65" s="3">
        <v>64</v>
      </c>
      <c r="B65" s="3">
        <v>3</v>
      </c>
      <c r="C65" s="3">
        <v>14</v>
      </c>
      <c r="D65" s="3">
        <v>14</v>
      </c>
      <c r="E65" s="3">
        <v>8400</v>
      </c>
    </row>
    <row r="66" spans="1:5">
      <c r="A66" s="3">
        <v>65</v>
      </c>
      <c r="B66" s="3">
        <v>3</v>
      </c>
      <c r="C66" s="3">
        <v>15</v>
      </c>
      <c r="D66" s="3">
        <v>15</v>
      </c>
      <c r="E66" s="3">
        <v>9000</v>
      </c>
    </row>
    <row r="67" spans="1:5">
      <c r="A67" s="3">
        <v>66</v>
      </c>
      <c r="B67" s="3">
        <v>3</v>
      </c>
      <c r="C67" s="3">
        <v>16</v>
      </c>
      <c r="D67" s="3">
        <v>16</v>
      </c>
      <c r="E67" s="3">
        <v>9600</v>
      </c>
    </row>
    <row r="68" spans="1:5">
      <c r="A68" s="3">
        <v>67</v>
      </c>
      <c r="B68" s="3">
        <v>3</v>
      </c>
      <c r="C68" s="3">
        <v>17</v>
      </c>
      <c r="D68" s="3">
        <v>17</v>
      </c>
      <c r="E68" s="3">
        <v>10200</v>
      </c>
    </row>
    <row r="69" spans="1:5">
      <c r="A69" s="3">
        <v>68</v>
      </c>
      <c r="B69" s="3">
        <v>3</v>
      </c>
      <c r="C69" s="3">
        <v>18</v>
      </c>
      <c r="D69" s="3">
        <v>18</v>
      </c>
      <c r="E69" s="3">
        <v>10800</v>
      </c>
    </row>
    <row r="70" spans="1:5">
      <c r="A70" s="3">
        <v>69</v>
      </c>
      <c r="B70" s="3">
        <v>3</v>
      </c>
      <c r="C70" s="3">
        <v>19</v>
      </c>
      <c r="D70" s="3">
        <v>19</v>
      </c>
      <c r="E70" s="3">
        <v>11400</v>
      </c>
    </row>
    <row r="71" spans="1:5">
      <c r="A71" s="3">
        <v>70</v>
      </c>
      <c r="B71" s="3">
        <v>3</v>
      </c>
      <c r="C71" s="3">
        <v>20</v>
      </c>
      <c r="D71" s="3">
        <v>20</v>
      </c>
      <c r="E71" s="3">
        <v>12000</v>
      </c>
    </row>
    <row r="72" spans="1:5">
      <c r="A72" s="3">
        <v>71</v>
      </c>
      <c r="B72" s="3">
        <v>3</v>
      </c>
      <c r="C72" s="3">
        <v>21</v>
      </c>
      <c r="D72" s="3">
        <v>21</v>
      </c>
      <c r="E72" s="3">
        <v>12600</v>
      </c>
    </row>
    <row r="73" spans="1:5">
      <c r="A73" s="3">
        <v>72</v>
      </c>
      <c r="B73" s="3">
        <v>3</v>
      </c>
      <c r="C73" s="3">
        <v>22</v>
      </c>
      <c r="D73" s="3">
        <v>22</v>
      </c>
      <c r="E73" s="3">
        <v>13200</v>
      </c>
    </row>
    <row r="74" spans="1:5">
      <c r="A74" s="3">
        <v>73</v>
      </c>
      <c r="B74" s="3">
        <v>3</v>
      </c>
      <c r="C74" s="3">
        <v>23</v>
      </c>
      <c r="D74" s="3">
        <v>23</v>
      </c>
      <c r="E74" s="3">
        <v>13800</v>
      </c>
    </row>
    <row r="75" spans="1:5">
      <c r="A75" s="3">
        <v>74</v>
      </c>
      <c r="B75" s="3">
        <v>3</v>
      </c>
      <c r="C75" s="3">
        <v>24</v>
      </c>
      <c r="D75" s="3">
        <v>24</v>
      </c>
      <c r="E75" s="3">
        <v>14400</v>
      </c>
    </row>
    <row r="76" spans="1:5">
      <c r="A76" s="3">
        <v>75</v>
      </c>
      <c r="B76" s="3">
        <v>3</v>
      </c>
      <c r="C76" s="3">
        <v>25</v>
      </c>
      <c r="D76" s="3">
        <v>25</v>
      </c>
      <c r="E76" s="3">
        <v>15000</v>
      </c>
    </row>
    <row r="77" spans="1:5">
      <c r="A77" s="3">
        <v>76</v>
      </c>
      <c r="B77" s="3">
        <v>3</v>
      </c>
      <c r="C77" s="3">
        <v>26</v>
      </c>
      <c r="D77" s="3">
        <v>26</v>
      </c>
      <c r="E77" s="3">
        <v>15600</v>
      </c>
    </row>
    <row r="78" spans="1:5">
      <c r="A78" s="3">
        <v>77</v>
      </c>
      <c r="B78" s="3">
        <v>3</v>
      </c>
      <c r="C78" s="3">
        <v>27</v>
      </c>
      <c r="D78" s="3">
        <v>27</v>
      </c>
      <c r="E78" s="3">
        <v>16200</v>
      </c>
    </row>
    <row r="79" spans="1:5">
      <c r="A79" s="3">
        <v>78</v>
      </c>
      <c r="B79" s="3">
        <v>3</v>
      </c>
      <c r="C79" s="3">
        <v>28</v>
      </c>
      <c r="D79" s="3">
        <v>28</v>
      </c>
      <c r="E79" s="3">
        <v>16800</v>
      </c>
    </row>
    <row r="80" spans="1:5">
      <c r="A80" s="3">
        <v>79</v>
      </c>
      <c r="B80" s="3">
        <v>3</v>
      </c>
      <c r="C80" s="3">
        <v>29</v>
      </c>
      <c r="D80" s="3">
        <v>29</v>
      </c>
      <c r="E80" s="3">
        <v>17400</v>
      </c>
    </row>
    <row r="81" spans="1:5">
      <c r="A81" s="3">
        <v>80</v>
      </c>
      <c r="B81" s="3">
        <v>3</v>
      </c>
      <c r="C81" s="3">
        <v>30</v>
      </c>
      <c r="D81" s="3">
        <v>30</v>
      </c>
      <c r="E81" s="3">
        <v>18000</v>
      </c>
    </row>
    <row r="82" spans="1:5">
      <c r="A82" s="3">
        <v>81</v>
      </c>
      <c r="B82" s="3">
        <v>3</v>
      </c>
      <c r="C82" s="3">
        <v>31</v>
      </c>
      <c r="D82" s="3">
        <v>31</v>
      </c>
      <c r="E82" s="3">
        <v>18600</v>
      </c>
    </row>
    <row r="83" spans="1:5">
      <c r="A83" s="3">
        <v>82</v>
      </c>
      <c r="B83" s="3">
        <v>3</v>
      </c>
      <c r="C83" s="3">
        <v>32</v>
      </c>
      <c r="D83" s="3">
        <v>32</v>
      </c>
      <c r="E83" s="3">
        <v>19200</v>
      </c>
    </row>
    <row r="84" spans="1:5">
      <c r="A84" s="3">
        <v>83</v>
      </c>
      <c r="B84" s="3">
        <v>3</v>
      </c>
      <c r="C84" s="3">
        <v>33</v>
      </c>
      <c r="D84" s="3">
        <v>33</v>
      </c>
      <c r="E84" s="3">
        <v>19800</v>
      </c>
    </row>
    <row r="85" spans="1:5">
      <c r="A85" s="3">
        <v>84</v>
      </c>
      <c r="B85" s="3">
        <v>3</v>
      </c>
      <c r="C85" s="3">
        <v>34</v>
      </c>
      <c r="D85" s="3">
        <v>34</v>
      </c>
      <c r="E85" s="3">
        <v>20400</v>
      </c>
    </row>
    <row r="86" spans="1:5">
      <c r="A86" s="3">
        <v>85</v>
      </c>
      <c r="B86" s="3">
        <v>3</v>
      </c>
      <c r="C86" s="3">
        <v>35</v>
      </c>
      <c r="D86" s="3">
        <v>35</v>
      </c>
      <c r="E86" s="3">
        <v>21000</v>
      </c>
    </row>
    <row r="87" spans="1:5">
      <c r="A87" s="3">
        <v>86</v>
      </c>
      <c r="B87" s="3">
        <v>3</v>
      </c>
      <c r="C87" s="3">
        <v>36</v>
      </c>
      <c r="D87" s="3">
        <v>36</v>
      </c>
      <c r="E87" s="3">
        <v>21600</v>
      </c>
    </row>
    <row r="88" spans="1:5">
      <c r="A88" s="3">
        <v>87</v>
      </c>
      <c r="B88" s="3">
        <v>3</v>
      </c>
      <c r="C88" s="3">
        <v>37</v>
      </c>
      <c r="D88" s="3">
        <v>37</v>
      </c>
      <c r="E88" s="3">
        <v>22200</v>
      </c>
    </row>
    <row r="89" spans="1:5">
      <c r="A89" s="3">
        <v>88</v>
      </c>
      <c r="B89" s="3">
        <v>3</v>
      </c>
      <c r="C89" s="3">
        <v>38</v>
      </c>
      <c r="D89" s="3">
        <v>38</v>
      </c>
      <c r="E89" s="3">
        <v>22800</v>
      </c>
    </row>
    <row r="90" spans="1:5">
      <c r="A90" s="3">
        <v>89</v>
      </c>
      <c r="B90" s="3">
        <v>3</v>
      </c>
      <c r="C90" s="3">
        <v>39</v>
      </c>
      <c r="D90" s="3">
        <v>39</v>
      </c>
      <c r="E90" s="3">
        <v>23400</v>
      </c>
    </row>
    <row r="91" spans="1:5">
      <c r="A91" s="3">
        <v>90</v>
      </c>
      <c r="B91" s="3">
        <v>3</v>
      </c>
      <c r="C91" s="3">
        <v>40</v>
      </c>
      <c r="D91" s="3">
        <v>40</v>
      </c>
      <c r="E91" s="3">
        <v>24000</v>
      </c>
    </row>
    <row r="92" spans="1:5">
      <c r="A92" s="3">
        <v>91</v>
      </c>
      <c r="B92" s="3">
        <v>3</v>
      </c>
      <c r="C92" s="3">
        <v>41</v>
      </c>
      <c r="D92" s="3">
        <v>41</v>
      </c>
      <c r="E92" s="3">
        <v>24600</v>
      </c>
    </row>
    <row r="93" spans="1:5">
      <c r="A93" s="3">
        <v>92</v>
      </c>
      <c r="B93" s="3">
        <v>3</v>
      </c>
      <c r="C93" s="3">
        <v>42</v>
      </c>
      <c r="D93" s="3">
        <v>42</v>
      </c>
      <c r="E93" s="3">
        <v>25200</v>
      </c>
    </row>
    <row r="94" spans="1:5">
      <c r="A94" s="3">
        <v>93</v>
      </c>
      <c r="B94" s="3">
        <v>3</v>
      </c>
      <c r="C94" s="3">
        <v>43</v>
      </c>
      <c r="D94" s="3">
        <v>43</v>
      </c>
      <c r="E94" s="3">
        <v>25800</v>
      </c>
    </row>
    <row r="95" spans="1:5">
      <c r="A95" s="3">
        <v>94</v>
      </c>
      <c r="B95" s="3">
        <v>3</v>
      </c>
      <c r="C95" s="3">
        <v>44</v>
      </c>
      <c r="D95" s="3">
        <v>44</v>
      </c>
      <c r="E95" s="3">
        <v>26400</v>
      </c>
    </row>
    <row r="96" spans="1:5">
      <c r="A96" s="3">
        <v>95</v>
      </c>
      <c r="B96" s="3">
        <v>3</v>
      </c>
      <c r="C96" s="3">
        <v>45</v>
      </c>
      <c r="D96" s="3">
        <v>45</v>
      </c>
      <c r="E96" s="3">
        <v>27000</v>
      </c>
    </row>
    <row r="97" spans="1:5">
      <c r="A97" s="3">
        <v>96</v>
      </c>
      <c r="B97" s="3">
        <v>3</v>
      </c>
      <c r="C97" s="3">
        <v>46</v>
      </c>
      <c r="D97" s="3">
        <v>46</v>
      </c>
      <c r="E97" s="3">
        <v>27600</v>
      </c>
    </row>
    <row r="98" spans="1:5">
      <c r="A98" s="3">
        <v>97</v>
      </c>
      <c r="B98" s="3">
        <v>3</v>
      </c>
      <c r="C98" s="3">
        <v>47</v>
      </c>
      <c r="D98" s="3">
        <v>47</v>
      </c>
      <c r="E98" s="3">
        <v>28200</v>
      </c>
    </row>
    <row r="99" spans="1:5">
      <c r="A99" s="3">
        <v>98</v>
      </c>
      <c r="B99" s="3">
        <v>3</v>
      </c>
      <c r="C99" s="3">
        <v>48</v>
      </c>
      <c r="D99" s="3">
        <v>48</v>
      </c>
      <c r="E99" s="3">
        <v>28800</v>
      </c>
    </row>
    <row r="100" spans="1:5">
      <c r="A100" s="3">
        <v>99</v>
      </c>
      <c r="B100" s="3">
        <v>3</v>
      </c>
      <c r="C100" s="3">
        <v>49</v>
      </c>
      <c r="D100" s="3">
        <v>49</v>
      </c>
      <c r="E100" s="3">
        <v>29400</v>
      </c>
    </row>
    <row r="101" spans="1:5">
      <c r="A101" s="3">
        <v>100</v>
      </c>
      <c r="B101" s="3">
        <v>3</v>
      </c>
      <c r="C101" s="3">
        <v>50</v>
      </c>
      <c r="D101" s="3">
        <v>50</v>
      </c>
      <c r="E101" s="3">
        <v>30000</v>
      </c>
    </row>
    <row r="102" spans="1:5">
      <c r="A102" s="3">
        <v>101</v>
      </c>
      <c r="B102" s="3">
        <v>4</v>
      </c>
      <c r="C102" s="3">
        <v>1</v>
      </c>
      <c r="D102" s="3">
        <v>1</v>
      </c>
      <c r="E102" s="3">
        <v>600</v>
      </c>
    </row>
    <row r="103" spans="1:5">
      <c r="A103" s="3">
        <v>102</v>
      </c>
      <c r="B103" s="3">
        <v>4</v>
      </c>
      <c r="C103" s="3">
        <v>2</v>
      </c>
      <c r="D103" s="3">
        <v>2</v>
      </c>
      <c r="E103" s="3">
        <v>1200</v>
      </c>
    </row>
    <row r="104" spans="1:5">
      <c r="A104" s="3">
        <v>103</v>
      </c>
      <c r="B104" s="3">
        <v>4</v>
      </c>
      <c r="C104" s="3">
        <v>3</v>
      </c>
      <c r="D104" s="3">
        <v>3</v>
      </c>
      <c r="E104" s="3">
        <v>1800</v>
      </c>
    </row>
    <row r="105" spans="1:5">
      <c r="A105" s="3">
        <v>104</v>
      </c>
      <c r="B105" s="3">
        <v>4</v>
      </c>
      <c r="C105" s="3">
        <v>4</v>
      </c>
      <c r="D105" s="3">
        <v>4</v>
      </c>
      <c r="E105" s="3">
        <v>2400</v>
      </c>
    </row>
    <row r="106" spans="1:5">
      <c r="A106" s="3">
        <v>105</v>
      </c>
      <c r="B106" s="3">
        <v>4</v>
      </c>
      <c r="C106" s="3">
        <v>5</v>
      </c>
      <c r="D106" s="3">
        <v>5</v>
      </c>
      <c r="E106" s="3">
        <v>3000</v>
      </c>
    </row>
    <row r="107" spans="1:5">
      <c r="A107" s="3">
        <v>106</v>
      </c>
      <c r="B107" s="3">
        <v>4</v>
      </c>
      <c r="C107" s="3">
        <v>6</v>
      </c>
      <c r="D107" s="3">
        <v>6</v>
      </c>
      <c r="E107" s="3">
        <v>3600</v>
      </c>
    </row>
    <row r="108" spans="1:5">
      <c r="A108" s="3">
        <v>107</v>
      </c>
      <c r="B108" s="3">
        <v>4</v>
      </c>
      <c r="C108" s="3">
        <v>7</v>
      </c>
      <c r="D108" s="3">
        <v>7</v>
      </c>
      <c r="E108" s="3">
        <v>4200</v>
      </c>
    </row>
    <row r="109" spans="1:5">
      <c r="A109" s="3">
        <v>108</v>
      </c>
      <c r="B109" s="3">
        <v>4</v>
      </c>
      <c r="C109" s="3">
        <v>8</v>
      </c>
      <c r="D109" s="3">
        <v>8</v>
      </c>
      <c r="E109" s="3">
        <v>4800</v>
      </c>
    </row>
    <row r="110" spans="1:5">
      <c r="A110" s="3">
        <v>109</v>
      </c>
      <c r="B110" s="3">
        <v>4</v>
      </c>
      <c r="C110" s="3">
        <v>9</v>
      </c>
      <c r="D110" s="3">
        <v>9</v>
      </c>
      <c r="E110" s="3">
        <v>5400</v>
      </c>
    </row>
    <row r="111" spans="1:5">
      <c r="A111" s="3">
        <v>110</v>
      </c>
      <c r="B111" s="3">
        <v>4</v>
      </c>
      <c r="C111" s="3">
        <v>10</v>
      </c>
      <c r="D111" s="3">
        <v>10</v>
      </c>
      <c r="E111" s="3">
        <v>6000</v>
      </c>
    </row>
    <row r="112" spans="1:5">
      <c r="A112" s="3">
        <v>111</v>
      </c>
      <c r="B112" s="3">
        <v>4</v>
      </c>
      <c r="C112" s="3">
        <v>11</v>
      </c>
      <c r="D112" s="3">
        <v>11</v>
      </c>
      <c r="E112" s="3">
        <v>6600</v>
      </c>
    </row>
    <row r="113" spans="1:5">
      <c r="A113" s="3">
        <v>112</v>
      </c>
      <c r="B113" s="3">
        <v>4</v>
      </c>
      <c r="C113" s="3">
        <v>12</v>
      </c>
      <c r="D113" s="3">
        <v>12</v>
      </c>
      <c r="E113" s="3">
        <v>7200</v>
      </c>
    </row>
    <row r="114" spans="1:5">
      <c r="A114" s="3">
        <v>113</v>
      </c>
      <c r="B114" s="3">
        <v>4</v>
      </c>
      <c r="C114" s="3">
        <v>13</v>
      </c>
      <c r="D114" s="3">
        <v>13</v>
      </c>
      <c r="E114" s="3">
        <v>7800</v>
      </c>
    </row>
    <row r="115" spans="1:5">
      <c r="A115" s="3">
        <v>114</v>
      </c>
      <c r="B115" s="3">
        <v>4</v>
      </c>
      <c r="C115" s="3">
        <v>14</v>
      </c>
      <c r="D115" s="3">
        <v>14</v>
      </c>
      <c r="E115" s="3">
        <v>8400</v>
      </c>
    </row>
    <row r="116" spans="1:5">
      <c r="A116" s="3">
        <v>115</v>
      </c>
      <c r="B116" s="3">
        <v>4</v>
      </c>
      <c r="C116" s="3">
        <v>15</v>
      </c>
      <c r="D116" s="3">
        <v>15</v>
      </c>
      <c r="E116" s="3">
        <v>9000</v>
      </c>
    </row>
    <row r="117" spans="1:5">
      <c r="A117" s="3">
        <v>116</v>
      </c>
      <c r="B117" s="3">
        <v>4</v>
      </c>
      <c r="C117" s="3">
        <v>16</v>
      </c>
      <c r="D117" s="3">
        <v>16</v>
      </c>
      <c r="E117" s="3">
        <v>9600</v>
      </c>
    </row>
    <row r="118" spans="1:5">
      <c r="A118" s="3">
        <v>117</v>
      </c>
      <c r="B118" s="3">
        <v>4</v>
      </c>
      <c r="C118" s="3">
        <v>17</v>
      </c>
      <c r="D118" s="3">
        <v>17</v>
      </c>
      <c r="E118" s="3">
        <v>10200</v>
      </c>
    </row>
    <row r="119" spans="1:5">
      <c r="A119" s="3">
        <v>118</v>
      </c>
      <c r="B119" s="3">
        <v>4</v>
      </c>
      <c r="C119" s="3">
        <v>18</v>
      </c>
      <c r="D119" s="3">
        <v>18</v>
      </c>
      <c r="E119" s="3">
        <v>10800</v>
      </c>
    </row>
    <row r="120" spans="1:5">
      <c r="A120" s="3">
        <v>119</v>
      </c>
      <c r="B120" s="3">
        <v>4</v>
      </c>
      <c r="C120" s="3">
        <v>19</v>
      </c>
      <c r="D120" s="3">
        <v>19</v>
      </c>
      <c r="E120" s="3">
        <v>11400</v>
      </c>
    </row>
    <row r="121" spans="1:5">
      <c r="A121" s="3">
        <v>120</v>
      </c>
      <c r="B121" s="3">
        <v>4</v>
      </c>
      <c r="C121" s="3">
        <v>20</v>
      </c>
      <c r="D121" s="3">
        <v>20</v>
      </c>
      <c r="E121" s="3">
        <v>12000</v>
      </c>
    </row>
    <row r="122" spans="1:5">
      <c r="A122" s="3">
        <v>121</v>
      </c>
      <c r="B122" s="3">
        <v>4</v>
      </c>
      <c r="C122" s="3">
        <v>21</v>
      </c>
      <c r="D122" s="3">
        <v>21</v>
      </c>
      <c r="E122" s="3">
        <v>12600</v>
      </c>
    </row>
    <row r="123" spans="1:5">
      <c r="A123" s="3">
        <v>122</v>
      </c>
      <c r="B123" s="3">
        <v>4</v>
      </c>
      <c r="C123" s="3">
        <v>22</v>
      </c>
      <c r="D123" s="3">
        <v>22</v>
      </c>
      <c r="E123" s="3">
        <v>13200</v>
      </c>
    </row>
    <row r="124" spans="1:5">
      <c r="A124" s="3">
        <v>123</v>
      </c>
      <c r="B124" s="3">
        <v>4</v>
      </c>
      <c r="C124" s="3">
        <v>23</v>
      </c>
      <c r="D124" s="3">
        <v>23</v>
      </c>
      <c r="E124" s="3">
        <v>13800</v>
      </c>
    </row>
    <row r="125" spans="1:5">
      <c r="A125" s="3">
        <v>124</v>
      </c>
      <c r="B125" s="3">
        <v>4</v>
      </c>
      <c r="C125" s="3">
        <v>24</v>
      </c>
      <c r="D125" s="3">
        <v>24</v>
      </c>
      <c r="E125" s="3">
        <v>14400</v>
      </c>
    </row>
    <row r="126" spans="1:5">
      <c r="A126" s="3">
        <v>125</v>
      </c>
      <c r="B126" s="3">
        <v>4</v>
      </c>
      <c r="C126" s="3">
        <v>25</v>
      </c>
      <c r="D126" s="3">
        <v>25</v>
      </c>
      <c r="E126" s="3">
        <v>15000</v>
      </c>
    </row>
    <row r="127" spans="1:5">
      <c r="A127" s="3">
        <v>126</v>
      </c>
      <c r="B127" s="3">
        <v>4</v>
      </c>
      <c r="C127" s="3">
        <v>26</v>
      </c>
      <c r="D127" s="3">
        <v>26</v>
      </c>
      <c r="E127" s="3">
        <v>15600</v>
      </c>
    </row>
    <row r="128" spans="1:5">
      <c r="A128" s="3">
        <v>127</v>
      </c>
      <c r="B128" s="3">
        <v>4</v>
      </c>
      <c r="C128" s="3">
        <v>27</v>
      </c>
      <c r="D128" s="3">
        <v>27</v>
      </c>
      <c r="E128" s="3">
        <v>16200</v>
      </c>
    </row>
    <row r="129" spans="1:5">
      <c r="A129" s="3">
        <v>128</v>
      </c>
      <c r="B129" s="3">
        <v>4</v>
      </c>
      <c r="C129" s="3">
        <v>28</v>
      </c>
      <c r="D129" s="3">
        <v>28</v>
      </c>
      <c r="E129" s="3">
        <v>16800</v>
      </c>
    </row>
    <row r="130" spans="1:5">
      <c r="A130" s="3">
        <v>129</v>
      </c>
      <c r="B130" s="3">
        <v>4</v>
      </c>
      <c r="C130" s="3">
        <v>29</v>
      </c>
      <c r="D130" s="3">
        <v>29</v>
      </c>
      <c r="E130" s="3">
        <v>17400</v>
      </c>
    </row>
    <row r="131" spans="1:5">
      <c r="A131" s="3">
        <v>130</v>
      </c>
      <c r="B131" s="3">
        <v>4</v>
      </c>
      <c r="C131" s="3">
        <v>30</v>
      </c>
      <c r="D131" s="3">
        <v>30</v>
      </c>
      <c r="E131" s="3">
        <v>18000</v>
      </c>
    </row>
    <row r="132" spans="1:5">
      <c r="A132" s="3">
        <v>131</v>
      </c>
      <c r="B132" s="3">
        <v>4</v>
      </c>
      <c r="C132" s="3">
        <v>31</v>
      </c>
      <c r="D132" s="3">
        <v>31</v>
      </c>
      <c r="E132" s="3">
        <v>18600</v>
      </c>
    </row>
    <row r="133" spans="1:5">
      <c r="A133" s="3">
        <v>132</v>
      </c>
      <c r="B133" s="3">
        <v>4</v>
      </c>
      <c r="C133" s="3">
        <v>32</v>
      </c>
      <c r="D133" s="3">
        <v>32</v>
      </c>
      <c r="E133" s="3">
        <v>19200</v>
      </c>
    </row>
    <row r="134" spans="1:5">
      <c r="A134" s="3">
        <v>133</v>
      </c>
      <c r="B134" s="3">
        <v>4</v>
      </c>
      <c r="C134" s="3">
        <v>33</v>
      </c>
      <c r="D134" s="3">
        <v>33</v>
      </c>
      <c r="E134" s="3">
        <v>19800</v>
      </c>
    </row>
    <row r="135" spans="1:5">
      <c r="A135" s="3">
        <v>134</v>
      </c>
      <c r="B135" s="3">
        <v>4</v>
      </c>
      <c r="C135" s="3">
        <v>34</v>
      </c>
      <c r="D135" s="3">
        <v>34</v>
      </c>
      <c r="E135" s="3">
        <v>20400</v>
      </c>
    </row>
    <row r="136" spans="1:5">
      <c r="A136" s="3">
        <v>135</v>
      </c>
      <c r="B136" s="3">
        <v>4</v>
      </c>
      <c r="C136" s="3">
        <v>35</v>
      </c>
      <c r="D136" s="3">
        <v>35</v>
      </c>
      <c r="E136" s="3">
        <v>21000</v>
      </c>
    </row>
    <row r="137" spans="1:5">
      <c r="A137" s="3">
        <v>136</v>
      </c>
      <c r="B137" s="3">
        <v>4</v>
      </c>
      <c r="C137" s="3">
        <v>36</v>
      </c>
      <c r="D137" s="3">
        <v>36</v>
      </c>
      <c r="E137" s="3">
        <v>21600</v>
      </c>
    </row>
    <row r="138" spans="1:5">
      <c r="A138" s="3">
        <v>137</v>
      </c>
      <c r="B138" s="3">
        <v>4</v>
      </c>
      <c r="C138" s="3">
        <v>37</v>
      </c>
      <c r="D138" s="3">
        <v>37</v>
      </c>
      <c r="E138" s="3">
        <v>22200</v>
      </c>
    </row>
    <row r="139" spans="1:5">
      <c r="A139" s="3">
        <v>138</v>
      </c>
      <c r="B139" s="3">
        <v>4</v>
      </c>
      <c r="C139" s="3">
        <v>38</v>
      </c>
      <c r="D139" s="3">
        <v>38</v>
      </c>
      <c r="E139" s="3">
        <v>22800</v>
      </c>
    </row>
    <row r="140" spans="1:5">
      <c r="A140" s="3">
        <v>139</v>
      </c>
      <c r="B140" s="3">
        <v>4</v>
      </c>
      <c r="C140" s="3">
        <v>39</v>
      </c>
      <c r="D140" s="3">
        <v>39</v>
      </c>
      <c r="E140" s="3">
        <v>23400</v>
      </c>
    </row>
    <row r="141" spans="1:5">
      <c r="A141" s="3">
        <v>140</v>
      </c>
      <c r="B141" s="3">
        <v>4</v>
      </c>
      <c r="C141" s="3">
        <v>40</v>
      </c>
      <c r="D141" s="3">
        <v>40</v>
      </c>
      <c r="E141" s="3">
        <v>24000</v>
      </c>
    </row>
    <row r="142" spans="1:5">
      <c r="A142" s="3">
        <v>141</v>
      </c>
      <c r="B142" s="3">
        <v>4</v>
      </c>
      <c r="C142" s="3">
        <v>41</v>
      </c>
      <c r="D142" s="3">
        <v>41</v>
      </c>
      <c r="E142" s="3">
        <v>24600</v>
      </c>
    </row>
    <row r="143" spans="1:5">
      <c r="A143" s="3">
        <v>142</v>
      </c>
      <c r="B143" s="3">
        <v>4</v>
      </c>
      <c r="C143" s="3">
        <v>42</v>
      </c>
      <c r="D143" s="3">
        <v>42</v>
      </c>
      <c r="E143" s="3">
        <v>25200</v>
      </c>
    </row>
    <row r="144" spans="1:5">
      <c r="A144" s="3">
        <v>143</v>
      </c>
      <c r="B144" s="3">
        <v>4</v>
      </c>
      <c r="C144" s="3">
        <v>43</v>
      </c>
      <c r="D144" s="3">
        <v>43</v>
      </c>
      <c r="E144" s="3">
        <v>25800</v>
      </c>
    </row>
    <row r="145" spans="1:5">
      <c r="A145" s="3">
        <v>144</v>
      </c>
      <c r="B145" s="3">
        <v>4</v>
      </c>
      <c r="C145" s="3">
        <v>44</v>
      </c>
      <c r="D145" s="3">
        <v>44</v>
      </c>
      <c r="E145" s="3">
        <v>26400</v>
      </c>
    </row>
    <row r="146" spans="1:5">
      <c r="A146" s="3">
        <v>145</v>
      </c>
      <c r="B146" s="3">
        <v>4</v>
      </c>
      <c r="C146" s="3">
        <v>45</v>
      </c>
      <c r="D146" s="3">
        <v>45</v>
      </c>
      <c r="E146" s="3">
        <v>27000</v>
      </c>
    </row>
    <row r="147" spans="1:5">
      <c r="A147" s="3">
        <v>146</v>
      </c>
      <c r="B147" s="3">
        <v>4</v>
      </c>
      <c r="C147" s="3">
        <v>46</v>
      </c>
      <c r="D147" s="3">
        <v>46</v>
      </c>
      <c r="E147" s="3">
        <v>27600</v>
      </c>
    </row>
    <row r="148" spans="1:5">
      <c r="A148" s="3">
        <v>147</v>
      </c>
      <c r="B148" s="3">
        <v>4</v>
      </c>
      <c r="C148" s="3">
        <v>47</v>
      </c>
      <c r="D148" s="3">
        <v>47</v>
      </c>
      <c r="E148" s="3">
        <v>28200</v>
      </c>
    </row>
    <row r="149" spans="1:5">
      <c r="A149" s="3">
        <v>148</v>
      </c>
      <c r="B149" s="3">
        <v>4</v>
      </c>
      <c r="C149" s="3">
        <v>48</v>
      </c>
      <c r="D149" s="3">
        <v>48</v>
      </c>
      <c r="E149" s="3">
        <v>28800</v>
      </c>
    </row>
    <row r="150" spans="1:5">
      <c r="A150" s="3">
        <v>149</v>
      </c>
      <c r="B150" s="3">
        <v>4</v>
      </c>
      <c r="C150" s="3">
        <v>49</v>
      </c>
      <c r="D150" s="3">
        <v>49</v>
      </c>
      <c r="E150" s="3">
        <v>29400</v>
      </c>
    </row>
    <row r="151" spans="1:5">
      <c r="A151" s="3">
        <v>150</v>
      </c>
      <c r="B151" s="3">
        <v>4</v>
      </c>
      <c r="C151" s="3">
        <v>50</v>
      </c>
      <c r="D151" s="3">
        <v>50</v>
      </c>
      <c r="E151" s="3">
        <v>30000</v>
      </c>
    </row>
    <row r="152" spans="1:5">
      <c r="A152" s="3">
        <v>151</v>
      </c>
      <c r="B152" s="3">
        <v>5</v>
      </c>
      <c r="C152" s="3">
        <v>1</v>
      </c>
      <c r="D152" s="3">
        <v>1</v>
      </c>
      <c r="E152" s="3">
        <v>600</v>
      </c>
    </row>
    <row r="153" spans="1:5">
      <c r="A153" s="3">
        <v>152</v>
      </c>
      <c r="B153" s="3">
        <v>5</v>
      </c>
      <c r="C153" s="3">
        <v>2</v>
      </c>
      <c r="D153" s="3">
        <v>2</v>
      </c>
      <c r="E153" s="3">
        <v>1200</v>
      </c>
    </row>
    <row r="154" spans="1:5">
      <c r="A154" s="3">
        <v>153</v>
      </c>
      <c r="B154" s="3">
        <v>5</v>
      </c>
      <c r="C154" s="3">
        <v>3</v>
      </c>
      <c r="D154" s="3">
        <v>3</v>
      </c>
      <c r="E154" s="3">
        <v>1800</v>
      </c>
    </row>
    <row r="155" spans="1:5">
      <c r="A155" s="3">
        <v>154</v>
      </c>
      <c r="B155" s="3">
        <v>5</v>
      </c>
      <c r="C155" s="3">
        <v>4</v>
      </c>
      <c r="D155" s="3">
        <v>4</v>
      </c>
      <c r="E155" s="3">
        <v>2400</v>
      </c>
    </row>
    <row r="156" spans="1:5">
      <c r="A156" s="3">
        <v>155</v>
      </c>
      <c r="B156" s="3">
        <v>5</v>
      </c>
      <c r="C156" s="3">
        <v>5</v>
      </c>
      <c r="D156" s="3">
        <v>5</v>
      </c>
      <c r="E156" s="3">
        <v>3000</v>
      </c>
    </row>
    <row r="157" spans="1:5">
      <c r="A157" s="3">
        <v>156</v>
      </c>
      <c r="B157" s="3">
        <v>5</v>
      </c>
      <c r="C157" s="3">
        <v>6</v>
      </c>
      <c r="D157" s="3">
        <v>6</v>
      </c>
      <c r="E157" s="3">
        <v>3600</v>
      </c>
    </row>
    <row r="158" spans="1:5">
      <c r="A158" s="3">
        <v>157</v>
      </c>
      <c r="B158" s="3">
        <v>5</v>
      </c>
      <c r="C158" s="3">
        <v>7</v>
      </c>
      <c r="D158" s="3">
        <v>7</v>
      </c>
      <c r="E158" s="3">
        <v>4200</v>
      </c>
    </row>
    <row r="159" spans="1:5">
      <c r="A159" s="3">
        <v>158</v>
      </c>
      <c r="B159" s="3">
        <v>5</v>
      </c>
      <c r="C159" s="3">
        <v>8</v>
      </c>
      <c r="D159" s="3">
        <v>8</v>
      </c>
      <c r="E159" s="3">
        <v>4800</v>
      </c>
    </row>
    <row r="160" spans="1:5">
      <c r="A160" s="3">
        <v>159</v>
      </c>
      <c r="B160" s="3">
        <v>5</v>
      </c>
      <c r="C160" s="3">
        <v>9</v>
      </c>
      <c r="D160" s="3">
        <v>9</v>
      </c>
      <c r="E160" s="3">
        <v>5400</v>
      </c>
    </row>
    <row r="161" spans="1:5">
      <c r="A161" s="3">
        <v>160</v>
      </c>
      <c r="B161" s="3">
        <v>5</v>
      </c>
      <c r="C161" s="3">
        <v>10</v>
      </c>
      <c r="D161" s="3">
        <v>10</v>
      </c>
      <c r="E161" s="3">
        <v>6000</v>
      </c>
    </row>
    <row r="162" spans="1:5">
      <c r="A162" s="3">
        <v>161</v>
      </c>
      <c r="B162" s="3">
        <v>5</v>
      </c>
      <c r="C162" s="3">
        <v>11</v>
      </c>
      <c r="D162" s="3">
        <v>11</v>
      </c>
      <c r="E162" s="3">
        <v>6600</v>
      </c>
    </row>
    <row r="163" spans="1:5">
      <c r="A163" s="3">
        <v>162</v>
      </c>
      <c r="B163" s="3">
        <v>5</v>
      </c>
      <c r="C163" s="3">
        <v>12</v>
      </c>
      <c r="D163" s="3">
        <v>12</v>
      </c>
      <c r="E163" s="3">
        <v>7200</v>
      </c>
    </row>
    <row r="164" spans="1:5">
      <c r="A164" s="3">
        <v>163</v>
      </c>
      <c r="B164" s="3">
        <v>5</v>
      </c>
      <c r="C164" s="3">
        <v>13</v>
      </c>
      <c r="D164" s="3">
        <v>13</v>
      </c>
      <c r="E164" s="3">
        <v>7800</v>
      </c>
    </row>
    <row r="165" spans="1:5">
      <c r="A165" s="3">
        <v>164</v>
      </c>
      <c r="B165" s="3">
        <v>5</v>
      </c>
      <c r="C165" s="3">
        <v>14</v>
      </c>
      <c r="D165" s="3">
        <v>14</v>
      </c>
      <c r="E165" s="3">
        <v>8400</v>
      </c>
    </row>
    <row r="166" spans="1:5">
      <c r="A166" s="3">
        <v>165</v>
      </c>
      <c r="B166" s="3">
        <v>5</v>
      </c>
      <c r="C166" s="3">
        <v>15</v>
      </c>
      <c r="D166" s="3">
        <v>15</v>
      </c>
      <c r="E166" s="3">
        <v>9000</v>
      </c>
    </row>
    <row r="167" spans="1:5">
      <c r="A167" s="3">
        <v>166</v>
      </c>
      <c r="B167" s="3">
        <v>5</v>
      </c>
      <c r="C167" s="3">
        <v>16</v>
      </c>
      <c r="D167" s="3">
        <v>16</v>
      </c>
      <c r="E167" s="3">
        <v>9600</v>
      </c>
    </row>
    <row r="168" spans="1:5">
      <c r="A168" s="3">
        <v>167</v>
      </c>
      <c r="B168" s="3">
        <v>5</v>
      </c>
      <c r="C168" s="3">
        <v>17</v>
      </c>
      <c r="D168" s="3">
        <v>17</v>
      </c>
      <c r="E168" s="3">
        <v>10200</v>
      </c>
    </row>
    <row r="169" spans="1:5">
      <c r="A169" s="3">
        <v>168</v>
      </c>
      <c r="B169" s="3">
        <v>5</v>
      </c>
      <c r="C169" s="3">
        <v>18</v>
      </c>
      <c r="D169" s="3">
        <v>18</v>
      </c>
      <c r="E169" s="3">
        <v>10800</v>
      </c>
    </row>
    <row r="170" spans="1:5">
      <c r="A170" s="3">
        <v>169</v>
      </c>
      <c r="B170" s="3">
        <v>5</v>
      </c>
      <c r="C170" s="3">
        <v>19</v>
      </c>
      <c r="D170" s="3">
        <v>19</v>
      </c>
      <c r="E170" s="3">
        <v>11400</v>
      </c>
    </row>
    <row r="171" spans="1:5">
      <c r="A171" s="3">
        <v>170</v>
      </c>
      <c r="B171" s="3">
        <v>5</v>
      </c>
      <c r="C171" s="3">
        <v>20</v>
      </c>
      <c r="D171" s="3">
        <v>20</v>
      </c>
      <c r="E171" s="3">
        <v>12000</v>
      </c>
    </row>
    <row r="172" spans="1:5">
      <c r="A172" s="3">
        <v>171</v>
      </c>
      <c r="B172" s="3">
        <v>5</v>
      </c>
      <c r="C172" s="3">
        <v>21</v>
      </c>
      <c r="D172" s="3">
        <v>21</v>
      </c>
      <c r="E172" s="3">
        <v>12600</v>
      </c>
    </row>
    <row r="173" spans="1:5">
      <c r="A173" s="3">
        <v>172</v>
      </c>
      <c r="B173" s="3">
        <v>5</v>
      </c>
      <c r="C173" s="3">
        <v>22</v>
      </c>
      <c r="D173" s="3">
        <v>22</v>
      </c>
      <c r="E173" s="3">
        <v>13200</v>
      </c>
    </row>
    <row r="174" spans="1:5">
      <c r="A174" s="3">
        <v>173</v>
      </c>
      <c r="B174" s="3">
        <v>5</v>
      </c>
      <c r="C174" s="3">
        <v>23</v>
      </c>
      <c r="D174" s="3">
        <v>23</v>
      </c>
      <c r="E174" s="3">
        <v>13800</v>
      </c>
    </row>
    <row r="175" spans="1:5">
      <c r="A175" s="3">
        <v>174</v>
      </c>
      <c r="B175" s="3">
        <v>5</v>
      </c>
      <c r="C175" s="3">
        <v>24</v>
      </c>
      <c r="D175" s="3">
        <v>24</v>
      </c>
      <c r="E175" s="3">
        <v>14400</v>
      </c>
    </row>
    <row r="176" spans="1:5">
      <c r="A176" s="3">
        <v>175</v>
      </c>
      <c r="B176" s="3">
        <v>5</v>
      </c>
      <c r="C176" s="3">
        <v>25</v>
      </c>
      <c r="D176" s="3">
        <v>25</v>
      </c>
      <c r="E176" s="3">
        <v>15000</v>
      </c>
    </row>
    <row r="177" spans="1:5">
      <c r="A177" s="3">
        <v>176</v>
      </c>
      <c r="B177" s="3">
        <v>5</v>
      </c>
      <c r="C177" s="3">
        <v>26</v>
      </c>
      <c r="D177" s="3">
        <v>26</v>
      </c>
      <c r="E177" s="3">
        <v>15600</v>
      </c>
    </row>
    <row r="178" spans="1:5">
      <c r="A178" s="3">
        <v>177</v>
      </c>
      <c r="B178" s="3">
        <v>5</v>
      </c>
      <c r="C178" s="3">
        <v>27</v>
      </c>
      <c r="D178" s="3">
        <v>27</v>
      </c>
      <c r="E178" s="3">
        <v>16200</v>
      </c>
    </row>
    <row r="179" spans="1:5">
      <c r="A179" s="3">
        <v>178</v>
      </c>
      <c r="B179" s="3">
        <v>5</v>
      </c>
      <c r="C179" s="3">
        <v>28</v>
      </c>
      <c r="D179" s="3">
        <v>28</v>
      </c>
      <c r="E179" s="3">
        <v>16800</v>
      </c>
    </row>
    <row r="180" spans="1:5">
      <c r="A180" s="3">
        <v>179</v>
      </c>
      <c r="B180" s="3">
        <v>5</v>
      </c>
      <c r="C180" s="3">
        <v>29</v>
      </c>
      <c r="D180" s="3">
        <v>29</v>
      </c>
      <c r="E180" s="3">
        <v>17400</v>
      </c>
    </row>
    <row r="181" spans="1:5">
      <c r="A181" s="3">
        <v>180</v>
      </c>
      <c r="B181" s="3">
        <v>5</v>
      </c>
      <c r="C181" s="3">
        <v>30</v>
      </c>
      <c r="D181" s="3">
        <v>30</v>
      </c>
      <c r="E181" s="3">
        <v>18000</v>
      </c>
    </row>
    <row r="182" spans="1:5">
      <c r="A182" s="3">
        <v>181</v>
      </c>
      <c r="B182" s="3">
        <v>5</v>
      </c>
      <c r="C182" s="3">
        <v>31</v>
      </c>
      <c r="D182" s="3">
        <v>31</v>
      </c>
      <c r="E182" s="3">
        <v>18600</v>
      </c>
    </row>
    <row r="183" spans="1:5">
      <c r="A183" s="3">
        <v>182</v>
      </c>
      <c r="B183" s="3">
        <v>5</v>
      </c>
      <c r="C183" s="3">
        <v>32</v>
      </c>
      <c r="D183" s="3">
        <v>32</v>
      </c>
      <c r="E183" s="3">
        <v>19200</v>
      </c>
    </row>
    <row r="184" spans="1:5">
      <c r="A184" s="3">
        <v>183</v>
      </c>
      <c r="B184" s="3">
        <v>5</v>
      </c>
      <c r="C184" s="3">
        <v>33</v>
      </c>
      <c r="D184" s="3">
        <v>33</v>
      </c>
      <c r="E184" s="3">
        <v>19800</v>
      </c>
    </row>
    <row r="185" spans="1:5">
      <c r="A185" s="3">
        <v>184</v>
      </c>
      <c r="B185" s="3">
        <v>5</v>
      </c>
      <c r="C185" s="3">
        <v>34</v>
      </c>
      <c r="D185" s="3">
        <v>34</v>
      </c>
      <c r="E185" s="3">
        <v>20400</v>
      </c>
    </row>
    <row r="186" spans="1:5">
      <c r="A186" s="3">
        <v>185</v>
      </c>
      <c r="B186" s="3">
        <v>5</v>
      </c>
      <c r="C186" s="3">
        <v>35</v>
      </c>
      <c r="D186" s="3">
        <v>35</v>
      </c>
      <c r="E186" s="3">
        <v>21000</v>
      </c>
    </row>
    <row r="187" spans="1:5">
      <c r="A187" s="3">
        <v>186</v>
      </c>
      <c r="B187" s="3">
        <v>5</v>
      </c>
      <c r="C187" s="3">
        <v>36</v>
      </c>
      <c r="D187" s="3">
        <v>36</v>
      </c>
      <c r="E187" s="3">
        <v>21600</v>
      </c>
    </row>
    <row r="188" spans="1:5">
      <c r="A188" s="3">
        <v>187</v>
      </c>
      <c r="B188" s="3">
        <v>5</v>
      </c>
      <c r="C188" s="3">
        <v>37</v>
      </c>
      <c r="D188" s="3">
        <v>37</v>
      </c>
      <c r="E188" s="3">
        <v>22200</v>
      </c>
    </row>
    <row r="189" spans="1:5">
      <c r="A189" s="3">
        <v>188</v>
      </c>
      <c r="B189" s="3">
        <v>5</v>
      </c>
      <c r="C189" s="3">
        <v>38</v>
      </c>
      <c r="D189" s="3">
        <v>38</v>
      </c>
      <c r="E189" s="3">
        <v>22800</v>
      </c>
    </row>
    <row r="190" spans="1:5">
      <c r="A190" s="3">
        <v>189</v>
      </c>
      <c r="B190" s="3">
        <v>5</v>
      </c>
      <c r="C190" s="3">
        <v>39</v>
      </c>
      <c r="D190" s="3">
        <v>39</v>
      </c>
      <c r="E190" s="3">
        <v>23400</v>
      </c>
    </row>
    <row r="191" spans="1:5">
      <c r="A191" s="3">
        <v>190</v>
      </c>
      <c r="B191" s="3">
        <v>5</v>
      </c>
      <c r="C191" s="3">
        <v>40</v>
      </c>
      <c r="D191" s="3">
        <v>40</v>
      </c>
      <c r="E191" s="3">
        <v>24000</v>
      </c>
    </row>
    <row r="192" spans="1:5">
      <c r="A192" s="3">
        <v>191</v>
      </c>
      <c r="B192" s="3">
        <v>5</v>
      </c>
      <c r="C192" s="3">
        <v>41</v>
      </c>
      <c r="D192" s="3">
        <v>41</v>
      </c>
      <c r="E192" s="3">
        <v>24600</v>
      </c>
    </row>
    <row r="193" spans="1:5">
      <c r="A193" s="3">
        <v>192</v>
      </c>
      <c r="B193" s="3">
        <v>5</v>
      </c>
      <c r="C193" s="3">
        <v>42</v>
      </c>
      <c r="D193" s="3">
        <v>42</v>
      </c>
      <c r="E193" s="3">
        <v>25200</v>
      </c>
    </row>
    <row r="194" spans="1:5">
      <c r="A194" s="3">
        <v>193</v>
      </c>
      <c r="B194" s="3">
        <v>5</v>
      </c>
      <c r="C194" s="3">
        <v>43</v>
      </c>
      <c r="D194" s="3">
        <v>43</v>
      </c>
      <c r="E194" s="3">
        <v>25800</v>
      </c>
    </row>
    <row r="195" spans="1:5">
      <c r="A195" s="3">
        <v>194</v>
      </c>
      <c r="B195" s="3">
        <v>5</v>
      </c>
      <c r="C195" s="3">
        <v>44</v>
      </c>
      <c r="D195" s="3">
        <v>44</v>
      </c>
      <c r="E195" s="3">
        <v>26400</v>
      </c>
    </row>
    <row r="196" spans="1:5">
      <c r="A196" s="3">
        <v>195</v>
      </c>
      <c r="B196" s="3">
        <v>5</v>
      </c>
      <c r="C196" s="3">
        <v>45</v>
      </c>
      <c r="D196" s="3">
        <v>45</v>
      </c>
      <c r="E196" s="3">
        <v>27000</v>
      </c>
    </row>
    <row r="197" spans="1:5">
      <c r="A197" s="3">
        <v>196</v>
      </c>
      <c r="B197" s="3">
        <v>5</v>
      </c>
      <c r="C197" s="3">
        <v>46</v>
      </c>
      <c r="D197" s="3">
        <v>46</v>
      </c>
      <c r="E197" s="3">
        <v>27600</v>
      </c>
    </row>
    <row r="198" spans="1:5">
      <c r="A198" s="3">
        <v>197</v>
      </c>
      <c r="B198" s="3">
        <v>5</v>
      </c>
      <c r="C198" s="3">
        <v>47</v>
      </c>
      <c r="D198" s="3">
        <v>47</v>
      </c>
      <c r="E198" s="3">
        <v>28200</v>
      </c>
    </row>
    <row r="199" spans="1:5">
      <c r="A199" s="3">
        <v>198</v>
      </c>
      <c r="B199" s="3">
        <v>5</v>
      </c>
      <c r="C199" s="3">
        <v>48</v>
      </c>
      <c r="D199" s="3">
        <v>48</v>
      </c>
      <c r="E199" s="3">
        <v>28800</v>
      </c>
    </row>
    <row r="200" spans="1:5">
      <c r="A200" s="3">
        <v>199</v>
      </c>
      <c r="B200" s="3">
        <v>5</v>
      </c>
      <c r="C200" s="3">
        <v>49</v>
      </c>
      <c r="D200" s="3">
        <v>49</v>
      </c>
      <c r="E200" s="3">
        <v>29400</v>
      </c>
    </row>
    <row r="201" spans="1:5">
      <c r="A201" s="3">
        <v>200</v>
      </c>
      <c r="B201" s="3">
        <v>5</v>
      </c>
      <c r="C201" s="3">
        <v>50</v>
      </c>
      <c r="D201" s="3">
        <v>50</v>
      </c>
      <c r="E201" s="3">
        <v>30000</v>
      </c>
    </row>
    <row r="202" spans="1:5">
      <c r="A202" s="3">
        <v>201</v>
      </c>
      <c r="B202" s="3">
        <v>6</v>
      </c>
      <c r="C202" s="3">
        <v>1</v>
      </c>
      <c r="D202" s="3">
        <v>1</v>
      </c>
      <c r="E202" s="3">
        <v>600</v>
      </c>
    </row>
    <row r="203" spans="1:5">
      <c r="A203" s="3">
        <v>202</v>
      </c>
      <c r="B203" s="3">
        <v>6</v>
      </c>
      <c r="C203" s="3">
        <v>2</v>
      </c>
      <c r="D203" s="3">
        <v>2</v>
      </c>
      <c r="E203" s="3">
        <v>1200</v>
      </c>
    </row>
    <row r="204" spans="1:5">
      <c r="A204" s="3">
        <v>203</v>
      </c>
      <c r="B204" s="3">
        <v>6</v>
      </c>
      <c r="C204" s="3">
        <v>3</v>
      </c>
      <c r="D204" s="3">
        <v>3</v>
      </c>
      <c r="E204" s="3">
        <v>1800</v>
      </c>
    </row>
    <row r="205" spans="1:5">
      <c r="A205" s="3">
        <v>204</v>
      </c>
      <c r="B205" s="3">
        <v>6</v>
      </c>
      <c r="C205" s="3">
        <v>4</v>
      </c>
      <c r="D205" s="3">
        <v>4</v>
      </c>
      <c r="E205" s="3">
        <v>2400</v>
      </c>
    </row>
    <row r="206" spans="1:5">
      <c r="A206" s="3">
        <v>205</v>
      </c>
      <c r="B206" s="3">
        <v>6</v>
      </c>
      <c r="C206" s="3">
        <v>5</v>
      </c>
      <c r="D206" s="3">
        <v>5</v>
      </c>
      <c r="E206" s="3">
        <v>3000</v>
      </c>
    </row>
    <row r="207" spans="1:5">
      <c r="A207" s="3">
        <v>206</v>
      </c>
      <c r="B207" s="3">
        <v>6</v>
      </c>
      <c r="C207" s="3">
        <v>6</v>
      </c>
      <c r="D207" s="3">
        <v>6</v>
      </c>
      <c r="E207" s="3">
        <v>3600</v>
      </c>
    </row>
    <row r="208" spans="1:5">
      <c r="A208" s="3">
        <v>207</v>
      </c>
      <c r="B208" s="3">
        <v>6</v>
      </c>
      <c r="C208" s="3">
        <v>7</v>
      </c>
      <c r="D208" s="3">
        <v>7</v>
      </c>
      <c r="E208" s="3">
        <v>4200</v>
      </c>
    </row>
    <row r="209" spans="1:5">
      <c r="A209" s="3">
        <v>208</v>
      </c>
      <c r="B209" s="3">
        <v>6</v>
      </c>
      <c r="C209" s="3">
        <v>8</v>
      </c>
      <c r="D209" s="3">
        <v>8</v>
      </c>
      <c r="E209" s="3">
        <v>4800</v>
      </c>
    </row>
    <row r="210" spans="1:5">
      <c r="A210" s="3">
        <v>209</v>
      </c>
      <c r="B210" s="3">
        <v>6</v>
      </c>
      <c r="C210" s="3">
        <v>9</v>
      </c>
      <c r="D210" s="3">
        <v>9</v>
      </c>
      <c r="E210" s="3">
        <v>5400</v>
      </c>
    </row>
    <row r="211" spans="1:5">
      <c r="A211" s="3">
        <v>210</v>
      </c>
      <c r="B211" s="3">
        <v>6</v>
      </c>
      <c r="C211" s="3">
        <v>10</v>
      </c>
      <c r="D211" s="3">
        <v>10</v>
      </c>
      <c r="E211" s="3">
        <v>6000</v>
      </c>
    </row>
    <row r="212" spans="1:5">
      <c r="A212" s="3">
        <v>211</v>
      </c>
      <c r="B212" s="3">
        <v>6</v>
      </c>
      <c r="C212" s="3">
        <v>11</v>
      </c>
      <c r="D212" s="3">
        <v>11</v>
      </c>
      <c r="E212" s="3">
        <v>6600</v>
      </c>
    </row>
    <row r="213" spans="1:5">
      <c r="A213" s="3">
        <v>212</v>
      </c>
      <c r="B213" s="3">
        <v>6</v>
      </c>
      <c r="C213" s="3">
        <v>12</v>
      </c>
      <c r="D213" s="3">
        <v>12</v>
      </c>
      <c r="E213" s="3">
        <v>7200</v>
      </c>
    </row>
    <row r="214" spans="1:5">
      <c r="A214" s="3">
        <v>213</v>
      </c>
      <c r="B214" s="3">
        <v>6</v>
      </c>
      <c r="C214" s="3">
        <v>13</v>
      </c>
      <c r="D214" s="3">
        <v>13</v>
      </c>
      <c r="E214" s="3">
        <v>7800</v>
      </c>
    </row>
    <row r="215" spans="1:5">
      <c r="A215" s="3">
        <v>214</v>
      </c>
      <c r="B215" s="3">
        <v>6</v>
      </c>
      <c r="C215" s="3">
        <v>14</v>
      </c>
      <c r="D215" s="3">
        <v>14</v>
      </c>
      <c r="E215" s="3">
        <v>8400</v>
      </c>
    </row>
    <row r="216" spans="1:5">
      <c r="A216" s="3">
        <v>215</v>
      </c>
      <c r="B216" s="3">
        <v>6</v>
      </c>
      <c r="C216" s="3">
        <v>15</v>
      </c>
      <c r="D216" s="3">
        <v>15</v>
      </c>
      <c r="E216" s="3">
        <v>9000</v>
      </c>
    </row>
    <row r="217" spans="1:5">
      <c r="A217" s="3">
        <v>216</v>
      </c>
      <c r="B217" s="3">
        <v>6</v>
      </c>
      <c r="C217" s="3">
        <v>16</v>
      </c>
      <c r="D217" s="3">
        <v>16</v>
      </c>
      <c r="E217" s="3">
        <v>9600</v>
      </c>
    </row>
    <row r="218" spans="1:5">
      <c r="A218" s="3">
        <v>217</v>
      </c>
      <c r="B218" s="3">
        <v>6</v>
      </c>
      <c r="C218" s="3">
        <v>17</v>
      </c>
      <c r="D218" s="3">
        <v>17</v>
      </c>
      <c r="E218" s="3">
        <v>10200</v>
      </c>
    </row>
    <row r="219" spans="1:5">
      <c r="A219" s="3">
        <v>218</v>
      </c>
      <c r="B219" s="3">
        <v>6</v>
      </c>
      <c r="C219" s="3">
        <v>18</v>
      </c>
      <c r="D219" s="3">
        <v>18</v>
      </c>
      <c r="E219" s="3">
        <v>10800</v>
      </c>
    </row>
    <row r="220" spans="1:5">
      <c r="A220" s="3">
        <v>219</v>
      </c>
      <c r="B220" s="3">
        <v>6</v>
      </c>
      <c r="C220" s="3">
        <v>19</v>
      </c>
      <c r="D220" s="3">
        <v>19</v>
      </c>
      <c r="E220" s="3">
        <v>11400</v>
      </c>
    </row>
    <row r="221" spans="1:5">
      <c r="A221" s="3">
        <v>220</v>
      </c>
      <c r="B221" s="3">
        <v>6</v>
      </c>
      <c r="C221" s="3">
        <v>20</v>
      </c>
      <c r="D221" s="3">
        <v>20</v>
      </c>
      <c r="E221" s="3">
        <v>12000</v>
      </c>
    </row>
    <row r="222" spans="1:5">
      <c r="A222" s="3">
        <v>221</v>
      </c>
      <c r="B222" s="3">
        <v>6</v>
      </c>
      <c r="C222" s="3">
        <v>21</v>
      </c>
      <c r="D222" s="3">
        <v>21</v>
      </c>
      <c r="E222" s="3">
        <v>12600</v>
      </c>
    </row>
    <row r="223" spans="1:5">
      <c r="A223" s="3">
        <v>222</v>
      </c>
      <c r="B223" s="3">
        <v>6</v>
      </c>
      <c r="C223" s="3">
        <v>22</v>
      </c>
      <c r="D223" s="3">
        <v>22</v>
      </c>
      <c r="E223" s="3">
        <v>13200</v>
      </c>
    </row>
    <row r="224" spans="1:5">
      <c r="A224" s="3">
        <v>223</v>
      </c>
      <c r="B224" s="3">
        <v>6</v>
      </c>
      <c r="C224" s="3">
        <v>23</v>
      </c>
      <c r="D224" s="3">
        <v>23</v>
      </c>
      <c r="E224" s="3">
        <v>13800</v>
      </c>
    </row>
    <row r="225" spans="1:5">
      <c r="A225" s="3">
        <v>224</v>
      </c>
      <c r="B225" s="3">
        <v>6</v>
      </c>
      <c r="C225" s="3">
        <v>24</v>
      </c>
      <c r="D225" s="3">
        <v>24</v>
      </c>
      <c r="E225" s="3">
        <v>14400</v>
      </c>
    </row>
    <row r="226" spans="1:5">
      <c r="A226" s="3">
        <v>225</v>
      </c>
      <c r="B226" s="3">
        <v>6</v>
      </c>
      <c r="C226" s="3">
        <v>25</v>
      </c>
      <c r="D226" s="3">
        <v>25</v>
      </c>
      <c r="E226" s="3">
        <v>15000</v>
      </c>
    </row>
    <row r="227" spans="1:5">
      <c r="A227" s="3">
        <v>226</v>
      </c>
      <c r="B227" s="3">
        <v>6</v>
      </c>
      <c r="C227" s="3">
        <v>26</v>
      </c>
      <c r="D227" s="3">
        <v>26</v>
      </c>
      <c r="E227" s="3">
        <v>15600</v>
      </c>
    </row>
    <row r="228" spans="1:5">
      <c r="A228" s="3">
        <v>227</v>
      </c>
      <c r="B228" s="3">
        <v>6</v>
      </c>
      <c r="C228" s="3">
        <v>27</v>
      </c>
      <c r="D228" s="3">
        <v>27</v>
      </c>
      <c r="E228" s="3">
        <v>16200</v>
      </c>
    </row>
    <row r="229" spans="1:5">
      <c r="A229" s="3">
        <v>228</v>
      </c>
      <c r="B229" s="3">
        <v>6</v>
      </c>
      <c r="C229" s="3">
        <v>28</v>
      </c>
      <c r="D229" s="3">
        <v>28</v>
      </c>
      <c r="E229" s="3">
        <v>16800</v>
      </c>
    </row>
    <row r="230" spans="1:5">
      <c r="A230" s="3">
        <v>229</v>
      </c>
      <c r="B230" s="3">
        <v>6</v>
      </c>
      <c r="C230" s="3">
        <v>29</v>
      </c>
      <c r="D230" s="3">
        <v>29</v>
      </c>
      <c r="E230" s="3">
        <v>17400</v>
      </c>
    </row>
    <row r="231" spans="1:5">
      <c r="A231" s="3">
        <v>230</v>
      </c>
      <c r="B231" s="3">
        <v>6</v>
      </c>
      <c r="C231" s="3">
        <v>30</v>
      </c>
      <c r="D231" s="3">
        <v>30</v>
      </c>
      <c r="E231" s="3">
        <v>18000</v>
      </c>
    </row>
    <row r="232" spans="1:5">
      <c r="A232" s="3">
        <v>231</v>
      </c>
      <c r="B232" s="3">
        <v>6</v>
      </c>
      <c r="C232" s="3">
        <v>31</v>
      </c>
      <c r="D232" s="3">
        <v>31</v>
      </c>
      <c r="E232" s="3">
        <v>18600</v>
      </c>
    </row>
    <row r="233" spans="1:5">
      <c r="A233" s="3">
        <v>232</v>
      </c>
      <c r="B233" s="3">
        <v>6</v>
      </c>
      <c r="C233" s="3">
        <v>32</v>
      </c>
      <c r="D233" s="3">
        <v>32</v>
      </c>
      <c r="E233" s="3">
        <v>19200</v>
      </c>
    </row>
    <row r="234" spans="1:5">
      <c r="A234" s="3">
        <v>233</v>
      </c>
      <c r="B234" s="3">
        <v>6</v>
      </c>
      <c r="C234" s="3">
        <v>33</v>
      </c>
      <c r="D234" s="3">
        <v>33</v>
      </c>
      <c r="E234" s="3">
        <v>19800</v>
      </c>
    </row>
    <row r="235" spans="1:5">
      <c r="A235" s="3">
        <v>234</v>
      </c>
      <c r="B235" s="3">
        <v>6</v>
      </c>
      <c r="C235" s="3">
        <v>34</v>
      </c>
      <c r="D235" s="3">
        <v>34</v>
      </c>
      <c r="E235" s="3">
        <v>20400</v>
      </c>
    </row>
    <row r="236" spans="1:5">
      <c r="A236" s="3">
        <v>235</v>
      </c>
      <c r="B236" s="3">
        <v>6</v>
      </c>
      <c r="C236" s="3">
        <v>35</v>
      </c>
      <c r="D236" s="3">
        <v>35</v>
      </c>
      <c r="E236" s="3">
        <v>21000</v>
      </c>
    </row>
    <row r="237" spans="1:5">
      <c r="A237" s="3">
        <v>236</v>
      </c>
      <c r="B237" s="3">
        <v>6</v>
      </c>
      <c r="C237" s="3">
        <v>36</v>
      </c>
      <c r="D237" s="3">
        <v>36</v>
      </c>
      <c r="E237" s="3">
        <v>21600</v>
      </c>
    </row>
    <row r="238" spans="1:5">
      <c r="A238" s="3">
        <v>237</v>
      </c>
      <c r="B238" s="3">
        <v>6</v>
      </c>
      <c r="C238" s="3">
        <v>37</v>
      </c>
      <c r="D238" s="3">
        <v>37</v>
      </c>
      <c r="E238" s="3">
        <v>22200</v>
      </c>
    </row>
    <row r="239" spans="1:5">
      <c r="A239" s="3">
        <v>238</v>
      </c>
      <c r="B239" s="3">
        <v>6</v>
      </c>
      <c r="C239" s="3">
        <v>38</v>
      </c>
      <c r="D239" s="3">
        <v>38</v>
      </c>
      <c r="E239" s="3">
        <v>22800</v>
      </c>
    </row>
    <row r="240" spans="1:5">
      <c r="A240" s="3">
        <v>239</v>
      </c>
      <c r="B240" s="3">
        <v>6</v>
      </c>
      <c r="C240" s="3">
        <v>39</v>
      </c>
      <c r="D240" s="3">
        <v>39</v>
      </c>
      <c r="E240" s="3">
        <v>23400</v>
      </c>
    </row>
    <row r="241" spans="1:5">
      <c r="A241" s="3">
        <v>240</v>
      </c>
      <c r="B241" s="3">
        <v>6</v>
      </c>
      <c r="C241" s="3">
        <v>40</v>
      </c>
      <c r="D241" s="3">
        <v>40</v>
      </c>
      <c r="E241" s="3">
        <v>24000</v>
      </c>
    </row>
    <row r="242" spans="1:5">
      <c r="A242" s="3">
        <v>241</v>
      </c>
      <c r="B242" s="3">
        <v>6</v>
      </c>
      <c r="C242" s="3">
        <v>41</v>
      </c>
      <c r="D242" s="3">
        <v>41</v>
      </c>
      <c r="E242" s="3">
        <v>24600</v>
      </c>
    </row>
    <row r="243" spans="1:5">
      <c r="A243" s="3">
        <v>242</v>
      </c>
      <c r="B243" s="3">
        <v>6</v>
      </c>
      <c r="C243" s="3">
        <v>42</v>
      </c>
      <c r="D243" s="3">
        <v>42</v>
      </c>
      <c r="E243" s="3">
        <v>25200</v>
      </c>
    </row>
    <row r="244" spans="1:5">
      <c r="A244" s="3">
        <v>243</v>
      </c>
      <c r="B244" s="3">
        <v>6</v>
      </c>
      <c r="C244" s="3">
        <v>43</v>
      </c>
      <c r="D244" s="3">
        <v>43</v>
      </c>
      <c r="E244" s="3">
        <v>25800</v>
      </c>
    </row>
    <row r="245" spans="1:5">
      <c r="A245" s="3">
        <v>244</v>
      </c>
      <c r="B245" s="3">
        <v>6</v>
      </c>
      <c r="C245" s="3">
        <v>44</v>
      </c>
      <c r="D245" s="3">
        <v>44</v>
      </c>
      <c r="E245" s="3">
        <v>26400</v>
      </c>
    </row>
    <row r="246" spans="1:5">
      <c r="A246" s="3">
        <v>245</v>
      </c>
      <c r="B246" s="3">
        <v>6</v>
      </c>
      <c r="C246" s="3">
        <v>45</v>
      </c>
      <c r="D246" s="3">
        <v>45</v>
      </c>
      <c r="E246" s="3">
        <v>27000</v>
      </c>
    </row>
    <row r="247" spans="1:5">
      <c r="A247" s="3">
        <v>246</v>
      </c>
      <c r="B247" s="3">
        <v>6</v>
      </c>
      <c r="C247" s="3">
        <v>46</v>
      </c>
      <c r="D247" s="3">
        <v>46</v>
      </c>
      <c r="E247" s="3">
        <v>27600</v>
      </c>
    </row>
    <row r="248" spans="1:5">
      <c r="A248" s="3">
        <v>247</v>
      </c>
      <c r="B248" s="3">
        <v>6</v>
      </c>
      <c r="C248" s="3">
        <v>47</v>
      </c>
      <c r="D248" s="3">
        <v>47</v>
      </c>
      <c r="E248" s="3">
        <v>28200</v>
      </c>
    </row>
    <row r="249" spans="1:5">
      <c r="A249" s="3">
        <v>248</v>
      </c>
      <c r="B249" s="3">
        <v>6</v>
      </c>
      <c r="C249" s="3">
        <v>48</v>
      </c>
      <c r="D249" s="3">
        <v>48</v>
      </c>
      <c r="E249" s="3">
        <v>28800</v>
      </c>
    </row>
    <row r="250" spans="1:5">
      <c r="A250" s="3">
        <v>249</v>
      </c>
      <c r="B250" s="3">
        <v>6</v>
      </c>
      <c r="C250" s="3">
        <v>49</v>
      </c>
      <c r="D250" s="3">
        <v>49</v>
      </c>
      <c r="E250" s="3">
        <v>29400</v>
      </c>
    </row>
    <row r="251" spans="1:5">
      <c r="A251" s="3">
        <v>250</v>
      </c>
      <c r="B251" s="3">
        <v>6</v>
      </c>
      <c r="C251" s="3">
        <v>50</v>
      </c>
      <c r="D251" s="3">
        <v>50</v>
      </c>
      <c r="E251" s="3">
        <v>30000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201"/>
  <sheetViews>
    <sheetView workbookViewId="0">
      <selection activeCell="I15" sqref="I15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16.625" style="3" customWidth="1"/>
    <col min="5" max="5" width="16.25" style="3" customWidth="1"/>
    <col min="6" max="6" width="15.125" style="3" customWidth="1"/>
    <col min="7" max="16384" width="9" style="3"/>
  </cols>
  <sheetData>
    <row r="1" spans="1:6">
      <c r="A1" s="5" t="s">
        <v>4</v>
      </c>
      <c r="B1" s="5" t="s">
        <v>551</v>
      </c>
      <c r="C1" s="5" t="s">
        <v>50</v>
      </c>
      <c r="D1" s="5" t="s">
        <v>552</v>
      </c>
      <c r="E1" s="5" t="s">
        <v>51</v>
      </c>
      <c r="F1" s="8" t="s">
        <v>553</v>
      </c>
    </row>
    <row r="2" spans="1:6">
      <c r="A2" s="3">
        <v>1</v>
      </c>
      <c r="B2" s="3">
        <v>1</v>
      </c>
      <c r="C2" s="3">
        <v>1</v>
      </c>
      <c r="D2" s="3">
        <v>100</v>
      </c>
      <c r="E2" s="7">
        <v>135</v>
      </c>
      <c r="F2" s="3">
        <v>1</v>
      </c>
    </row>
    <row r="3" spans="1:6">
      <c r="A3" s="3">
        <v>2</v>
      </c>
      <c r="B3" s="3">
        <v>1</v>
      </c>
      <c r="C3" s="3">
        <v>2</v>
      </c>
      <c r="D3" s="3">
        <v>200</v>
      </c>
      <c r="E3" s="7">
        <v>315</v>
      </c>
      <c r="F3" s="3">
        <v>2</v>
      </c>
    </row>
    <row r="4" spans="1:6">
      <c r="A4" s="3">
        <v>3</v>
      </c>
      <c r="B4" s="3">
        <v>1</v>
      </c>
      <c r="C4" s="3">
        <v>3</v>
      </c>
      <c r="D4" s="3">
        <v>300</v>
      </c>
      <c r="E4" s="7">
        <v>540</v>
      </c>
      <c r="F4" s="3">
        <v>3</v>
      </c>
    </row>
    <row r="5" spans="1:6">
      <c r="A5" s="3">
        <v>4</v>
      </c>
      <c r="B5" s="3">
        <v>1</v>
      </c>
      <c r="C5" s="3">
        <v>4</v>
      </c>
      <c r="D5" s="3">
        <v>400</v>
      </c>
      <c r="E5" s="7">
        <v>810</v>
      </c>
      <c r="F5" s="3">
        <v>4</v>
      </c>
    </row>
    <row r="6" spans="1:6">
      <c r="A6" s="3">
        <v>5</v>
      </c>
      <c r="B6" s="3">
        <v>1</v>
      </c>
      <c r="C6" s="3">
        <v>5</v>
      </c>
      <c r="D6" s="3">
        <v>500</v>
      </c>
      <c r="E6" s="7">
        <v>2250</v>
      </c>
      <c r="F6" s="3">
        <v>5</v>
      </c>
    </row>
    <row r="7" spans="1:6">
      <c r="A7" s="3">
        <v>6</v>
      </c>
      <c r="B7" s="3">
        <v>1</v>
      </c>
      <c r="C7" s="3">
        <v>6</v>
      </c>
      <c r="D7" s="3">
        <v>600</v>
      </c>
      <c r="E7" s="7">
        <v>2970</v>
      </c>
      <c r="F7" s="3">
        <v>6</v>
      </c>
    </row>
    <row r="8" spans="1:6">
      <c r="A8" s="3">
        <v>7</v>
      </c>
      <c r="B8" s="3">
        <v>1</v>
      </c>
      <c r="C8" s="3">
        <v>7</v>
      </c>
      <c r="D8" s="3">
        <v>700</v>
      </c>
      <c r="E8" s="7">
        <v>3780</v>
      </c>
      <c r="F8" s="3">
        <v>7</v>
      </c>
    </row>
    <row r="9" spans="1:6">
      <c r="A9" s="3">
        <v>8</v>
      </c>
      <c r="B9" s="3">
        <v>1</v>
      </c>
      <c r="C9" s="3">
        <v>8</v>
      </c>
      <c r="D9" s="3">
        <v>800</v>
      </c>
      <c r="E9" s="7">
        <v>14040</v>
      </c>
      <c r="F9" s="3">
        <v>8</v>
      </c>
    </row>
    <row r="10" spans="1:6">
      <c r="A10" s="3">
        <v>9</v>
      </c>
      <c r="B10" s="3">
        <v>1</v>
      </c>
      <c r="C10" s="3">
        <v>9</v>
      </c>
      <c r="D10" s="3">
        <v>900</v>
      </c>
      <c r="E10" s="7">
        <v>17010</v>
      </c>
      <c r="F10" s="3">
        <v>9</v>
      </c>
    </row>
    <row r="11" spans="1:6">
      <c r="A11" s="3">
        <v>10</v>
      </c>
      <c r="B11" s="3">
        <v>1</v>
      </c>
      <c r="C11" s="3">
        <v>10</v>
      </c>
      <c r="D11" s="3">
        <v>1000</v>
      </c>
      <c r="E11" s="7">
        <v>33750</v>
      </c>
      <c r="F11" s="3">
        <v>10</v>
      </c>
    </row>
    <row r="12" spans="1:6">
      <c r="A12" s="3">
        <v>11</v>
      </c>
      <c r="B12" s="3">
        <v>1</v>
      </c>
      <c r="C12" s="3">
        <v>11</v>
      </c>
      <c r="D12" s="3">
        <v>1100</v>
      </c>
      <c r="E12" s="7">
        <v>39600</v>
      </c>
      <c r="F12" s="3">
        <v>11</v>
      </c>
    </row>
    <row r="13" spans="1:6">
      <c r="A13" s="3">
        <v>12</v>
      </c>
      <c r="B13" s="3">
        <v>1</v>
      </c>
      <c r="C13" s="3">
        <v>12</v>
      </c>
      <c r="D13" s="3">
        <v>1200</v>
      </c>
      <c r="E13" s="7">
        <v>45900</v>
      </c>
      <c r="F13" s="3">
        <v>12</v>
      </c>
    </row>
    <row r="14" spans="1:6">
      <c r="A14" s="3">
        <v>13</v>
      </c>
      <c r="B14" s="3">
        <v>1</v>
      </c>
      <c r="C14" s="3">
        <v>13</v>
      </c>
      <c r="D14" s="3">
        <v>1300</v>
      </c>
      <c r="E14" s="7">
        <v>52650</v>
      </c>
      <c r="F14" s="3">
        <v>13</v>
      </c>
    </row>
    <row r="15" spans="1:6">
      <c r="A15" s="3">
        <v>14</v>
      </c>
      <c r="B15" s="3">
        <v>1</v>
      </c>
      <c r="C15" s="3">
        <v>14</v>
      </c>
      <c r="D15" s="3">
        <v>1400</v>
      </c>
      <c r="E15" s="7">
        <v>59850</v>
      </c>
      <c r="F15" s="3">
        <v>14</v>
      </c>
    </row>
    <row r="16" spans="1:6">
      <c r="A16" s="3">
        <v>15</v>
      </c>
      <c r="B16" s="3">
        <v>1</v>
      </c>
      <c r="C16" s="3">
        <v>15</v>
      </c>
      <c r="D16" s="3">
        <v>1500</v>
      </c>
      <c r="E16" s="7">
        <v>67500</v>
      </c>
      <c r="F16" s="3">
        <v>15</v>
      </c>
    </row>
    <row r="17" spans="1:6">
      <c r="A17" s="3">
        <v>16</v>
      </c>
      <c r="B17" s="3">
        <v>1</v>
      </c>
      <c r="C17" s="3">
        <v>16</v>
      </c>
      <c r="D17" s="3">
        <v>1600</v>
      </c>
      <c r="E17" s="7">
        <v>75600</v>
      </c>
      <c r="F17" s="3">
        <v>16</v>
      </c>
    </row>
    <row r="18" spans="1:6">
      <c r="A18" s="3">
        <v>17</v>
      </c>
      <c r="B18" s="3">
        <v>1</v>
      </c>
      <c r="C18" s="3">
        <v>17</v>
      </c>
      <c r="D18" s="3">
        <v>1700</v>
      </c>
      <c r="E18" s="7">
        <v>84150</v>
      </c>
      <c r="F18" s="3">
        <v>17</v>
      </c>
    </row>
    <row r="19" spans="1:6">
      <c r="A19" s="3">
        <v>18</v>
      </c>
      <c r="B19" s="3">
        <v>1</v>
      </c>
      <c r="C19" s="3">
        <v>18</v>
      </c>
      <c r="D19" s="3">
        <v>1800</v>
      </c>
      <c r="E19" s="7">
        <v>93150</v>
      </c>
      <c r="F19" s="3">
        <v>18</v>
      </c>
    </row>
    <row r="20" spans="1:6">
      <c r="A20" s="3">
        <v>19</v>
      </c>
      <c r="B20" s="3">
        <v>1</v>
      </c>
      <c r="C20" s="3">
        <v>19</v>
      </c>
      <c r="D20" s="3">
        <v>1900</v>
      </c>
      <c r="E20" s="7">
        <v>102600</v>
      </c>
      <c r="F20" s="3">
        <v>19</v>
      </c>
    </row>
    <row r="21" spans="1:6">
      <c r="A21" s="3">
        <v>20</v>
      </c>
      <c r="B21" s="3">
        <v>1</v>
      </c>
      <c r="C21" s="3">
        <v>20</v>
      </c>
      <c r="D21" s="3">
        <v>2000</v>
      </c>
      <c r="E21" s="7">
        <v>112500</v>
      </c>
      <c r="F21" s="3">
        <v>20</v>
      </c>
    </row>
    <row r="22" spans="1:6">
      <c r="A22" s="3">
        <v>21</v>
      </c>
      <c r="B22" s="3">
        <v>1</v>
      </c>
      <c r="C22" s="3">
        <v>21</v>
      </c>
      <c r="D22" s="3">
        <v>2100</v>
      </c>
      <c r="E22" s="7">
        <v>122850</v>
      </c>
      <c r="F22" s="3">
        <v>21</v>
      </c>
    </row>
    <row r="23" spans="1:6">
      <c r="A23" s="3">
        <v>22</v>
      </c>
      <c r="B23" s="3">
        <v>1</v>
      </c>
      <c r="C23" s="3">
        <v>22</v>
      </c>
      <c r="D23" s="3">
        <v>2200</v>
      </c>
      <c r="E23" s="7">
        <v>187110</v>
      </c>
      <c r="F23" s="3">
        <v>22</v>
      </c>
    </row>
    <row r="24" spans="1:6">
      <c r="A24" s="3">
        <v>23</v>
      </c>
      <c r="B24" s="3">
        <v>1</v>
      </c>
      <c r="C24" s="3">
        <v>23</v>
      </c>
      <c r="D24" s="3">
        <v>2300</v>
      </c>
      <c r="E24" s="7">
        <v>202860</v>
      </c>
      <c r="F24" s="3">
        <v>23</v>
      </c>
    </row>
    <row r="25" spans="1:6">
      <c r="A25" s="3">
        <v>24</v>
      </c>
      <c r="B25" s="3">
        <v>1</v>
      </c>
      <c r="C25" s="3">
        <v>24</v>
      </c>
      <c r="D25" s="3">
        <v>2400</v>
      </c>
      <c r="E25" s="7">
        <v>219240</v>
      </c>
      <c r="F25" s="3">
        <v>24</v>
      </c>
    </row>
    <row r="26" spans="1:6">
      <c r="A26" s="3">
        <v>25</v>
      </c>
      <c r="B26" s="3">
        <v>1</v>
      </c>
      <c r="C26" s="3">
        <v>25</v>
      </c>
      <c r="D26" s="3">
        <v>2500</v>
      </c>
      <c r="E26" s="7">
        <v>236250</v>
      </c>
      <c r="F26" s="3">
        <v>25</v>
      </c>
    </row>
    <row r="27" spans="1:6">
      <c r="A27" s="3">
        <v>26</v>
      </c>
      <c r="B27" s="3">
        <v>1</v>
      </c>
      <c r="C27" s="3">
        <v>26</v>
      </c>
      <c r="D27" s="3">
        <v>2600</v>
      </c>
      <c r="E27" s="7">
        <v>253890</v>
      </c>
      <c r="F27" s="3">
        <v>26</v>
      </c>
    </row>
    <row r="28" spans="1:6">
      <c r="A28" s="3">
        <v>27</v>
      </c>
      <c r="B28" s="3">
        <v>1</v>
      </c>
      <c r="C28" s="3">
        <v>27</v>
      </c>
      <c r="D28" s="3">
        <v>2700</v>
      </c>
      <c r="E28" s="7">
        <v>272160</v>
      </c>
      <c r="F28" s="3">
        <v>27</v>
      </c>
    </row>
    <row r="29" spans="1:6">
      <c r="A29" s="3">
        <v>28</v>
      </c>
      <c r="B29" s="3">
        <v>1</v>
      </c>
      <c r="C29" s="3">
        <v>28</v>
      </c>
      <c r="D29" s="3">
        <v>2800</v>
      </c>
      <c r="E29" s="7">
        <v>291060</v>
      </c>
      <c r="F29" s="3">
        <v>28</v>
      </c>
    </row>
    <row r="30" spans="1:6">
      <c r="A30" s="3">
        <v>29</v>
      </c>
      <c r="B30" s="3">
        <v>1</v>
      </c>
      <c r="C30" s="3">
        <v>29</v>
      </c>
      <c r="D30" s="3">
        <v>2900</v>
      </c>
      <c r="E30" s="7">
        <v>310590</v>
      </c>
      <c r="F30" s="3">
        <v>29</v>
      </c>
    </row>
    <row r="31" spans="1:6">
      <c r="A31" s="3">
        <v>30</v>
      </c>
      <c r="B31" s="3">
        <v>1</v>
      </c>
      <c r="C31" s="3">
        <v>30</v>
      </c>
      <c r="D31" s="3">
        <v>3000</v>
      </c>
      <c r="E31" s="7">
        <v>330750</v>
      </c>
      <c r="F31" s="3">
        <v>30</v>
      </c>
    </row>
    <row r="32" spans="1:6">
      <c r="A32" s="3">
        <v>31</v>
      </c>
      <c r="B32" s="3">
        <v>1</v>
      </c>
      <c r="C32" s="3">
        <v>31</v>
      </c>
      <c r="D32" s="3">
        <v>3100</v>
      </c>
      <c r="E32" s="7">
        <v>351540</v>
      </c>
      <c r="F32" s="3">
        <v>31</v>
      </c>
    </row>
    <row r="33" spans="1:6">
      <c r="A33" s="3">
        <v>32</v>
      </c>
      <c r="B33" s="3">
        <v>1</v>
      </c>
      <c r="C33" s="3">
        <v>32</v>
      </c>
      <c r="D33" s="3">
        <v>3200</v>
      </c>
      <c r="E33" s="7">
        <v>372960</v>
      </c>
      <c r="F33" s="3">
        <v>32</v>
      </c>
    </row>
    <row r="34" spans="1:6">
      <c r="A34" s="3">
        <v>33</v>
      </c>
      <c r="B34" s="3">
        <v>1</v>
      </c>
      <c r="C34" s="3">
        <v>33</v>
      </c>
      <c r="D34" s="3">
        <v>3300</v>
      </c>
      <c r="E34" s="7">
        <v>395010</v>
      </c>
      <c r="F34" s="3">
        <v>33</v>
      </c>
    </row>
    <row r="35" spans="1:6">
      <c r="A35" s="3">
        <v>34</v>
      </c>
      <c r="B35" s="3">
        <v>1</v>
      </c>
      <c r="C35" s="3">
        <v>34</v>
      </c>
      <c r="D35" s="3">
        <v>3400</v>
      </c>
      <c r="E35" s="7">
        <v>417690</v>
      </c>
      <c r="F35" s="3">
        <v>34</v>
      </c>
    </row>
    <row r="36" spans="1:6">
      <c r="A36" s="3">
        <v>35</v>
      </c>
      <c r="B36" s="3">
        <v>1</v>
      </c>
      <c r="C36" s="3">
        <v>35</v>
      </c>
      <c r="D36" s="3">
        <v>3500</v>
      </c>
      <c r="E36" s="7">
        <v>441000</v>
      </c>
      <c r="F36" s="3">
        <v>35</v>
      </c>
    </row>
    <row r="37" spans="1:6">
      <c r="A37" s="3">
        <v>36</v>
      </c>
      <c r="B37" s="3">
        <v>1</v>
      </c>
      <c r="C37" s="3">
        <v>36</v>
      </c>
      <c r="D37" s="3">
        <v>3600</v>
      </c>
      <c r="E37" s="7">
        <v>464940</v>
      </c>
      <c r="F37" s="3">
        <v>36</v>
      </c>
    </row>
    <row r="38" spans="1:6">
      <c r="A38" s="3">
        <v>37</v>
      </c>
      <c r="B38" s="3">
        <v>1</v>
      </c>
      <c r="C38" s="3">
        <v>37</v>
      </c>
      <c r="D38" s="3">
        <v>3700</v>
      </c>
      <c r="E38" s="7">
        <v>489510</v>
      </c>
      <c r="F38" s="3">
        <v>37</v>
      </c>
    </row>
    <row r="39" spans="1:6">
      <c r="A39" s="3">
        <v>38</v>
      </c>
      <c r="B39" s="3">
        <v>1</v>
      </c>
      <c r="C39" s="3">
        <v>38</v>
      </c>
      <c r="D39" s="3">
        <v>3800</v>
      </c>
      <c r="E39" s="7">
        <v>514710</v>
      </c>
      <c r="F39" s="3">
        <v>38</v>
      </c>
    </row>
    <row r="40" spans="1:6">
      <c r="A40" s="3">
        <v>39</v>
      </c>
      <c r="B40" s="3">
        <v>1</v>
      </c>
      <c r="C40" s="3">
        <v>39</v>
      </c>
      <c r="D40" s="3">
        <v>3900</v>
      </c>
      <c r="E40" s="7">
        <v>540540</v>
      </c>
      <c r="F40" s="3">
        <v>39</v>
      </c>
    </row>
    <row r="41" spans="1:6">
      <c r="A41" s="3">
        <v>40</v>
      </c>
      <c r="B41" s="3">
        <v>1</v>
      </c>
      <c r="C41" s="3">
        <v>40</v>
      </c>
      <c r="D41" s="3">
        <v>4000</v>
      </c>
      <c r="E41" s="7">
        <v>567000</v>
      </c>
      <c r="F41" s="3">
        <v>40</v>
      </c>
    </row>
    <row r="42" spans="1:6">
      <c r="A42" s="3">
        <v>41</v>
      </c>
      <c r="B42" s="3">
        <v>1</v>
      </c>
      <c r="C42" s="3">
        <v>41</v>
      </c>
      <c r="D42" s="3">
        <v>4100</v>
      </c>
      <c r="E42" s="7">
        <v>594090</v>
      </c>
      <c r="F42" s="3">
        <v>41</v>
      </c>
    </row>
    <row r="43" spans="1:6">
      <c r="A43" s="3">
        <v>42</v>
      </c>
      <c r="B43" s="3">
        <v>1</v>
      </c>
      <c r="C43" s="3">
        <v>42</v>
      </c>
      <c r="D43" s="3">
        <v>4200</v>
      </c>
      <c r="E43" s="7">
        <v>621810</v>
      </c>
      <c r="F43" s="3">
        <v>42</v>
      </c>
    </row>
    <row r="44" spans="1:6">
      <c r="A44" s="3">
        <v>43</v>
      </c>
      <c r="B44" s="3">
        <v>1</v>
      </c>
      <c r="C44" s="3">
        <v>43</v>
      </c>
      <c r="D44" s="3">
        <v>4300</v>
      </c>
      <c r="E44" s="7">
        <v>650160</v>
      </c>
      <c r="F44" s="3">
        <v>43</v>
      </c>
    </row>
    <row r="45" spans="1:6">
      <c r="A45" s="3">
        <v>44</v>
      </c>
      <c r="B45" s="3">
        <v>1</v>
      </c>
      <c r="C45" s="3">
        <v>44</v>
      </c>
      <c r="D45" s="3">
        <v>4400</v>
      </c>
      <c r="E45" s="7">
        <v>679140</v>
      </c>
      <c r="F45" s="3">
        <v>44</v>
      </c>
    </row>
    <row r="46" spans="1:6">
      <c r="A46" s="3">
        <v>45</v>
      </c>
      <c r="B46" s="3">
        <v>1</v>
      </c>
      <c r="C46" s="3">
        <v>45</v>
      </c>
      <c r="D46" s="3">
        <v>4500</v>
      </c>
      <c r="E46" s="7">
        <v>708750</v>
      </c>
      <c r="F46" s="3">
        <v>45</v>
      </c>
    </row>
    <row r="47" spans="1:6">
      <c r="A47" s="3">
        <v>46</v>
      </c>
      <c r="B47" s="3">
        <v>1</v>
      </c>
      <c r="C47" s="3">
        <v>46</v>
      </c>
      <c r="D47" s="3">
        <v>4600</v>
      </c>
      <c r="E47" s="7">
        <v>738990</v>
      </c>
      <c r="F47" s="3">
        <v>46</v>
      </c>
    </row>
    <row r="48" spans="1:6">
      <c r="A48" s="3">
        <v>47</v>
      </c>
      <c r="B48" s="3">
        <v>1</v>
      </c>
      <c r="C48" s="3">
        <v>47</v>
      </c>
      <c r="D48" s="3">
        <v>4700</v>
      </c>
      <c r="E48" s="7">
        <v>769860</v>
      </c>
      <c r="F48" s="3">
        <v>47</v>
      </c>
    </row>
    <row r="49" spans="1:6">
      <c r="A49" s="3">
        <v>48</v>
      </c>
      <c r="B49" s="3">
        <v>1</v>
      </c>
      <c r="C49" s="3">
        <v>48</v>
      </c>
      <c r="D49" s="3">
        <v>4800</v>
      </c>
      <c r="E49" s="7">
        <v>801360</v>
      </c>
      <c r="F49" s="3">
        <v>48</v>
      </c>
    </row>
    <row r="50" spans="1:6">
      <c r="A50" s="3">
        <v>49</v>
      </c>
      <c r="B50" s="3">
        <v>1</v>
      </c>
      <c r="C50" s="3">
        <v>49</v>
      </c>
      <c r="D50" s="3">
        <v>4900</v>
      </c>
      <c r="E50" s="7">
        <v>833490</v>
      </c>
      <c r="F50" s="3">
        <v>49</v>
      </c>
    </row>
    <row r="51" spans="1:6">
      <c r="A51" s="3">
        <v>50</v>
      </c>
      <c r="B51" s="3">
        <v>1</v>
      </c>
      <c r="C51" s="3">
        <v>50</v>
      </c>
      <c r="D51" s="3">
        <v>5000</v>
      </c>
      <c r="E51" s="7">
        <v>866250</v>
      </c>
      <c r="F51" s="3">
        <v>50</v>
      </c>
    </row>
    <row r="52" spans="1:6">
      <c r="A52" s="3">
        <v>51</v>
      </c>
      <c r="B52" s="3">
        <v>2</v>
      </c>
      <c r="C52" s="3">
        <v>1</v>
      </c>
      <c r="D52" s="3">
        <v>50</v>
      </c>
      <c r="E52" s="7">
        <v>135</v>
      </c>
      <c r="F52" s="3">
        <v>1</v>
      </c>
    </row>
    <row r="53" spans="1:6">
      <c r="A53" s="3">
        <v>52</v>
      </c>
      <c r="B53" s="3">
        <v>2</v>
      </c>
      <c r="C53" s="3">
        <v>2</v>
      </c>
      <c r="D53" s="3">
        <v>100</v>
      </c>
      <c r="E53" s="7">
        <v>315</v>
      </c>
      <c r="F53" s="3">
        <v>2</v>
      </c>
    </row>
    <row r="54" spans="1:6">
      <c r="A54" s="3">
        <v>53</v>
      </c>
      <c r="B54" s="3">
        <v>2</v>
      </c>
      <c r="C54" s="3">
        <v>3</v>
      </c>
      <c r="D54" s="3">
        <v>150</v>
      </c>
      <c r="E54" s="7">
        <v>540</v>
      </c>
      <c r="F54" s="3">
        <v>3</v>
      </c>
    </row>
    <row r="55" spans="1:6">
      <c r="A55" s="3">
        <v>54</v>
      </c>
      <c r="B55" s="3">
        <v>2</v>
      </c>
      <c r="C55" s="3">
        <v>4</v>
      </c>
      <c r="D55" s="3">
        <v>200</v>
      </c>
      <c r="E55" s="7">
        <v>810</v>
      </c>
      <c r="F55" s="3">
        <v>4</v>
      </c>
    </row>
    <row r="56" spans="1:6">
      <c r="A56" s="3">
        <v>55</v>
      </c>
      <c r="B56" s="3">
        <v>2</v>
      </c>
      <c r="C56" s="3">
        <v>5</v>
      </c>
      <c r="D56" s="3">
        <v>250</v>
      </c>
      <c r="E56" s="7">
        <v>2250</v>
      </c>
      <c r="F56" s="3">
        <v>5</v>
      </c>
    </row>
    <row r="57" spans="1:6">
      <c r="A57" s="3">
        <v>56</v>
      </c>
      <c r="B57" s="3">
        <v>2</v>
      </c>
      <c r="C57" s="3">
        <v>6</v>
      </c>
      <c r="D57" s="3">
        <v>300</v>
      </c>
      <c r="E57" s="7">
        <v>2970</v>
      </c>
      <c r="F57" s="3">
        <v>6</v>
      </c>
    </row>
    <row r="58" spans="1:6">
      <c r="A58" s="3">
        <v>57</v>
      </c>
      <c r="B58" s="3">
        <v>2</v>
      </c>
      <c r="C58" s="3">
        <v>7</v>
      </c>
      <c r="D58" s="3">
        <v>350</v>
      </c>
      <c r="E58" s="7">
        <v>3780</v>
      </c>
      <c r="F58" s="3">
        <v>7</v>
      </c>
    </row>
    <row r="59" spans="1:6">
      <c r="A59" s="3">
        <v>58</v>
      </c>
      <c r="B59" s="3">
        <v>2</v>
      </c>
      <c r="C59" s="3">
        <v>8</v>
      </c>
      <c r="D59" s="3">
        <v>400</v>
      </c>
      <c r="E59" s="7">
        <v>14040</v>
      </c>
      <c r="F59" s="3">
        <v>8</v>
      </c>
    </row>
    <row r="60" spans="1:6">
      <c r="A60" s="3">
        <v>59</v>
      </c>
      <c r="B60" s="3">
        <v>2</v>
      </c>
      <c r="C60" s="3">
        <v>9</v>
      </c>
      <c r="D60" s="3">
        <v>450</v>
      </c>
      <c r="E60" s="7">
        <v>17010</v>
      </c>
      <c r="F60" s="3">
        <v>9</v>
      </c>
    </row>
    <row r="61" spans="1:6">
      <c r="A61" s="3">
        <v>60</v>
      </c>
      <c r="B61" s="3">
        <v>2</v>
      </c>
      <c r="C61" s="3">
        <v>10</v>
      </c>
      <c r="D61" s="3">
        <v>500</v>
      </c>
      <c r="E61" s="7">
        <v>33750</v>
      </c>
      <c r="F61" s="3">
        <v>10</v>
      </c>
    </row>
    <row r="62" spans="1:6">
      <c r="A62" s="3">
        <v>61</v>
      </c>
      <c r="B62" s="3">
        <v>2</v>
      </c>
      <c r="C62" s="3">
        <v>11</v>
      </c>
      <c r="D62" s="3">
        <v>550</v>
      </c>
      <c r="E62" s="7">
        <v>39600</v>
      </c>
      <c r="F62" s="3">
        <v>11</v>
      </c>
    </row>
    <row r="63" spans="1:6">
      <c r="A63" s="3">
        <v>62</v>
      </c>
      <c r="B63" s="3">
        <v>2</v>
      </c>
      <c r="C63" s="3">
        <v>12</v>
      </c>
      <c r="D63" s="3">
        <v>600</v>
      </c>
      <c r="E63" s="7">
        <v>45900</v>
      </c>
      <c r="F63" s="3">
        <v>12</v>
      </c>
    </row>
    <row r="64" spans="1:6">
      <c r="A64" s="3">
        <v>63</v>
      </c>
      <c r="B64" s="3">
        <v>2</v>
      </c>
      <c r="C64" s="3">
        <v>13</v>
      </c>
      <c r="D64" s="3">
        <v>650</v>
      </c>
      <c r="E64" s="7">
        <v>52650</v>
      </c>
      <c r="F64" s="3">
        <v>13</v>
      </c>
    </row>
    <row r="65" spans="1:6">
      <c r="A65" s="3">
        <v>64</v>
      </c>
      <c r="B65" s="3">
        <v>2</v>
      </c>
      <c r="C65" s="3">
        <v>14</v>
      </c>
      <c r="D65" s="3">
        <v>700</v>
      </c>
      <c r="E65" s="7">
        <v>59850</v>
      </c>
      <c r="F65" s="3">
        <v>14</v>
      </c>
    </row>
    <row r="66" spans="1:6">
      <c r="A66" s="3">
        <v>65</v>
      </c>
      <c r="B66" s="3">
        <v>2</v>
      </c>
      <c r="C66" s="3">
        <v>15</v>
      </c>
      <c r="D66" s="3">
        <v>750</v>
      </c>
      <c r="E66" s="7">
        <v>67500</v>
      </c>
      <c r="F66" s="3">
        <v>15</v>
      </c>
    </row>
    <row r="67" spans="1:6">
      <c r="A67" s="3">
        <v>66</v>
      </c>
      <c r="B67" s="3">
        <v>2</v>
      </c>
      <c r="C67" s="3">
        <v>16</v>
      </c>
      <c r="D67" s="3">
        <v>800</v>
      </c>
      <c r="E67" s="7">
        <v>75600</v>
      </c>
      <c r="F67" s="3">
        <v>16</v>
      </c>
    </row>
    <row r="68" spans="1:6">
      <c r="A68" s="3">
        <v>67</v>
      </c>
      <c r="B68" s="3">
        <v>2</v>
      </c>
      <c r="C68" s="3">
        <v>17</v>
      </c>
      <c r="D68" s="3">
        <v>850</v>
      </c>
      <c r="E68" s="7">
        <v>84150</v>
      </c>
      <c r="F68" s="3">
        <v>17</v>
      </c>
    </row>
    <row r="69" spans="1:6">
      <c r="A69" s="3">
        <v>68</v>
      </c>
      <c r="B69" s="3">
        <v>2</v>
      </c>
      <c r="C69" s="3">
        <v>18</v>
      </c>
      <c r="D69" s="3">
        <v>900</v>
      </c>
      <c r="E69" s="7">
        <v>93150</v>
      </c>
      <c r="F69" s="3">
        <v>18</v>
      </c>
    </row>
    <row r="70" spans="1:6">
      <c r="A70" s="3">
        <v>69</v>
      </c>
      <c r="B70" s="3">
        <v>2</v>
      </c>
      <c r="C70" s="3">
        <v>19</v>
      </c>
      <c r="D70" s="3">
        <v>950</v>
      </c>
      <c r="E70" s="7">
        <v>102600</v>
      </c>
      <c r="F70" s="3">
        <v>19</v>
      </c>
    </row>
    <row r="71" spans="1:6">
      <c r="A71" s="3">
        <v>70</v>
      </c>
      <c r="B71" s="3">
        <v>2</v>
      </c>
      <c r="C71" s="3">
        <v>20</v>
      </c>
      <c r="D71" s="3">
        <v>1000</v>
      </c>
      <c r="E71" s="7">
        <v>112500</v>
      </c>
      <c r="F71" s="3">
        <v>20</v>
      </c>
    </row>
    <row r="72" spans="1:6">
      <c r="A72" s="3">
        <v>71</v>
      </c>
      <c r="B72" s="3">
        <v>2</v>
      </c>
      <c r="C72" s="3">
        <v>21</v>
      </c>
      <c r="D72" s="3">
        <v>1050</v>
      </c>
      <c r="E72" s="7">
        <v>122850</v>
      </c>
      <c r="F72" s="3">
        <v>21</v>
      </c>
    </row>
    <row r="73" spans="1:6">
      <c r="A73" s="3">
        <v>72</v>
      </c>
      <c r="B73" s="3">
        <v>2</v>
      </c>
      <c r="C73" s="3">
        <v>22</v>
      </c>
      <c r="D73" s="3">
        <v>1100</v>
      </c>
      <c r="E73" s="7">
        <v>187110</v>
      </c>
      <c r="F73" s="3">
        <v>22</v>
      </c>
    </row>
    <row r="74" spans="1:6">
      <c r="A74" s="3">
        <v>73</v>
      </c>
      <c r="B74" s="3">
        <v>2</v>
      </c>
      <c r="C74" s="3">
        <v>23</v>
      </c>
      <c r="D74" s="3">
        <v>1150</v>
      </c>
      <c r="E74" s="7">
        <v>202860</v>
      </c>
      <c r="F74" s="3">
        <v>23</v>
      </c>
    </row>
    <row r="75" spans="1:6">
      <c r="A75" s="3">
        <v>74</v>
      </c>
      <c r="B75" s="3">
        <v>2</v>
      </c>
      <c r="C75" s="3">
        <v>24</v>
      </c>
      <c r="D75" s="3">
        <v>1200</v>
      </c>
      <c r="E75" s="7">
        <v>219240</v>
      </c>
      <c r="F75" s="3">
        <v>24</v>
      </c>
    </row>
    <row r="76" spans="1:6">
      <c r="A76" s="3">
        <v>75</v>
      </c>
      <c r="B76" s="3">
        <v>2</v>
      </c>
      <c r="C76" s="3">
        <v>25</v>
      </c>
      <c r="D76" s="3">
        <v>1250</v>
      </c>
      <c r="E76" s="7">
        <v>236250</v>
      </c>
      <c r="F76" s="3">
        <v>25</v>
      </c>
    </row>
    <row r="77" spans="1:6">
      <c r="A77" s="3">
        <v>76</v>
      </c>
      <c r="B77" s="3">
        <v>2</v>
      </c>
      <c r="C77" s="3">
        <v>26</v>
      </c>
      <c r="D77" s="3">
        <v>1300</v>
      </c>
      <c r="E77" s="7">
        <v>253890</v>
      </c>
      <c r="F77" s="3">
        <v>26</v>
      </c>
    </row>
    <row r="78" spans="1:6">
      <c r="A78" s="3">
        <v>77</v>
      </c>
      <c r="B78" s="3">
        <v>2</v>
      </c>
      <c r="C78" s="3">
        <v>27</v>
      </c>
      <c r="D78" s="3">
        <v>1350</v>
      </c>
      <c r="E78" s="7">
        <v>272160</v>
      </c>
      <c r="F78" s="3">
        <v>27</v>
      </c>
    </row>
    <row r="79" spans="1:6">
      <c r="A79" s="3">
        <v>78</v>
      </c>
      <c r="B79" s="3">
        <v>2</v>
      </c>
      <c r="C79" s="3">
        <v>28</v>
      </c>
      <c r="D79" s="3">
        <v>1400</v>
      </c>
      <c r="E79" s="7">
        <v>291060</v>
      </c>
      <c r="F79" s="3">
        <v>28</v>
      </c>
    </row>
    <row r="80" spans="1:6">
      <c r="A80" s="3">
        <v>79</v>
      </c>
      <c r="B80" s="3">
        <v>2</v>
      </c>
      <c r="C80" s="3">
        <v>29</v>
      </c>
      <c r="D80" s="3">
        <v>1450</v>
      </c>
      <c r="E80" s="7">
        <v>310590</v>
      </c>
      <c r="F80" s="3">
        <v>29</v>
      </c>
    </row>
    <row r="81" spans="1:6">
      <c r="A81" s="3">
        <v>80</v>
      </c>
      <c r="B81" s="3">
        <v>2</v>
      </c>
      <c r="C81" s="3">
        <v>30</v>
      </c>
      <c r="D81" s="3">
        <v>1500</v>
      </c>
      <c r="E81" s="7">
        <v>330750</v>
      </c>
      <c r="F81" s="3">
        <v>30</v>
      </c>
    </row>
    <row r="82" spans="1:6">
      <c r="A82" s="3">
        <v>81</v>
      </c>
      <c r="B82" s="3">
        <v>2</v>
      </c>
      <c r="C82" s="3">
        <v>31</v>
      </c>
      <c r="D82" s="3">
        <v>1550</v>
      </c>
      <c r="E82" s="7">
        <v>351540</v>
      </c>
      <c r="F82" s="3">
        <v>31</v>
      </c>
    </row>
    <row r="83" spans="1:6">
      <c r="A83" s="3">
        <v>82</v>
      </c>
      <c r="B83" s="3">
        <v>2</v>
      </c>
      <c r="C83" s="3">
        <v>32</v>
      </c>
      <c r="D83" s="3">
        <v>1600</v>
      </c>
      <c r="E83" s="7">
        <v>372960</v>
      </c>
      <c r="F83" s="3">
        <v>32</v>
      </c>
    </row>
    <row r="84" spans="1:6">
      <c r="A84" s="3">
        <v>83</v>
      </c>
      <c r="B84" s="3">
        <v>2</v>
      </c>
      <c r="C84" s="3">
        <v>33</v>
      </c>
      <c r="D84" s="3">
        <v>1650</v>
      </c>
      <c r="E84" s="7">
        <v>395010</v>
      </c>
      <c r="F84" s="3">
        <v>33</v>
      </c>
    </row>
    <row r="85" spans="1:6">
      <c r="A85" s="3">
        <v>84</v>
      </c>
      <c r="B85" s="3">
        <v>2</v>
      </c>
      <c r="C85" s="3">
        <v>34</v>
      </c>
      <c r="D85" s="3">
        <v>1700</v>
      </c>
      <c r="E85" s="7">
        <v>417690</v>
      </c>
      <c r="F85" s="3">
        <v>34</v>
      </c>
    </row>
    <row r="86" spans="1:6">
      <c r="A86" s="3">
        <v>85</v>
      </c>
      <c r="B86" s="3">
        <v>2</v>
      </c>
      <c r="C86" s="3">
        <v>35</v>
      </c>
      <c r="D86" s="3">
        <v>1750</v>
      </c>
      <c r="E86" s="7">
        <v>441000</v>
      </c>
      <c r="F86" s="3">
        <v>35</v>
      </c>
    </row>
    <row r="87" spans="1:6">
      <c r="A87" s="3">
        <v>86</v>
      </c>
      <c r="B87" s="3">
        <v>2</v>
      </c>
      <c r="C87" s="3">
        <v>36</v>
      </c>
      <c r="D87" s="3">
        <v>1800</v>
      </c>
      <c r="E87" s="7">
        <v>464940</v>
      </c>
      <c r="F87" s="3">
        <v>36</v>
      </c>
    </row>
    <row r="88" spans="1:6">
      <c r="A88" s="3">
        <v>87</v>
      </c>
      <c r="B88" s="3">
        <v>2</v>
      </c>
      <c r="C88" s="3">
        <v>37</v>
      </c>
      <c r="D88" s="3">
        <v>1850</v>
      </c>
      <c r="E88" s="7">
        <v>489510</v>
      </c>
      <c r="F88" s="3">
        <v>37</v>
      </c>
    </row>
    <row r="89" spans="1:6">
      <c r="A89" s="3">
        <v>88</v>
      </c>
      <c r="B89" s="3">
        <v>2</v>
      </c>
      <c r="C89" s="3">
        <v>38</v>
      </c>
      <c r="D89" s="3">
        <v>1900</v>
      </c>
      <c r="E89" s="7">
        <v>514710</v>
      </c>
      <c r="F89" s="3">
        <v>38</v>
      </c>
    </row>
    <row r="90" spans="1:6">
      <c r="A90" s="3">
        <v>89</v>
      </c>
      <c r="B90" s="3">
        <v>2</v>
      </c>
      <c r="C90" s="3">
        <v>39</v>
      </c>
      <c r="D90" s="3">
        <v>1950</v>
      </c>
      <c r="E90" s="7">
        <v>540540</v>
      </c>
      <c r="F90" s="3">
        <v>39</v>
      </c>
    </row>
    <row r="91" spans="1:6">
      <c r="A91" s="3">
        <v>90</v>
      </c>
      <c r="B91" s="3">
        <v>2</v>
      </c>
      <c r="C91" s="3">
        <v>40</v>
      </c>
      <c r="D91" s="3">
        <v>2000</v>
      </c>
      <c r="E91" s="7">
        <v>567000</v>
      </c>
      <c r="F91" s="3">
        <v>40</v>
      </c>
    </row>
    <row r="92" spans="1:6">
      <c r="A92" s="3">
        <v>91</v>
      </c>
      <c r="B92" s="3">
        <v>2</v>
      </c>
      <c r="C92" s="3">
        <v>41</v>
      </c>
      <c r="D92" s="3">
        <v>2050</v>
      </c>
      <c r="E92" s="7">
        <v>594090</v>
      </c>
      <c r="F92" s="3">
        <v>41</v>
      </c>
    </row>
    <row r="93" spans="1:6">
      <c r="A93" s="3">
        <v>92</v>
      </c>
      <c r="B93" s="3">
        <v>2</v>
      </c>
      <c r="C93" s="3">
        <v>42</v>
      </c>
      <c r="D93" s="3">
        <v>2100</v>
      </c>
      <c r="E93" s="7">
        <v>621810</v>
      </c>
      <c r="F93" s="3">
        <v>42</v>
      </c>
    </row>
    <row r="94" spans="1:6">
      <c r="A94" s="3">
        <v>93</v>
      </c>
      <c r="B94" s="3">
        <v>2</v>
      </c>
      <c r="C94" s="3">
        <v>43</v>
      </c>
      <c r="D94" s="3">
        <v>2150</v>
      </c>
      <c r="E94" s="7">
        <v>650160</v>
      </c>
      <c r="F94" s="3">
        <v>43</v>
      </c>
    </row>
    <row r="95" spans="1:6">
      <c r="A95" s="3">
        <v>94</v>
      </c>
      <c r="B95" s="3">
        <v>2</v>
      </c>
      <c r="C95" s="3">
        <v>44</v>
      </c>
      <c r="D95" s="3">
        <v>2200</v>
      </c>
      <c r="E95" s="7">
        <v>679140</v>
      </c>
      <c r="F95" s="3">
        <v>44</v>
      </c>
    </row>
    <row r="96" spans="1:6">
      <c r="A96" s="3">
        <v>95</v>
      </c>
      <c r="B96" s="3">
        <v>2</v>
      </c>
      <c r="C96" s="3">
        <v>45</v>
      </c>
      <c r="D96" s="3">
        <v>2250</v>
      </c>
      <c r="E96" s="7">
        <v>708750</v>
      </c>
      <c r="F96" s="3">
        <v>45</v>
      </c>
    </row>
    <row r="97" spans="1:6">
      <c r="A97" s="3">
        <v>96</v>
      </c>
      <c r="B97" s="3">
        <v>2</v>
      </c>
      <c r="C97" s="3">
        <v>46</v>
      </c>
      <c r="D97" s="3">
        <v>2300</v>
      </c>
      <c r="E97" s="7">
        <v>738990</v>
      </c>
      <c r="F97" s="3">
        <v>46</v>
      </c>
    </row>
    <row r="98" spans="1:6">
      <c r="A98" s="3">
        <v>97</v>
      </c>
      <c r="B98" s="3">
        <v>2</v>
      </c>
      <c r="C98" s="3">
        <v>47</v>
      </c>
      <c r="D98" s="3">
        <v>2350</v>
      </c>
      <c r="E98" s="7">
        <v>769860</v>
      </c>
      <c r="F98" s="3">
        <v>47</v>
      </c>
    </row>
    <row r="99" spans="1:6">
      <c r="A99" s="3">
        <v>98</v>
      </c>
      <c r="B99" s="3">
        <v>2</v>
      </c>
      <c r="C99" s="3">
        <v>48</v>
      </c>
      <c r="D99" s="3">
        <v>2400</v>
      </c>
      <c r="E99" s="7">
        <v>801360</v>
      </c>
      <c r="F99" s="3">
        <v>48</v>
      </c>
    </row>
    <row r="100" spans="1:6">
      <c r="A100" s="3">
        <v>99</v>
      </c>
      <c r="B100" s="3">
        <v>2</v>
      </c>
      <c r="C100" s="3">
        <v>49</v>
      </c>
      <c r="D100" s="3">
        <v>2450</v>
      </c>
      <c r="E100" s="7">
        <v>833490</v>
      </c>
      <c r="F100" s="3">
        <v>49</v>
      </c>
    </row>
    <row r="101" spans="1:6">
      <c r="A101" s="3">
        <v>100</v>
      </c>
      <c r="B101" s="3">
        <v>2</v>
      </c>
      <c r="C101" s="3">
        <v>50</v>
      </c>
      <c r="D101" s="3">
        <v>2500</v>
      </c>
      <c r="E101" s="7">
        <v>866250</v>
      </c>
      <c r="F101" s="3">
        <v>50</v>
      </c>
    </row>
    <row r="102" spans="1:6">
      <c r="A102" s="3">
        <v>101</v>
      </c>
      <c r="B102" s="3">
        <v>3</v>
      </c>
      <c r="C102" s="3">
        <v>1</v>
      </c>
      <c r="D102" s="3">
        <v>2550</v>
      </c>
      <c r="E102" s="7">
        <v>135</v>
      </c>
      <c r="F102" s="3">
        <v>1</v>
      </c>
    </row>
    <row r="103" spans="1:6">
      <c r="A103" s="3">
        <v>102</v>
      </c>
      <c r="B103" s="3">
        <v>3</v>
      </c>
      <c r="C103" s="3">
        <v>2</v>
      </c>
      <c r="D103" s="3">
        <v>2600</v>
      </c>
      <c r="E103" s="7">
        <v>315</v>
      </c>
      <c r="F103" s="3">
        <v>2</v>
      </c>
    </row>
    <row r="104" spans="1:6">
      <c r="A104" s="3">
        <v>103</v>
      </c>
      <c r="B104" s="3">
        <v>3</v>
      </c>
      <c r="C104" s="3">
        <v>3</v>
      </c>
      <c r="D104" s="3">
        <v>2650</v>
      </c>
      <c r="E104" s="7">
        <v>540</v>
      </c>
      <c r="F104" s="3">
        <v>3</v>
      </c>
    </row>
    <row r="105" spans="1:6">
      <c r="A105" s="3">
        <v>104</v>
      </c>
      <c r="B105" s="3">
        <v>3</v>
      </c>
      <c r="C105" s="3">
        <v>4</v>
      </c>
      <c r="D105" s="3">
        <v>2700</v>
      </c>
      <c r="E105" s="7">
        <v>810</v>
      </c>
      <c r="F105" s="3">
        <v>4</v>
      </c>
    </row>
    <row r="106" spans="1:6">
      <c r="A106" s="3">
        <v>105</v>
      </c>
      <c r="B106" s="3">
        <v>3</v>
      </c>
      <c r="C106" s="3">
        <v>5</v>
      </c>
      <c r="D106" s="3">
        <v>2750</v>
      </c>
      <c r="E106" s="7">
        <v>2250</v>
      </c>
      <c r="F106" s="3">
        <v>5</v>
      </c>
    </row>
    <row r="107" spans="1:6">
      <c r="A107" s="3">
        <v>106</v>
      </c>
      <c r="B107" s="3">
        <v>3</v>
      </c>
      <c r="C107" s="3">
        <v>6</v>
      </c>
      <c r="D107" s="3">
        <v>2800</v>
      </c>
      <c r="E107" s="7">
        <v>2970</v>
      </c>
      <c r="F107" s="3">
        <v>6</v>
      </c>
    </row>
    <row r="108" spans="1:6">
      <c r="A108" s="3">
        <v>107</v>
      </c>
      <c r="B108" s="3">
        <v>3</v>
      </c>
      <c r="C108" s="3">
        <v>7</v>
      </c>
      <c r="D108" s="3">
        <v>2850</v>
      </c>
      <c r="E108" s="7">
        <v>3780</v>
      </c>
      <c r="F108" s="3">
        <v>7</v>
      </c>
    </row>
    <row r="109" spans="1:6">
      <c r="A109" s="3">
        <v>108</v>
      </c>
      <c r="B109" s="3">
        <v>3</v>
      </c>
      <c r="C109" s="3">
        <v>8</v>
      </c>
      <c r="D109" s="3">
        <v>2900</v>
      </c>
      <c r="E109" s="7">
        <v>14040</v>
      </c>
      <c r="F109" s="3">
        <v>8</v>
      </c>
    </row>
    <row r="110" spans="1:6">
      <c r="A110" s="3">
        <v>109</v>
      </c>
      <c r="B110" s="3">
        <v>3</v>
      </c>
      <c r="C110" s="3">
        <v>9</v>
      </c>
      <c r="D110" s="3">
        <v>2950</v>
      </c>
      <c r="E110" s="7">
        <v>17010</v>
      </c>
      <c r="F110" s="3">
        <v>9</v>
      </c>
    </row>
    <row r="111" spans="1:6">
      <c r="A111" s="3">
        <v>110</v>
      </c>
      <c r="B111" s="3">
        <v>3</v>
      </c>
      <c r="C111" s="3">
        <v>10</v>
      </c>
      <c r="D111" s="3">
        <v>3000</v>
      </c>
      <c r="E111" s="7">
        <v>33750</v>
      </c>
      <c r="F111" s="3">
        <v>10</v>
      </c>
    </row>
    <row r="112" spans="1:6">
      <c r="A112" s="3">
        <v>111</v>
      </c>
      <c r="B112" s="3">
        <v>3</v>
      </c>
      <c r="C112" s="3">
        <v>11</v>
      </c>
      <c r="D112" s="3">
        <v>3050</v>
      </c>
      <c r="E112" s="7">
        <v>39600</v>
      </c>
      <c r="F112" s="3">
        <v>11</v>
      </c>
    </row>
    <row r="113" spans="1:6">
      <c r="A113" s="3">
        <v>112</v>
      </c>
      <c r="B113" s="3">
        <v>3</v>
      </c>
      <c r="C113" s="3">
        <v>12</v>
      </c>
      <c r="D113" s="3">
        <v>3100</v>
      </c>
      <c r="E113" s="7">
        <v>45900</v>
      </c>
      <c r="F113" s="3">
        <v>12</v>
      </c>
    </row>
    <row r="114" spans="1:6">
      <c r="A114" s="3">
        <v>113</v>
      </c>
      <c r="B114" s="3">
        <v>3</v>
      </c>
      <c r="C114" s="3">
        <v>13</v>
      </c>
      <c r="D114" s="3">
        <v>3150</v>
      </c>
      <c r="E114" s="7">
        <v>52650</v>
      </c>
      <c r="F114" s="3">
        <v>13</v>
      </c>
    </row>
    <row r="115" spans="1:6">
      <c r="A115" s="3">
        <v>114</v>
      </c>
      <c r="B115" s="3">
        <v>3</v>
      </c>
      <c r="C115" s="3">
        <v>14</v>
      </c>
      <c r="D115" s="3">
        <v>3200</v>
      </c>
      <c r="E115" s="7">
        <v>59850</v>
      </c>
      <c r="F115" s="3">
        <v>14</v>
      </c>
    </row>
    <row r="116" spans="1:6">
      <c r="A116" s="3">
        <v>115</v>
      </c>
      <c r="B116" s="3">
        <v>3</v>
      </c>
      <c r="C116" s="3">
        <v>15</v>
      </c>
      <c r="D116" s="3">
        <v>3250</v>
      </c>
      <c r="E116" s="7">
        <v>67500</v>
      </c>
      <c r="F116" s="3">
        <v>15</v>
      </c>
    </row>
    <row r="117" spans="1:6">
      <c r="A117" s="3">
        <v>116</v>
      </c>
      <c r="B117" s="3">
        <v>3</v>
      </c>
      <c r="C117" s="3">
        <v>16</v>
      </c>
      <c r="D117" s="3">
        <v>3300</v>
      </c>
      <c r="E117" s="7">
        <v>75600</v>
      </c>
      <c r="F117" s="3">
        <v>16</v>
      </c>
    </row>
    <row r="118" spans="1:6">
      <c r="A118" s="3">
        <v>117</v>
      </c>
      <c r="B118" s="3">
        <v>3</v>
      </c>
      <c r="C118" s="3">
        <v>17</v>
      </c>
      <c r="D118" s="3">
        <v>3350</v>
      </c>
      <c r="E118" s="7">
        <v>84150</v>
      </c>
      <c r="F118" s="3">
        <v>17</v>
      </c>
    </row>
    <row r="119" spans="1:6">
      <c r="A119" s="3">
        <v>118</v>
      </c>
      <c r="B119" s="3">
        <v>3</v>
      </c>
      <c r="C119" s="3">
        <v>18</v>
      </c>
      <c r="D119" s="3">
        <v>3400</v>
      </c>
      <c r="E119" s="7">
        <v>93150</v>
      </c>
      <c r="F119" s="3">
        <v>18</v>
      </c>
    </row>
    <row r="120" spans="1:6">
      <c r="A120" s="3">
        <v>119</v>
      </c>
      <c r="B120" s="3">
        <v>3</v>
      </c>
      <c r="C120" s="3">
        <v>19</v>
      </c>
      <c r="D120" s="3">
        <v>3450</v>
      </c>
      <c r="E120" s="7">
        <v>102600</v>
      </c>
      <c r="F120" s="3">
        <v>19</v>
      </c>
    </row>
    <row r="121" spans="1:6">
      <c r="A121" s="3">
        <v>120</v>
      </c>
      <c r="B121" s="3">
        <v>3</v>
      </c>
      <c r="C121" s="3">
        <v>20</v>
      </c>
      <c r="D121" s="3">
        <v>3500</v>
      </c>
      <c r="E121" s="7">
        <v>112500</v>
      </c>
      <c r="F121" s="3">
        <v>20</v>
      </c>
    </row>
    <row r="122" spans="1:6">
      <c r="A122" s="3">
        <v>121</v>
      </c>
      <c r="B122" s="3">
        <v>3</v>
      </c>
      <c r="C122" s="3">
        <v>21</v>
      </c>
      <c r="D122" s="3">
        <v>3550</v>
      </c>
      <c r="E122" s="7">
        <v>122850</v>
      </c>
      <c r="F122" s="3">
        <v>21</v>
      </c>
    </row>
    <row r="123" spans="1:6">
      <c r="A123" s="3">
        <v>122</v>
      </c>
      <c r="B123" s="3">
        <v>3</v>
      </c>
      <c r="C123" s="3">
        <v>22</v>
      </c>
      <c r="D123" s="3">
        <v>3600</v>
      </c>
      <c r="E123" s="7">
        <v>187110</v>
      </c>
      <c r="F123" s="3">
        <v>22</v>
      </c>
    </row>
    <row r="124" spans="1:6">
      <c r="A124" s="3">
        <v>123</v>
      </c>
      <c r="B124" s="3">
        <v>3</v>
      </c>
      <c r="C124" s="3">
        <v>23</v>
      </c>
      <c r="D124" s="3">
        <v>3650</v>
      </c>
      <c r="E124" s="7">
        <v>202860</v>
      </c>
      <c r="F124" s="3">
        <v>23</v>
      </c>
    </row>
    <row r="125" spans="1:6">
      <c r="A125" s="3">
        <v>124</v>
      </c>
      <c r="B125" s="3">
        <v>3</v>
      </c>
      <c r="C125" s="3">
        <v>24</v>
      </c>
      <c r="D125" s="3">
        <v>3700</v>
      </c>
      <c r="E125" s="7">
        <v>219240</v>
      </c>
      <c r="F125" s="3">
        <v>24</v>
      </c>
    </row>
    <row r="126" spans="1:6">
      <c r="A126" s="3">
        <v>125</v>
      </c>
      <c r="B126" s="3">
        <v>3</v>
      </c>
      <c r="C126" s="3">
        <v>25</v>
      </c>
      <c r="D126" s="3">
        <v>3750</v>
      </c>
      <c r="E126" s="7">
        <v>236250</v>
      </c>
      <c r="F126" s="3">
        <v>25</v>
      </c>
    </row>
    <row r="127" spans="1:6">
      <c r="A127" s="3">
        <v>126</v>
      </c>
      <c r="B127" s="3">
        <v>3</v>
      </c>
      <c r="C127" s="3">
        <v>26</v>
      </c>
      <c r="D127" s="3">
        <v>3800</v>
      </c>
      <c r="E127" s="7">
        <v>253890</v>
      </c>
      <c r="F127" s="3">
        <v>26</v>
      </c>
    </row>
    <row r="128" spans="1:6">
      <c r="A128" s="3">
        <v>127</v>
      </c>
      <c r="B128" s="3">
        <v>3</v>
      </c>
      <c r="C128" s="3">
        <v>27</v>
      </c>
      <c r="D128" s="3">
        <v>3850</v>
      </c>
      <c r="E128" s="7">
        <v>272160</v>
      </c>
      <c r="F128" s="3">
        <v>27</v>
      </c>
    </row>
    <row r="129" spans="1:6">
      <c r="A129" s="3">
        <v>128</v>
      </c>
      <c r="B129" s="3">
        <v>3</v>
      </c>
      <c r="C129" s="3">
        <v>28</v>
      </c>
      <c r="D129" s="3">
        <v>3900</v>
      </c>
      <c r="E129" s="7">
        <v>291060</v>
      </c>
      <c r="F129" s="3">
        <v>28</v>
      </c>
    </row>
    <row r="130" spans="1:6">
      <c r="A130" s="3">
        <v>129</v>
      </c>
      <c r="B130" s="3">
        <v>3</v>
      </c>
      <c r="C130" s="3">
        <v>29</v>
      </c>
      <c r="D130" s="3">
        <v>3950</v>
      </c>
      <c r="E130" s="7">
        <v>310590</v>
      </c>
      <c r="F130" s="3">
        <v>29</v>
      </c>
    </row>
    <row r="131" spans="1:6">
      <c r="A131" s="3">
        <v>130</v>
      </c>
      <c r="B131" s="3">
        <v>3</v>
      </c>
      <c r="C131" s="3">
        <v>30</v>
      </c>
      <c r="D131" s="3">
        <v>4000</v>
      </c>
      <c r="E131" s="7">
        <v>330750</v>
      </c>
      <c r="F131" s="3">
        <v>30</v>
      </c>
    </row>
    <row r="132" spans="1:6">
      <c r="A132" s="3">
        <v>131</v>
      </c>
      <c r="B132" s="3">
        <v>3</v>
      </c>
      <c r="C132" s="3">
        <v>31</v>
      </c>
      <c r="D132" s="3">
        <v>4050</v>
      </c>
      <c r="E132" s="7">
        <v>351540</v>
      </c>
      <c r="F132" s="3">
        <v>31</v>
      </c>
    </row>
    <row r="133" spans="1:6">
      <c r="A133" s="3">
        <v>132</v>
      </c>
      <c r="B133" s="3">
        <v>3</v>
      </c>
      <c r="C133" s="3">
        <v>32</v>
      </c>
      <c r="D133" s="3">
        <v>4100</v>
      </c>
      <c r="E133" s="7">
        <v>372960</v>
      </c>
      <c r="F133" s="3">
        <v>32</v>
      </c>
    </row>
    <row r="134" spans="1:6">
      <c r="A134" s="3">
        <v>133</v>
      </c>
      <c r="B134" s="3">
        <v>3</v>
      </c>
      <c r="C134" s="3">
        <v>33</v>
      </c>
      <c r="D134" s="3">
        <v>4150</v>
      </c>
      <c r="E134" s="7">
        <v>395010</v>
      </c>
      <c r="F134" s="3">
        <v>33</v>
      </c>
    </row>
    <row r="135" spans="1:6">
      <c r="A135" s="3">
        <v>134</v>
      </c>
      <c r="B135" s="3">
        <v>3</v>
      </c>
      <c r="C135" s="3">
        <v>34</v>
      </c>
      <c r="D135" s="3">
        <v>4200</v>
      </c>
      <c r="E135" s="7">
        <v>417690</v>
      </c>
      <c r="F135" s="3">
        <v>34</v>
      </c>
    </row>
    <row r="136" spans="1:6">
      <c r="A136" s="3">
        <v>135</v>
      </c>
      <c r="B136" s="3">
        <v>3</v>
      </c>
      <c r="C136" s="3">
        <v>35</v>
      </c>
      <c r="D136" s="3">
        <v>4250</v>
      </c>
      <c r="E136" s="7">
        <v>441000</v>
      </c>
      <c r="F136" s="3">
        <v>35</v>
      </c>
    </row>
    <row r="137" spans="1:6">
      <c r="A137" s="3">
        <v>136</v>
      </c>
      <c r="B137" s="3">
        <v>3</v>
      </c>
      <c r="C137" s="3">
        <v>36</v>
      </c>
      <c r="D137" s="3">
        <v>4300</v>
      </c>
      <c r="E137" s="7">
        <v>464940</v>
      </c>
      <c r="F137" s="3">
        <v>36</v>
      </c>
    </row>
    <row r="138" spans="1:6">
      <c r="A138" s="3">
        <v>137</v>
      </c>
      <c r="B138" s="3">
        <v>3</v>
      </c>
      <c r="C138" s="3">
        <v>37</v>
      </c>
      <c r="D138" s="3">
        <v>4350</v>
      </c>
      <c r="E138" s="7">
        <v>489510</v>
      </c>
      <c r="F138" s="3">
        <v>37</v>
      </c>
    </row>
    <row r="139" spans="1:6">
      <c r="A139" s="3">
        <v>138</v>
      </c>
      <c r="B139" s="3">
        <v>3</v>
      </c>
      <c r="C139" s="3">
        <v>38</v>
      </c>
      <c r="D139" s="3">
        <v>4400</v>
      </c>
      <c r="E139" s="7">
        <v>514710</v>
      </c>
      <c r="F139" s="3">
        <v>38</v>
      </c>
    </row>
    <row r="140" spans="1:6">
      <c r="A140" s="3">
        <v>139</v>
      </c>
      <c r="B140" s="3">
        <v>3</v>
      </c>
      <c r="C140" s="3">
        <v>39</v>
      </c>
      <c r="D140" s="3">
        <v>4450</v>
      </c>
      <c r="E140" s="7">
        <v>540540</v>
      </c>
      <c r="F140" s="3">
        <v>39</v>
      </c>
    </row>
    <row r="141" spans="1:6">
      <c r="A141" s="3">
        <v>140</v>
      </c>
      <c r="B141" s="3">
        <v>3</v>
      </c>
      <c r="C141" s="3">
        <v>40</v>
      </c>
      <c r="D141" s="3">
        <v>4500</v>
      </c>
      <c r="E141" s="7">
        <v>567000</v>
      </c>
      <c r="F141" s="3">
        <v>40</v>
      </c>
    </row>
    <row r="142" spans="1:6">
      <c r="A142" s="3">
        <v>141</v>
      </c>
      <c r="B142" s="3">
        <v>3</v>
      </c>
      <c r="C142" s="3">
        <v>41</v>
      </c>
      <c r="D142" s="3">
        <v>4550</v>
      </c>
      <c r="E142" s="7">
        <v>594090</v>
      </c>
      <c r="F142" s="3">
        <v>41</v>
      </c>
    </row>
    <row r="143" spans="1:6">
      <c r="A143" s="3">
        <v>142</v>
      </c>
      <c r="B143" s="3">
        <v>3</v>
      </c>
      <c r="C143" s="3">
        <v>42</v>
      </c>
      <c r="D143" s="3">
        <v>4600</v>
      </c>
      <c r="E143" s="7">
        <v>621810</v>
      </c>
      <c r="F143" s="3">
        <v>42</v>
      </c>
    </row>
    <row r="144" spans="1:6">
      <c r="A144" s="3">
        <v>143</v>
      </c>
      <c r="B144" s="3">
        <v>3</v>
      </c>
      <c r="C144" s="3">
        <v>43</v>
      </c>
      <c r="D144" s="3">
        <v>4650</v>
      </c>
      <c r="E144" s="7">
        <v>650160</v>
      </c>
      <c r="F144" s="3">
        <v>43</v>
      </c>
    </row>
    <row r="145" spans="1:6">
      <c r="A145" s="3">
        <v>144</v>
      </c>
      <c r="B145" s="3">
        <v>3</v>
      </c>
      <c r="C145" s="3">
        <v>44</v>
      </c>
      <c r="D145" s="3">
        <v>4700</v>
      </c>
      <c r="E145" s="7">
        <v>679140</v>
      </c>
      <c r="F145" s="3">
        <v>44</v>
      </c>
    </row>
    <row r="146" spans="1:6">
      <c r="A146" s="3">
        <v>145</v>
      </c>
      <c r="B146" s="3">
        <v>3</v>
      </c>
      <c r="C146" s="3">
        <v>45</v>
      </c>
      <c r="D146" s="3">
        <v>4750</v>
      </c>
      <c r="E146" s="7">
        <v>708750</v>
      </c>
      <c r="F146" s="3">
        <v>45</v>
      </c>
    </row>
    <row r="147" spans="1:6">
      <c r="A147" s="3">
        <v>146</v>
      </c>
      <c r="B147" s="3">
        <v>3</v>
      </c>
      <c r="C147" s="3">
        <v>46</v>
      </c>
      <c r="D147" s="3">
        <v>4800</v>
      </c>
      <c r="E147" s="7">
        <v>738990</v>
      </c>
      <c r="F147" s="3">
        <v>46</v>
      </c>
    </row>
    <row r="148" spans="1:6">
      <c r="A148" s="3">
        <v>147</v>
      </c>
      <c r="B148" s="3">
        <v>3</v>
      </c>
      <c r="C148" s="3">
        <v>47</v>
      </c>
      <c r="D148" s="3">
        <v>4850</v>
      </c>
      <c r="E148" s="7">
        <v>769860</v>
      </c>
      <c r="F148" s="3">
        <v>47</v>
      </c>
    </row>
    <row r="149" spans="1:6">
      <c r="A149" s="3">
        <v>148</v>
      </c>
      <c r="B149" s="3">
        <v>3</v>
      </c>
      <c r="C149" s="3">
        <v>48</v>
      </c>
      <c r="D149" s="3">
        <v>4900</v>
      </c>
      <c r="E149" s="7">
        <v>801360</v>
      </c>
      <c r="F149" s="3">
        <v>48</v>
      </c>
    </row>
    <row r="150" spans="1:6">
      <c r="A150" s="3">
        <v>149</v>
      </c>
      <c r="B150" s="3">
        <v>3</v>
      </c>
      <c r="C150" s="3">
        <v>49</v>
      </c>
      <c r="D150" s="3">
        <v>4950</v>
      </c>
      <c r="E150" s="7">
        <v>833490</v>
      </c>
      <c r="F150" s="3">
        <v>49</v>
      </c>
    </row>
    <row r="151" spans="1:6">
      <c r="A151" s="3">
        <v>150</v>
      </c>
      <c r="B151" s="3">
        <v>3</v>
      </c>
      <c r="C151" s="3">
        <v>50</v>
      </c>
      <c r="D151" s="3">
        <v>5000</v>
      </c>
      <c r="E151" s="7">
        <v>866250</v>
      </c>
      <c r="F151" s="3">
        <v>50</v>
      </c>
    </row>
    <row r="152" spans="1:6">
      <c r="A152" s="3">
        <v>151</v>
      </c>
      <c r="B152" s="3">
        <v>4</v>
      </c>
      <c r="C152" s="3">
        <v>1</v>
      </c>
      <c r="D152" s="3">
        <v>5050</v>
      </c>
      <c r="E152" s="7">
        <v>135</v>
      </c>
      <c r="F152" s="3">
        <v>1</v>
      </c>
    </row>
    <row r="153" spans="1:6">
      <c r="A153" s="3">
        <v>152</v>
      </c>
      <c r="B153" s="3">
        <v>4</v>
      </c>
      <c r="C153" s="3">
        <v>2</v>
      </c>
      <c r="D153" s="3">
        <v>5100</v>
      </c>
      <c r="E153" s="7">
        <v>315</v>
      </c>
      <c r="F153" s="3">
        <v>2</v>
      </c>
    </row>
    <row r="154" spans="1:6">
      <c r="A154" s="3">
        <v>153</v>
      </c>
      <c r="B154" s="3">
        <v>4</v>
      </c>
      <c r="C154" s="3">
        <v>3</v>
      </c>
      <c r="D154" s="3">
        <v>5150</v>
      </c>
      <c r="E154" s="7">
        <v>540</v>
      </c>
      <c r="F154" s="3">
        <v>3</v>
      </c>
    </row>
    <row r="155" spans="1:6">
      <c r="A155" s="3">
        <v>154</v>
      </c>
      <c r="B155" s="3">
        <v>4</v>
      </c>
      <c r="C155" s="3">
        <v>4</v>
      </c>
      <c r="D155" s="3">
        <v>5200</v>
      </c>
      <c r="E155" s="7">
        <v>810</v>
      </c>
      <c r="F155" s="3">
        <v>4</v>
      </c>
    </row>
    <row r="156" spans="1:6">
      <c r="A156" s="3">
        <v>155</v>
      </c>
      <c r="B156" s="3">
        <v>4</v>
      </c>
      <c r="C156" s="3">
        <v>5</v>
      </c>
      <c r="D156" s="3">
        <v>5250</v>
      </c>
      <c r="E156" s="7">
        <v>2250</v>
      </c>
      <c r="F156" s="3">
        <v>5</v>
      </c>
    </row>
    <row r="157" spans="1:6">
      <c r="A157" s="3">
        <v>156</v>
      </c>
      <c r="B157" s="3">
        <v>4</v>
      </c>
      <c r="C157" s="3">
        <v>6</v>
      </c>
      <c r="D157" s="3">
        <v>5300</v>
      </c>
      <c r="E157" s="7">
        <v>2970</v>
      </c>
      <c r="F157" s="3">
        <v>6</v>
      </c>
    </row>
    <row r="158" spans="1:6">
      <c r="A158" s="3">
        <v>157</v>
      </c>
      <c r="B158" s="3">
        <v>4</v>
      </c>
      <c r="C158" s="3">
        <v>7</v>
      </c>
      <c r="D158" s="3">
        <v>5350</v>
      </c>
      <c r="E158" s="7">
        <v>3780</v>
      </c>
      <c r="F158" s="3">
        <v>7</v>
      </c>
    </row>
    <row r="159" spans="1:6">
      <c r="A159" s="3">
        <v>158</v>
      </c>
      <c r="B159" s="3">
        <v>4</v>
      </c>
      <c r="C159" s="3">
        <v>8</v>
      </c>
      <c r="D159" s="3">
        <v>5400</v>
      </c>
      <c r="E159" s="7">
        <v>14040</v>
      </c>
      <c r="F159" s="3">
        <v>8</v>
      </c>
    </row>
    <row r="160" spans="1:6">
      <c r="A160" s="3">
        <v>159</v>
      </c>
      <c r="B160" s="3">
        <v>4</v>
      </c>
      <c r="C160" s="3">
        <v>9</v>
      </c>
      <c r="D160" s="3">
        <v>5450</v>
      </c>
      <c r="E160" s="7">
        <v>17010</v>
      </c>
      <c r="F160" s="3">
        <v>9</v>
      </c>
    </row>
    <row r="161" spans="1:6">
      <c r="A161" s="3">
        <v>160</v>
      </c>
      <c r="B161" s="3">
        <v>4</v>
      </c>
      <c r="C161" s="3">
        <v>10</v>
      </c>
      <c r="D161" s="3">
        <v>5500</v>
      </c>
      <c r="E161" s="7">
        <v>33750</v>
      </c>
      <c r="F161" s="3">
        <v>10</v>
      </c>
    </row>
    <row r="162" spans="1:6">
      <c r="A162" s="3">
        <v>161</v>
      </c>
      <c r="B162" s="3">
        <v>4</v>
      </c>
      <c r="C162" s="3">
        <v>11</v>
      </c>
      <c r="D162" s="3">
        <v>5550</v>
      </c>
      <c r="E162" s="7">
        <v>39600</v>
      </c>
      <c r="F162" s="3">
        <v>11</v>
      </c>
    </row>
    <row r="163" spans="1:6">
      <c r="A163" s="3">
        <v>162</v>
      </c>
      <c r="B163" s="3">
        <v>4</v>
      </c>
      <c r="C163" s="3">
        <v>12</v>
      </c>
      <c r="D163" s="3">
        <v>5600</v>
      </c>
      <c r="E163" s="7">
        <v>45900</v>
      </c>
      <c r="F163" s="3">
        <v>12</v>
      </c>
    </row>
    <row r="164" spans="1:6">
      <c r="A164" s="3">
        <v>163</v>
      </c>
      <c r="B164" s="3">
        <v>4</v>
      </c>
      <c r="C164" s="3">
        <v>13</v>
      </c>
      <c r="D164" s="3">
        <v>5650</v>
      </c>
      <c r="E164" s="7">
        <v>52650</v>
      </c>
      <c r="F164" s="3">
        <v>13</v>
      </c>
    </row>
    <row r="165" spans="1:6">
      <c r="A165" s="3">
        <v>164</v>
      </c>
      <c r="B165" s="3">
        <v>4</v>
      </c>
      <c r="C165" s="3">
        <v>14</v>
      </c>
      <c r="D165" s="3">
        <v>5700</v>
      </c>
      <c r="E165" s="7">
        <v>59850</v>
      </c>
      <c r="F165" s="3">
        <v>14</v>
      </c>
    </row>
    <row r="166" spans="1:6">
      <c r="A166" s="3">
        <v>165</v>
      </c>
      <c r="B166" s="3">
        <v>4</v>
      </c>
      <c r="C166" s="3">
        <v>15</v>
      </c>
      <c r="D166" s="3">
        <v>5750</v>
      </c>
      <c r="E166" s="7">
        <v>67500</v>
      </c>
      <c r="F166" s="3">
        <v>15</v>
      </c>
    </row>
    <row r="167" spans="1:6">
      <c r="A167" s="3">
        <v>166</v>
      </c>
      <c r="B167" s="3">
        <v>4</v>
      </c>
      <c r="C167" s="3">
        <v>16</v>
      </c>
      <c r="D167" s="3">
        <v>5800</v>
      </c>
      <c r="E167" s="7">
        <v>75600</v>
      </c>
      <c r="F167" s="3">
        <v>16</v>
      </c>
    </row>
    <row r="168" spans="1:6">
      <c r="A168" s="3">
        <v>167</v>
      </c>
      <c r="B168" s="3">
        <v>4</v>
      </c>
      <c r="C168" s="3">
        <v>17</v>
      </c>
      <c r="D168" s="3">
        <v>5850</v>
      </c>
      <c r="E168" s="7">
        <v>84150</v>
      </c>
      <c r="F168" s="3">
        <v>17</v>
      </c>
    </row>
    <row r="169" spans="1:6">
      <c r="A169" s="3">
        <v>168</v>
      </c>
      <c r="B169" s="3">
        <v>4</v>
      </c>
      <c r="C169" s="3">
        <v>18</v>
      </c>
      <c r="D169" s="3">
        <v>5900</v>
      </c>
      <c r="E169" s="7">
        <v>93150</v>
      </c>
      <c r="F169" s="3">
        <v>18</v>
      </c>
    </row>
    <row r="170" spans="1:6">
      <c r="A170" s="3">
        <v>169</v>
      </c>
      <c r="B170" s="3">
        <v>4</v>
      </c>
      <c r="C170" s="3">
        <v>19</v>
      </c>
      <c r="D170" s="3">
        <v>5950</v>
      </c>
      <c r="E170" s="7">
        <v>102600</v>
      </c>
      <c r="F170" s="3">
        <v>19</v>
      </c>
    </row>
    <row r="171" spans="1:6">
      <c r="A171" s="3">
        <v>170</v>
      </c>
      <c r="B171" s="3">
        <v>4</v>
      </c>
      <c r="C171" s="3">
        <v>20</v>
      </c>
      <c r="D171" s="3">
        <v>6000</v>
      </c>
      <c r="E171" s="7">
        <v>112500</v>
      </c>
      <c r="F171" s="3">
        <v>20</v>
      </c>
    </row>
    <row r="172" spans="1:6">
      <c r="A172" s="3">
        <v>171</v>
      </c>
      <c r="B172" s="3">
        <v>4</v>
      </c>
      <c r="C172" s="3">
        <v>21</v>
      </c>
      <c r="D172" s="3">
        <v>6050</v>
      </c>
      <c r="E172" s="7">
        <v>122850</v>
      </c>
      <c r="F172" s="3">
        <v>21</v>
      </c>
    </row>
    <row r="173" spans="1:6">
      <c r="A173" s="3">
        <v>172</v>
      </c>
      <c r="B173" s="3">
        <v>4</v>
      </c>
      <c r="C173" s="3">
        <v>22</v>
      </c>
      <c r="D173" s="3">
        <v>6100</v>
      </c>
      <c r="E173" s="7">
        <v>187110</v>
      </c>
      <c r="F173" s="3">
        <v>22</v>
      </c>
    </row>
    <row r="174" spans="1:6">
      <c r="A174" s="3">
        <v>173</v>
      </c>
      <c r="B174" s="3">
        <v>4</v>
      </c>
      <c r="C174" s="3">
        <v>23</v>
      </c>
      <c r="D174" s="3">
        <v>6150</v>
      </c>
      <c r="E174" s="7">
        <v>202860</v>
      </c>
      <c r="F174" s="3">
        <v>23</v>
      </c>
    </row>
    <row r="175" spans="1:6">
      <c r="A175" s="3">
        <v>174</v>
      </c>
      <c r="B175" s="3">
        <v>4</v>
      </c>
      <c r="C175" s="3">
        <v>24</v>
      </c>
      <c r="D175" s="3">
        <v>6200</v>
      </c>
      <c r="E175" s="7">
        <v>219240</v>
      </c>
      <c r="F175" s="3">
        <v>24</v>
      </c>
    </row>
    <row r="176" spans="1:6">
      <c r="A176" s="3">
        <v>175</v>
      </c>
      <c r="B176" s="3">
        <v>4</v>
      </c>
      <c r="C176" s="3">
        <v>25</v>
      </c>
      <c r="D176" s="3">
        <v>6250</v>
      </c>
      <c r="E176" s="7">
        <v>236250</v>
      </c>
      <c r="F176" s="3">
        <v>25</v>
      </c>
    </row>
    <row r="177" spans="1:6">
      <c r="A177" s="3">
        <v>176</v>
      </c>
      <c r="B177" s="3">
        <v>4</v>
      </c>
      <c r="C177" s="3">
        <v>26</v>
      </c>
      <c r="D177" s="3">
        <v>6300</v>
      </c>
      <c r="E177" s="7">
        <v>253890</v>
      </c>
      <c r="F177" s="3">
        <v>26</v>
      </c>
    </row>
    <row r="178" spans="1:6">
      <c r="A178" s="3">
        <v>177</v>
      </c>
      <c r="B178" s="3">
        <v>4</v>
      </c>
      <c r="C178" s="3">
        <v>27</v>
      </c>
      <c r="D178" s="3">
        <v>6350</v>
      </c>
      <c r="E178" s="7">
        <v>272160</v>
      </c>
      <c r="F178" s="3">
        <v>27</v>
      </c>
    </row>
    <row r="179" spans="1:6">
      <c r="A179" s="3">
        <v>178</v>
      </c>
      <c r="B179" s="3">
        <v>4</v>
      </c>
      <c r="C179" s="3">
        <v>28</v>
      </c>
      <c r="D179" s="3">
        <v>6400</v>
      </c>
      <c r="E179" s="7">
        <v>291060</v>
      </c>
      <c r="F179" s="3">
        <v>28</v>
      </c>
    </row>
    <row r="180" spans="1:6">
      <c r="A180" s="3">
        <v>179</v>
      </c>
      <c r="B180" s="3">
        <v>4</v>
      </c>
      <c r="C180" s="3">
        <v>29</v>
      </c>
      <c r="D180" s="3">
        <v>6450</v>
      </c>
      <c r="E180" s="7">
        <v>310590</v>
      </c>
      <c r="F180" s="3">
        <v>29</v>
      </c>
    </row>
    <row r="181" spans="1:6">
      <c r="A181" s="3">
        <v>180</v>
      </c>
      <c r="B181" s="3">
        <v>4</v>
      </c>
      <c r="C181" s="3">
        <v>30</v>
      </c>
      <c r="D181" s="3">
        <v>6500</v>
      </c>
      <c r="E181" s="7">
        <v>330750</v>
      </c>
      <c r="F181" s="3">
        <v>30</v>
      </c>
    </row>
    <row r="182" spans="1:6">
      <c r="A182" s="3">
        <v>181</v>
      </c>
      <c r="B182" s="3">
        <v>4</v>
      </c>
      <c r="C182" s="3">
        <v>31</v>
      </c>
      <c r="D182" s="3">
        <v>6550</v>
      </c>
      <c r="E182" s="7">
        <v>351540</v>
      </c>
      <c r="F182" s="3">
        <v>31</v>
      </c>
    </row>
    <row r="183" spans="1:6">
      <c r="A183" s="3">
        <v>182</v>
      </c>
      <c r="B183" s="3">
        <v>4</v>
      </c>
      <c r="C183" s="3">
        <v>32</v>
      </c>
      <c r="D183" s="3">
        <v>6600</v>
      </c>
      <c r="E183" s="7">
        <v>372960</v>
      </c>
      <c r="F183" s="3">
        <v>32</v>
      </c>
    </row>
    <row r="184" spans="1:6">
      <c r="A184" s="3">
        <v>183</v>
      </c>
      <c r="B184" s="3">
        <v>4</v>
      </c>
      <c r="C184" s="3">
        <v>33</v>
      </c>
      <c r="D184" s="3">
        <v>6650</v>
      </c>
      <c r="E184" s="7">
        <v>395010</v>
      </c>
      <c r="F184" s="3">
        <v>33</v>
      </c>
    </row>
    <row r="185" spans="1:6">
      <c r="A185" s="3">
        <v>184</v>
      </c>
      <c r="B185" s="3">
        <v>4</v>
      </c>
      <c r="C185" s="3">
        <v>34</v>
      </c>
      <c r="D185" s="3">
        <v>6700</v>
      </c>
      <c r="E185" s="7">
        <v>417690</v>
      </c>
      <c r="F185" s="3">
        <v>34</v>
      </c>
    </row>
    <row r="186" spans="1:6">
      <c r="A186" s="3">
        <v>185</v>
      </c>
      <c r="B186" s="3">
        <v>4</v>
      </c>
      <c r="C186" s="3">
        <v>35</v>
      </c>
      <c r="D186" s="3">
        <v>6750</v>
      </c>
      <c r="E186" s="7">
        <v>441000</v>
      </c>
      <c r="F186" s="3">
        <v>35</v>
      </c>
    </row>
    <row r="187" spans="1:6">
      <c r="A187" s="3">
        <v>186</v>
      </c>
      <c r="B187" s="3">
        <v>4</v>
      </c>
      <c r="C187" s="3">
        <v>36</v>
      </c>
      <c r="D187" s="3">
        <v>6800</v>
      </c>
      <c r="E187" s="7">
        <v>464940</v>
      </c>
      <c r="F187" s="3">
        <v>36</v>
      </c>
    </row>
    <row r="188" spans="1:6">
      <c r="A188" s="3">
        <v>187</v>
      </c>
      <c r="B188" s="3">
        <v>4</v>
      </c>
      <c r="C188" s="3">
        <v>37</v>
      </c>
      <c r="D188" s="3">
        <v>6850</v>
      </c>
      <c r="E188" s="7">
        <v>489510</v>
      </c>
      <c r="F188" s="3">
        <v>37</v>
      </c>
    </row>
    <row r="189" spans="1:6">
      <c r="A189" s="3">
        <v>188</v>
      </c>
      <c r="B189" s="3">
        <v>4</v>
      </c>
      <c r="C189" s="3">
        <v>38</v>
      </c>
      <c r="D189" s="3">
        <v>6900</v>
      </c>
      <c r="E189" s="7">
        <v>514710</v>
      </c>
      <c r="F189" s="3">
        <v>38</v>
      </c>
    </row>
    <row r="190" spans="1:6">
      <c r="A190" s="3">
        <v>189</v>
      </c>
      <c r="B190" s="3">
        <v>4</v>
      </c>
      <c r="C190" s="3">
        <v>39</v>
      </c>
      <c r="D190" s="3">
        <v>6950</v>
      </c>
      <c r="E190" s="7">
        <v>540540</v>
      </c>
      <c r="F190" s="3">
        <v>39</v>
      </c>
    </row>
    <row r="191" spans="1:6">
      <c r="A191" s="3">
        <v>190</v>
      </c>
      <c r="B191" s="3">
        <v>4</v>
      </c>
      <c r="C191" s="3">
        <v>40</v>
      </c>
      <c r="D191" s="3">
        <v>7000</v>
      </c>
      <c r="E191" s="7">
        <v>567000</v>
      </c>
      <c r="F191" s="3">
        <v>40</v>
      </c>
    </row>
    <row r="192" spans="1:6">
      <c r="A192" s="3">
        <v>191</v>
      </c>
      <c r="B192" s="3">
        <v>4</v>
      </c>
      <c r="C192" s="3">
        <v>41</v>
      </c>
      <c r="D192" s="3">
        <v>7050</v>
      </c>
      <c r="E192" s="7">
        <v>594090</v>
      </c>
      <c r="F192" s="3">
        <v>41</v>
      </c>
    </row>
    <row r="193" spans="1:6">
      <c r="A193" s="3">
        <v>192</v>
      </c>
      <c r="B193" s="3">
        <v>4</v>
      </c>
      <c r="C193" s="3">
        <v>42</v>
      </c>
      <c r="D193" s="3">
        <v>7100</v>
      </c>
      <c r="E193" s="7">
        <v>621810</v>
      </c>
      <c r="F193" s="3">
        <v>42</v>
      </c>
    </row>
    <row r="194" spans="1:6">
      <c r="A194" s="3">
        <v>193</v>
      </c>
      <c r="B194" s="3">
        <v>4</v>
      </c>
      <c r="C194" s="3">
        <v>43</v>
      </c>
      <c r="D194" s="3">
        <v>7150</v>
      </c>
      <c r="E194" s="7">
        <v>650160</v>
      </c>
      <c r="F194" s="3">
        <v>43</v>
      </c>
    </row>
    <row r="195" spans="1:6">
      <c r="A195" s="3">
        <v>194</v>
      </c>
      <c r="B195" s="3">
        <v>4</v>
      </c>
      <c r="C195" s="3">
        <v>44</v>
      </c>
      <c r="D195" s="3">
        <v>7200</v>
      </c>
      <c r="E195" s="7">
        <v>679140</v>
      </c>
      <c r="F195" s="3">
        <v>44</v>
      </c>
    </row>
    <row r="196" spans="1:6">
      <c r="A196" s="3">
        <v>195</v>
      </c>
      <c r="B196" s="3">
        <v>4</v>
      </c>
      <c r="C196" s="3">
        <v>45</v>
      </c>
      <c r="D196" s="3">
        <v>7250</v>
      </c>
      <c r="E196" s="7">
        <v>708750</v>
      </c>
      <c r="F196" s="3">
        <v>45</v>
      </c>
    </row>
    <row r="197" spans="1:6">
      <c r="A197" s="3">
        <v>196</v>
      </c>
      <c r="B197" s="3">
        <v>4</v>
      </c>
      <c r="C197" s="3">
        <v>46</v>
      </c>
      <c r="D197" s="3">
        <v>7300</v>
      </c>
      <c r="E197" s="7">
        <v>738990</v>
      </c>
      <c r="F197" s="3">
        <v>46</v>
      </c>
    </row>
    <row r="198" spans="1:6">
      <c r="A198" s="3">
        <v>197</v>
      </c>
      <c r="B198" s="3">
        <v>4</v>
      </c>
      <c r="C198" s="3">
        <v>47</v>
      </c>
      <c r="D198" s="3">
        <v>7350</v>
      </c>
      <c r="E198" s="7">
        <v>769860</v>
      </c>
      <c r="F198" s="3">
        <v>47</v>
      </c>
    </row>
    <row r="199" spans="1:6">
      <c r="A199" s="3">
        <v>198</v>
      </c>
      <c r="B199" s="3">
        <v>4</v>
      </c>
      <c r="C199" s="3">
        <v>48</v>
      </c>
      <c r="D199" s="3">
        <v>7400</v>
      </c>
      <c r="E199" s="7">
        <v>801360</v>
      </c>
      <c r="F199" s="3">
        <v>48</v>
      </c>
    </row>
    <row r="200" spans="1:6">
      <c r="A200" s="3">
        <v>199</v>
      </c>
      <c r="B200" s="3">
        <v>4</v>
      </c>
      <c r="C200" s="3">
        <v>49</v>
      </c>
      <c r="D200" s="3">
        <v>7450</v>
      </c>
      <c r="E200" s="7">
        <v>833490</v>
      </c>
      <c r="F200" s="3">
        <v>49</v>
      </c>
    </row>
    <row r="201" spans="1:6">
      <c r="A201" s="3">
        <v>200</v>
      </c>
      <c r="B201" s="3">
        <v>4</v>
      </c>
      <c r="C201" s="3">
        <v>50</v>
      </c>
      <c r="D201" s="3">
        <v>7500</v>
      </c>
      <c r="E201" s="7">
        <v>866250</v>
      </c>
      <c r="F201" s="3">
        <v>50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1"/>
  <sheetViews>
    <sheetView workbookViewId="0">
      <selection activeCell="I23" sqref="I23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16.625" style="3" customWidth="1"/>
    <col min="5" max="5" width="16.25" style="3" customWidth="1"/>
    <col min="6" max="16384" width="9" style="3"/>
  </cols>
  <sheetData>
    <row r="1" spans="1:5">
      <c r="A1" s="5" t="s">
        <v>535</v>
      </c>
      <c r="B1" s="5" t="s">
        <v>554</v>
      </c>
      <c r="C1" s="5" t="s">
        <v>555</v>
      </c>
      <c r="D1" s="5" t="s">
        <v>556</v>
      </c>
      <c r="E1" s="5" t="s">
        <v>557</v>
      </c>
    </row>
    <row r="2" spans="1:5">
      <c r="A2" s="3">
        <v>1</v>
      </c>
      <c r="B2" s="3">
        <v>1</v>
      </c>
      <c r="C2" s="3">
        <v>10</v>
      </c>
      <c r="D2" s="3">
        <v>0</v>
      </c>
      <c r="E2" s="3">
        <v>0</v>
      </c>
    </row>
    <row r="3" spans="1:5">
      <c r="A3" s="3">
        <v>2</v>
      </c>
      <c r="B3" s="3">
        <v>2</v>
      </c>
      <c r="C3" s="3">
        <v>20</v>
      </c>
      <c r="D3" s="3">
        <v>1</v>
      </c>
      <c r="E3" s="3">
        <v>1</v>
      </c>
    </row>
    <row r="4" spans="1:5">
      <c r="A4" s="3">
        <v>3</v>
      </c>
      <c r="B4" s="3">
        <v>2</v>
      </c>
      <c r="C4" s="3">
        <v>40</v>
      </c>
      <c r="D4" s="3">
        <v>1</v>
      </c>
      <c r="E4" s="3">
        <v>1</v>
      </c>
    </row>
    <row r="5" spans="1:5">
      <c r="A5" s="3">
        <v>4</v>
      </c>
      <c r="B5" s="3">
        <v>2</v>
      </c>
      <c r="C5" s="3">
        <v>60</v>
      </c>
      <c r="D5" s="3">
        <v>1</v>
      </c>
      <c r="E5" s="3">
        <v>1</v>
      </c>
    </row>
    <row r="6" spans="1:5">
      <c r="A6" s="3">
        <v>5</v>
      </c>
      <c r="B6" s="3">
        <v>2</v>
      </c>
      <c r="C6" s="3">
        <v>80</v>
      </c>
      <c r="D6" s="3">
        <v>1</v>
      </c>
      <c r="E6" s="3">
        <v>1</v>
      </c>
    </row>
    <row r="7" spans="1:5">
      <c r="A7" s="3">
        <v>6</v>
      </c>
      <c r="B7" s="3">
        <v>2</v>
      </c>
      <c r="C7" s="3">
        <v>110</v>
      </c>
      <c r="D7" s="3">
        <v>1</v>
      </c>
      <c r="E7" s="3">
        <v>1</v>
      </c>
    </row>
    <row r="8" spans="1:5">
      <c r="A8" s="3">
        <v>7</v>
      </c>
      <c r="B8" s="3">
        <v>2</v>
      </c>
      <c r="C8" s="3">
        <v>140</v>
      </c>
      <c r="D8" s="3">
        <v>1</v>
      </c>
      <c r="E8" s="3">
        <v>1</v>
      </c>
    </row>
    <row r="9" spans="1:5">
      <c r="A9" s="3">
        <v>8</v>
      </c>
      <c r="B9" s="3">
        <v>2</v>
      </c>
      <c r="C9" s="3">
        <v>170</v>
      </c>
      <c r="D9" s="3">
        <v>1</v>
      </c>
      <c r="E9" s="3">
        <v>1</v>
      </c>
    </row>
    <row r="10" spans="1:5">
      <c r="A10" s="3">
        <v>9</v>
      </c>
      <c r="B10" s="3">
        <v>2</v>
      </c>
      <c r="C10" s="3">
        <v>210</v>
      </c>
      <c r="D10" s="3">
        <v>1</v>
      </c>
      <c r="E10" s="3">
        <v>1</v>
      </c>
    </row>
    <row r="11" spans="1:5">
      <c r="A11" s="3">
        <v>10</v>
      </c>
      <c r="B11" s="3">
        <v>3</v>
      </c>
      <c r="C11" s="3">
        <v>250</v>
      </c>
      <c r="D11" s="3">
        <v>2</v>
      </c>
      <c r="E11" s="3">
        <v>2</v>
      </c>
    </row>
    <row r="12" spans="1:5">
      <c r="A12" s="3">
        <v>11</v>
      </c>
      <c r="B12" s="3">
        <v>3</v>
      </c>
      <c r="C12" s="3">
        <v>290</v>
      </c>
      <c r="D12" s="3">
        <v>2</v>
      </c>
      <c r="E12" s="3">
        <v>2</v>
      </c>
    </row>
    <row r="13" spans="1:5">
      <c r="A13" s="3">
        <v>12</v>
      </c>
      <c r="B13" s="3">
        <v>3</v>
      </c>
      <c r="C13" s="3">
        <v>340</v>
      </c>
      <c r="D13" s="3">
        <v>2</v>
      </c>
      <c r="E13" s="3">
        <v>2</v>
      </c>
    </row>
    <row r="14" spans="1:5">
      <c r="A14" s="3">
        <v>13</v>
      </c>
      <c r="B14" s="3">
        <v>3</v>
      </c>
      <c r="C14" s="3">
        <v>390</v>
      </c>
      <c r="D14" s="3">
        <v>2</v>
      </c>
      <c r="E14" s="3">
        <v>2</v>
      </c>
    </row>
    <row r="15" spans="1:5">
      <c r="A15" s="3">
        <v>14</v>
      </c>
      <c r="B15" s="3">
        <v>3</v>
      </c>
      <c r="C15" s="3">
        <v>440</v>
      </c>
      <c r="D15" s="3">
        <v>2</v>
      </c>
      <c r="E15" s="3">
        <v>2</v>
      </c>
    </row>
    <row r="16" spans="1:5">
      <c r="A16" s="3">
        <v>15</v>
      </c>
      <c r="B16" s="3">
        <v>3</v>
      </c>
      <c r="C16" s="3">
        <v>500</v>
      </c>
      <c r="D16" s="3">
        <v>2</v>
      </c>
      <c r="E16" s="3">
        <v>2</v>
      </c>
    </row>
    <row r="17" spans="1:5">
      <c r="A17" s="3">
        <v>16</v>
      </c>
      <c r="B17" s="3">
        <v>3</v>
      </c>
      <c r="C17" s="3">
        <v>560</v>
      </c>
      <c r="D17" s="3">
        <v>2</v>
      </c>
      <c r="E17" s="3">
        <v>2</v>
      </c>
    </row>
    <row r="18" spans="1:5">
      <c r="A18" s="3">
        <v>17</v>
      </c>
      <c r="B18" s="3">
        <v>3</v>
      </c>
      <c r="C18" s="3">
        <v>620</v>
      </c>
      <c r="D18" s="3">
        <v>2</v>
      </c>
      <c r="E18" s="3">
        <v>2</v>
      </c>
    </row>
    <row r="19" spans="1:5">
      <c r="A19" s="3">
        <v>18</v>
      </c>
      <c r="B19" s="3">
        <v>3</v>
      </c>
      <c r="C19" s="3">
        <v>690</v>
      </c>
      <c r="D19" s="3">
        <v>2</v>
      </c>
      <c r="E19" s="3">
        <v>2</v>
      </c>
    </row>
    <row r="20" spans="1:5">
      <c r="A20" s="3">
        <v>19</v>
      </c>
      <c r="B20" s="3">
        <v>3</v>
      </c>
      <c r="C20" s="3">
        <v>760</v>
      </c>
      <c r="D20" s="3">
        <v>2</v>
      </c>
      <c r="E20" s="3">
        <v>2</v>
      </c>
    </row>
    <row r="21" spans="1:5">
      <c r="A21" s="3">
        <v>20</v>
      </c>
      <c r="B21" s="3">
        <v>4</v>
      </c>
      <c r="C21" s="3">
        <v>830</v>
      </c>
      <c r="D21" s="3">
        <v>3</v>
      </c>
      <c r="E21" s="3">
        <v>3</v>
      </c>
    </row>
    <row r="22" spans="1:5">
      <c r="A22" s="3">
        <v>21</v>
      </c>
      <c r="B22" s="3">
        <v>4</v>
      </c>
      <c r="C22" s="3">
        <v>900</v>
      </c>
      <c r="D22" s="3">
        <v>3</v>
      </c>
      <c r="E22" s="3">
        <v>3</v>
      </c>
    </row>
    <row r="23" spans="1:5">
      <c r="A23" s="3">
        <v>22</v>
      </c>
      <c r="B23" s="3">
        <v>4</v>
      </c>
      <c r="C23" s="3">
        <v>970</v>
      </c>
      <c r="D23" s="3">
        <v>3</v>
      </c>
      <c r="E23" s="3">
        <v>3</v>
      </c>
    </row>
    <row r="24" spans="1:5">
      <c r="A24" s="3">
        <v>23</v>
      </c>
      <c r="B24" s="3">
        <v>4</v>
      </c>
      <c r="C24" s="3">
        <v>1040</v>
      </c>
      <c r="D24" s="3">
        <v>3</v>
      </c>
      <c r="E24" s="3">
        <v>3</v>
      </c>
    </row>
    <row r="25" spans="1:5">
      <c r="A25" s="3">
        <v>24</v>
      </c>
      <c r="B25" s="3">
        <v>4</v>
      </c>
      <c r="C25" s="3">
        <v>1110</v>
      </c>
      <c r="D25" s="3">
        <v>3</v>
      </c>
      <c r="E25" s="3">
        <v>3</v>
      </c>
    </row>
    <row r="26" spans="1:5">
      <c r="A26" s="3">
        <v>25</v>
      </c>
      <c r="B26" s="3">
        <v>4</v>
      </c>
      <c r="C26" s="3">
        <v>1180</v>
      </c>
      <c r="D26" s="3">
        <v>3</v>
      </c>
      <c r="E26" s="3">
        <v>3</v>
      </c>
    </row>
    <row r="27" spans="1:5">
      <c r="A27" s="3">
        <v>26</v>
      </c>
      <c r="B27" s="3">
        <v>4</v>
      </c>
      <c r="C27" s="3">
        <v>1250</v>
      </c>
      <c r="D27" s="3">
        <v>3</v>
      </c>
      <c r="E27" s="3">
        <v>3</v>
      </c>
    </row>
    <row r="28" spans="1:5">
      <c r="A28" s="3">
        <v>27</v>
      </c>
      <c r="B28" s="3">
        <v>4</v>
      </c>
      <c r="C28" s="3">
        <v>1320</v>
      </c>
      <c r="D28" s="3">
        <v>3</v>
      </c>
      <c r="E28" s="3">
        <v>3</v>
      </c>
    </row>
    <row r="29" spans="1:5">
      <c r="A29" s="3">
        <v>28</v>
      </c>
      <c r="B29" s="3">
        <v>4</v>
      </c>
      <c r="C29" s="3">
        <v>1390</v>
      </c>
      <c r="D29" s="3">
        <v>3</v>
      </c>
      <c r="E29" s="3">
        <v>3</v>
      </c>
    </row>
    <row r="30" spans="1:5">
      <c r="A30" s="3">
        <v>29</v>
      </c>
      <c r="B30" s="3">
        <v>4</v>
      </c>
      <c r="C30" s="3">
        <v>1460</v>
      </c>
      <c r="D30" s="3">
        <v>3</v>
      </c>
      <c r="E30" s="3">
        <v>3</v>
      </c>
    </row>
    <row r="31" spans="1:5">
      <c r="A31" s="3">
        <v>30</v>
      </c>
      <c r="B31" s="3">
        <v>5</v>
      </c>
      <c r="C31" s="3">
        <v>1530</v>
      </c>
      <c r="D31" s="3">
        <v>4</v>
      </c>
      <c r="E31" s="3">
        <v>4</v>
      </c>
    </row>
    <row r="32" spans="1:5">
      <c r="A32" s="3">
        <v>31</v>
      </c>
      <c r="B32" s="3">
        <v>5</v>
      </c>
      <c r="C32" s="3">
        <v>1600</v>
      </c>
      <c r="D32" s="3">
        <v>4</v>
      </c>
      <c r="E32" s="3">
        <v>4</v>
      </c>
    </row>
    <row r="33" spans="1:5">
      <c r="A33" s="3">
        <v>32</v>
      </c>
      <c r="B33" s="3">
        <v>5</v>
      </c>
      <c r="C33" s="3">
        <v>1670</v>
      </c>
      <c r="D33" s="3">
        <v>4</v>
      </c>
      <c r="E33" s="3">
        <v>4</v>
      </c>
    </row>
    <row r="34" spans="1:5">
      <c r="A34" s="3">
        <v>33</v>
      </c>
      <c r="B34" s="3">
        <v>5</v>
      </c>
      <c r="C34" s="3">
        <v>1740</v>
      </c>
      <c r="D34" s="3">
        <v>4</v>
      </c>
      <c r="E34" s="3">
        <v>4</v>
      </c>
    </row>
    <row r="35" spans="1:5">
      <c r="A35" s="3">
        <v>34</v>
      </c>
      <c r="B35" s="3">
        <v>5</v>
      </c>
      <c r="C35" s="3">
        <v>1810</v>
      </c>
      <c r="D35" s="3">
        <v>4</v>
      </c>
      <c r="E35" s="3">
        <v>4</v>
      </c>
    </row>
    <row r="36" spans="1:5">
      <c r="A36" s="3">
        <v>35</v>
      </c>
      <c r="B36" s="3">
        <v>5</v>
      </c>
      <c r="C36" s="3">
        <v>1880</v>
      </c>
      <c r="D36" s="3">
        <v>4</v>
      </c>
      <c r="E36" s="3">
        <v>4</v>
      </c>
    </row>
    <row r="37" spans="1:5">
      <c r="A37" s="3">
        <v>36</v>
      </c>
      <c r="B37" s="3">
        <v>5</v>
      </c>
      <c r="C37" s="3">
        <v>1950</v>
      </c>
      <c r="D37" s="3">
        <v>4</v>
      </c>
      <c r="E37" s="3">
        <v>4</v>
      </c>
    </row>
    <row r="38" spans="1:5">
      <c r="A38" s="3">
        <v>37</v>
      </c>
      <c r="B38" s="3">
        <v>5</v>
      </c>
      <c r="C38" s="3">
        <v>2020</v>
      </c>
      <c r="D38" s="3">
        <v>4</v>
      </c>
      <c r="E38" s="3">
        <v>4</v>
      </c>
    </row>
    <row r="39" spans="1:5">
      <c r="A39" s="3">
        <v>38</v>
      </c>
      <c r="B39" s="3">
        <v>5</v>
      </c>
      <c r="C39" s="3">
        <v>2090</v>
      </c>
      <c r="D39" s="3">
        <v>4</v>
      </c>
      <c r="E39" s="3">
        <v>4</v>
      </c>
    </row>
    <row r="40" spans="1:5">
      <c r="A40" s="3">
        <v>39</v>
      </c>
      <c r="B40" s="3">
        <v>5</v>
      </c>
      <c r="C40" s="3">
        <v>2160</v>
      </c>
      <c r="D40" s="3">
        <v>4</v>
      </c>
      <c r="E40" s="3">
        <v>4</v>
      </c>
    </row>
    <row r="41" spans="1:5">
      <c r="A41" s="3">
        <v>40</v>
      </c>
      <c r="B41" s="3">
        <v>6</v>
      </c>
      <c r="C41" s="3">
        <v>2230</v>
      </c>
      <c r="D41" s="3">
        <v>4</v>
      </c>
      <c r="E41" s="3">
        <v>4</v>
      </c>
    </row>
    <row r="42" spans="1:5">
      <c r="A42" s="3">
        <v>41</v>
      </c>
      <c r="B42" s="3">
        <v>6</v>
      </c>
      <c r="C42" s="3">
        <v>2400</v>
      </c>
      <c r="D42" s="3">
        <v>4</v>
      </c>
      <c r="E42" s="3">
        <v>4</v>
      </c>
    </row>
    <row r="43" spans="1:5">
      <c r="A43" s="3">
        <v>42</v>
      </c>
      <c r="B43" s="3">
        <v>6</v>
      </c>
      <c r="C43" s="3">
        <v>2600</v>
      </c>
      <c r="D43" s="3">
        <v>4</v>
      </c>
      <c r="E43" s="3">
        <v>4</v>
      </c>
    </row>
    <row r="44" spans="1:5">
      <c r="A44" s="3">
        <v>43</v>
      </c>
      <c r="B44" s="3">
        <v>6</v>
      </c>
      <c r="C44" s="3">
        <v>2800</v>
      </c>
      <c r="D44" s="3">
        <v>4</v>
      </c>
      <c r="E44" s="3">
        <v>4</v>
      </c>
    </row>
    <row r="45" spans="1:5">
      <c r="A45" s="3">
        <v>44</v>
      </c>
      <c r="B45" s="3">
        <v>6</v>
      </c>
      <c r="C45" s="3">
        <v>3000</v>
      </c>
      <c r="D45" s="3">
        <v>4</v>
      </c>
      <c r="E45" s="3">
        <v>4</v>
      </c>
    </row>
    <row r="46" spans="1:5">
      <c r="A46" s="3">
        <v>45</v>
      </c>
      <c r="B46" s="3">
        <v>6</v>
      </c>
      <c r="C46" s="3">
        <v>3200</v>
      </c>
      <c r="D46" s="3">
        <v>4</v>
      </c>
      <c r="E46" s="3">
        <v>4</v>
      </c>
    </row>
    <row r="47" spans="1:5">
      <c r="A47" s="3">
        <v>46</v>
      </c>
      <c r="B47" s="3">
        <v>6</v>
      </c>
      <c r="C47" s="3">
        <v>3400</v>
      </c>
      <c r="D47" s="3">
        <v>4</v>
      </c>
      <c r="E47" s="3">
        <v>4</v>
      </c>
    </row>
    <row r="48" spans="1:5">
      <c r="A48" s="3">
        <v>47</v>
      </c>
      <c r="B48" s="3">
        <v>6</v>
      </c>
      <c r="C48" s="3">
        <v>3600</v>
      </c>
      <c r="D48" s="3">
        <v>4</v>
      </c>
      <c r="E48" s="3">
        <v>4</v>
      </c>
    </row>
    <row r="49" spans="1:5">
      <c r="A49" s="3">
        <v>48</v>
      </c>
      <c r="B49" s="3">
        <v>6</v>
      </c>
      <c r="C49" s="3">
        <v>3800</v>
      </c>
      <c r="D49" s="3">
        <v>4</v>
      </c>
      <c r="E49" s="3">
        <v>4</v>
      </c>
    </row>
    <row r="50" spans="1:5">
      <c r="A50" s="3">
        <v>49</v>
      </c>
      <c r="B50" s="3">
        <v>6</v>
      </c>
      <c r="C50" s="3">
        <v>4000</v>
      </c>
      <c r="D50" s="3">
        <v>4</v>
      </c>
      <c r="E50" s="3">
        <v>4</v>
      </c>
    </row>
    <row r="51" spans="1:5">
      <c r="A51" s="3">
        <v>50</v>
      </c>
      <c r="B51" s="3">
        <v>6</v>
      </c>
      <c r="C51" s="3">
        <v>4200</v>
      </c>
      <c r="D51" s="3">
        <v>4</v>
      </c>
      <c r="E51" s="3">
        <v>4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01"/>
  <sheetViews>
    <sheetView workbookViewId="0">
      <selection activeCell="C252" sqref="C252:C301"/>
    </sheetView>
  </sheetViews>
  <sheetFormatPr defaultColWidth="9" defaultRowHeight="13.5"/>
  <cols>
    <col min="1" max="1" width="9" style="3"/>
    <col min="2" max="2" width="16.5" style="7" customWidth="1"/>
    <col min="3" max="3" width="11.5" style="3" customWidth="1"/>
    <col min="4" max="5" width="13.875" style="3" customWidth="1"/>
    <col min="6" max="7" width="15.125" style="3" customWidth="1"/>
    <col min="8" max="16384" width="9" style="3"/>
  </cols>
  <sheetData>
    <row r="1" spans="1:5">
      <c r="A1" s="5" t="s">
        <v>4</v>
      </c>
      <c r="B1" s="6" t="s">
        <v>5</v>
      </c>
      <c r="C1" s="5" t="s">
        <v>6</v>
      </c>
      <c r="D1" s="5" t="s">
        <v>7</v>
      </c>
      <c r="E1" s="5" t="s">
        <v>8</v>
      </c>
    </row>
    <row r="2" spans="1:5">
      <c r="A2" s="3">
        <v>1</v>
      </c>
      <c r="B2" s="7" t="s">
        <v>9</v>
      </c>
      <c r="C2" s="3">
        <v>500</v>
      </c>
      <c r="D2" s="3">
        <v>10</v>
      </c>
      <c r="E2" s="3">
        <v>1</v>
      </c>
    </row>
    <row r="3" spans="1:5">
      <c r="A3" s="3">
        <v>2</v>
      </c>
      <c r="B3" s="7" t="s">
        <v>9</v>
      </c>
      <c r="C3" s="3">
        <v>1000</v>
      </c>
      <c r="D3" s="3">
        <v>15</v>
      </c>
      <c r="E3" s="3">
        <v>1</v>
      </c>
    </row>
    <row r="4" spans="1:5">
      <c r="A4" s="3">
        <v>3</v>
      </c>
      <c r="B4" s="7" t="s">
        <v>9</v>
      </c>
      <c r="C4" s="3">
        <v>1500</v>
      </c>
      <c r="D4" s="3">
        <v>20</v>
      </c>
      <c r="E4" s="3">
        <v>1</v>
      </c>
    </row>
    <row r="5" spans="1:5">
      <c r="A5" s="3">
        <v>4</v>
      </c>
      <c r="B5" s="7" t="s">
        <v>9</v>
      </c>
      <c r="C5" s="3">
        <v>2000</v>
      </c>
      <c r="D5" s="3">
        <v>25</v>
      </c>
      <c r="E5" s="3">
        <v>1</v>
      </c>
    </row>
    <row r="6" spans="1:5">
      <c r="A6" s="3">
        <v>5</v>
      </c>
      <c r="B6" s="7" t="s">
        <v>9</v>
      </c>
      <c r="C6" s="3">
        <v>2500</v>
      </c>
      <c r="D6" s="3">
        <v>30</v>
      </c>
      <c r="E6" s="3">
        <v>1</v>
      </c>
    </row>
    <row r="7" spans="1:5">
      <c r="A7" s="3">
        <v>6</v>
      </c>
      <c r="B7" s="7" t="s">
        <v>10</v>
      </c>
      <c r="C7" s="3">
        <v>1000</v>
      </c>
      <c r="D7" s="3">
        <v>10</v>
      </c>
      <c r="E7" s="3">
        <v>1</v>
      </c>
    </row>
    <row r="8" spans="1:5">
      <c r="A8" s="3">
        <v>7</v>
      </c>
      <c r="B8" s="7" t="s">
        <v>10</v>
      </c>
      <c r="C8" s="3">
        <v>1500</v>
      </c>
      <c r="D8" s="3">
        <v>15</v>
      </c>
      <c r="E8" s="3">
        <v>1</v>
      </c>
    </row>
    <row r="9" spans="1:5">
      <c r="A9" s="3">
        <v>8</v>
      </c>
      <c r="B9" s="7" t="s">
        <v>10</v>
      </c>
      <c r="C9" s="3">
        <v>2000</v>
      </c>
      <c r="D9" s="3">
        <v>20</v>
      </c>
      <c r="E9" s="3">
        <v>1</v>
      </c>
    </row>
    <row r="10" spans="1:5">
      <c r="A10" s="3">
        <v>9</v>
      </c>
      <c r="B10" s="7" t="s">
        <v>10</v>
      </c>
      <c r="C10" s="3">
        <v>2500</v>
      </c>
      <c r="D10" s="3">
        <v>25</v>
      </c>
      <c r="E10" s="3">
        <v>1</v>
      </c>
    </row>
    <row r="11" spans="1:5">
      <c r="A11" s="3">
        <v>10</v>
      </c>
      <c r="B11" s="7" t="s">
        <v>10</v>
      </c>
      <c r="C11" s="3">
        <v>3000</v>
      </c>
      <c r="D11" s="3">
        <v>30</v>
      </c>
      <c r="E11" s="3">
        <v>1</v>
      </c>
    </row>
    <row r="12" spans="1:5">
      <c r="A12" s="3">
        <v>11</v>
      </c>
      <c r="B12" s="7" t="s">
        <v>11</v>
      </c>
      <c r="C12" s="3">
        <v>1500</v>
      </c>
      <c r="D12" s="3">
        <v>10</v>
      </c>
      <c r="E12" s="3">
        <v>1</v>
      </c>
    </row>
    <row r="13" spans="1:5">
      <c r="A13" s="3">
        <v>12</v>
      </c>
      <c r="B13" s="7" t="s">
        <v>11</v>
      </c>
      <c r="C13" s="3">
        <v>2000</v>
      </c>
      <c r="D13" s="3">
        <v>15</v>
      </c>
      <c r="E13" s="3">
        <v>1</v>
      </c>
    </row>
    <row r="14" spans="1:5">
      <c r="A14" s="3">
        <v>13</v>
      </c>
      <c r="B14" s="7" t="s">
        <v>11</v>
      </c>
      <c r="C14" s="3">
        <v>2500</v>
      </c>
      <c r="D14" s="3">
        <v>20</v>
      </c>
      <c r="E14" s="3">
        <v>1</v>
      </c>
    </row>
    <row r="15" spans="1:5">
      <c r="A15" s="3">
        <v>14</v>
      </c>
      <c r="B15" s="7" t="s">
        <v>11</v>
      </c>
      <c r="C15" s="3">
        <v>3000</v>
      </c>
      <c r="D15" s="3">
        <v>25</v>
      </c>
      <c r="E15" s="3">
        <v>1</v>
      </c>
    </row>
    <row r="16" spans="1:5">
      <c r="A16" s="3">
        <v>15</v>
      </c>
      <c r="B16" s="7" t="s">
        <v>11</v>
      </c>
      <c r="C16" s="3">
        <v>3500</v>
      </c>
      <c r="D16" s="3">
        <v>30</v>
      </c>
      <c r="E16" s="3">
        <v>1</v>
      </c>
    </row>
    <row r="17" spans="1:5">
      <c r="A17" s="3">
        <v>16</v>
      </c>
      <c r="B17" s="7" t="s">
        <v>12</v>
      </c>
      <c r="C17" s="3">
        <v>2000</v>
      </c>
      <c r="D17" s="3">
        <v>10</v>
      </c>
      <c r="E17" s="3">
        <v>1</v>
      </c>
    </row>
    <row r="18" spans="1:5">
      <c r="A18" s="3">
        <v>17</v>
      </c>
      <c r="B18" s="7" t="s">
        <v>12</v>
      </c>
      <c r="C18" s="3">
        <v>2500</v>
      </c>
      <c r="D18" s="3">
        <v>15</v>
      </c>
      <c r="E18" s="3">
        <v>1</v>
      </c>
    </row>
    <row r="19" spans="1:5">
      <c r="A19" s="3">
        <v>18</v>
      </c>
      <c r="B19" s="7" t="s">
        <v>12</v>
      </c>
      <c r="C19" s="3">
        <v>3000</v>
      </c>
      <c r="D19" s="3">
        <v>20</v>
      </c>
      <c r="E19" s="3">
        <v>1</v>
      </c>
    </row>
    <row r="20" spans="1:5">
      <c r="A20" s="3">
        <v>19</v>
      </c>
      <c r="B20" s="7" t="s">
        <v>12</v>
      </c>
      <c r="C20" s="3">
        <v>3500</v>
      </c>
      <c r="D20" s="3">
        <v>25</v>
      </c>
      <c r="E20" s="3">
        <v>1</v>
      </c>
    </row>
    <row r="21" spans="1:5">
      <c r="A21" s="3">
        <v>20</v>
      </c>
      <c r="B21" s="7" t="s">
        <v>12</v>
      </c>
      <c r="C21" s="3">
        <v>4000</v>
      </c>
      <c r="D21" s="3">
        <v>30</v>
      </c>
      <c r="E21" s="3">
        <v>1</v>
      </c>
    </row>
    <row r="22" spans="1:5">
      <c r="A22" s="3">
        <v>21</v>
      </c>
      <c r="B22" s="7" t="s">
        <v>13</v>
      </c>
      <c r="C22" s="3">
        <v>2500</v>
      </c>
      <c r="D22" s="3">
        <v>10</v>
      </c>
      <c r="E22" s="3">
        <v>1</v>
      </c>
    </row>
    <row r="23" spans="1:5">
      <c r="A23" s="3">
        <v>22</v>
      </c>
      <c r="B23" s="7" t="s">
        <v>13</v>
      </c>
      <c r="C23" s="3">
        <v>3000</v>
      </c>
      <c r="D23" s="3">
        <v>15</v>
      </c>
      <c r="E23" s="3">
        <v>1</v>
      </c>
    </row>
    <row r="24" spans="1:5">
      <c r="A24" s="3">
        <v>23</v>
      </c>
      <c r="B24" s="7" t="s">
        <v>13</v>
      </c>
      <c r="C24" s="3">
        <v>3500</v>
      </c>
      <c r="D24" s="3">
        <v>20</v>
      </c>
      <c r="E24" s="3">
        <v>1</v>
      </c>
    </row>
    <row r="25" spans="1:5">
      <c r="A25" s="3">
        <v>24</v>
      </c>
      <c r="B25" s="7" t="s">
        <v>13</v>
      </c>
      <c r="C25" s="3">
        <v>4000</v>
      </c>
      <c r="D25" s="3">
        <v>25</v>
      </c>
      <c r="E25" s="3">
        <v>1</v>
      </c>
    </row>
    <row r="26" spans="1:5">
      <c r="A26" s="3">
        <v>25</v>
      </c>
      <c r="B26" s="7" t="s">
        <v>13</v>
      </c>
      <c r="C26" s="3">
        <v>4500</v>
      </c>
      <c r="D26" s="3">
        <v>30</v>
      </c>
      <c r="E26" s="3">
        <v>1</v>
      </c>
    </row>
    <row r="27" spans="1:5">
      <c r="A27" s="3">
        <v>26</v>
      </c>
      <c r="B27" s="7" t="s">
        <v>14</v>
      </c>
      <c r="C27" s="3">
        <v>3000</v>
      </c>
      <c r="D27" s="3">
        <v>10</v>
      </c>
      <c r="E27" s="3">
        <v>1</v>
      </c>
    </row>
    <row r="28" spans="1:5">
      <c r="A28" s="3">
        <v>27</v>
      </c>
      <c r="B28" s="7" t="s">
        <v>14</v>
      </c>
      <c r="C28" s="3">
        <v>3500</v>
      </c>
      <c r="D28" s="3">
        <v>15</v>
      </c>
      <c r="E28" s="3">
        <v>1</v>
      </c>
    </row>
    <row r="29" spans="1:5">
      <c r="A29" s="3">
        <v>28</v>
      </c>
      <c r="B29" s="7" t="s">
        <v>14</v>
      </c>
      <c r="C29" s="3">
        <v>4000</v>
      </c>
      <c r="D29" s="3">
        <v>20</v>
      </c>
      <c r="E29" s="3">
        <v>1</v>
      </c>
    </row>
    <row r="30" spans="1:5">
      <c r="A30" s="3">
        <v>29</v>
      </c>
      <c r="B30" s="7" t="s">
        <v>14</v>
      </c>
      <c r="C30" s="3">
        <v>4500</v>
      </c>
      <c r="D30" s="3">
        <v>25</v>
      </c>
      <c r="E30" s="3">
        <v>1</v>
      </c>
    </row>
    <row r="31" spans="1:5">
      <c r="A31" s="3">
        <v>30</v>
      </c>
      <c r="B31" s="7" t="s">
        <v>14</v>
      </c>
      <c r="C31" s="3">
        <v>5000</v>
      </c>
      <c r="D31" s="3">
        <v>30</v>
      </c>
      <c r="E31" s="3">
        <v>1</v>
      </c>
    </row>
    <row r="32" spans="1:5">
      <c r="A32" s="3">
        <v>31</v>
      </c>
      <c r="B32" s="7" t="s">
        <v>15</v>
      </c>
      <c r="C32" s="3">
        <v>3500</v>
      </c>
      <c r="D32" s="3">
        <v>10</v>
      </c>
      <c r="E32" s="3">
        <v>1</v>
      </c>
    </row>
    <row r="33" spans="1:5">
      <c r="A33" s="3">
        <v>32</v>
      </c>
      <c r="B33" s="7" t="s">
        <v>15</v>
      </c>
      <c r="C33" s="3">
        <v>4000</v>
      </c>
      <c r="D33" s="3">
        <v>15</v>
      </c>
      <c r="E33" s="3">
        <v>1</v>
      </c>
    </row>
    <row r="34" spans="1:5">
      <c r="A34" s="3">
        <v>33</v>
      </c>
      <c r="B34" s="7" t="s">
        <v>15</v>
      </c>
      <c r="C34" s="3">
        <v>4500</v>
      </c>
      <c r="D34" s="3">
        <v>20</v>
      </c>
      <c r="E34" s="3">
        <v>1</v>
      </c>
    </row>
    <row r="35" spans="1:5">
      <c r="A35" s="3">
        <v>34</v>
      </c>
      <c r="B35" s="7" t="s">
        <v>15</v>
      </c>
      <c r="C35" s="3">
        <v>5000</v>
      </c>
      <c r="D35" s="3">
        <v>25</v>
      </c>
      <c r="E35" s="3">
        <v>1</v>
      </c>
    </row>
    <row r="36" spans="1:5">
      <c r="A36" s="3">
        <v>35</v>
      </c>
      <c r="B36" s="7" t="s">
        <v>15</v>
      </c>
      <c r="C36" s="3">
        <v>5500</v>
      </c>
      <c r="D36" s="3">
        <v>30</v>
      </c>
      <c r="E36" s="3">
        <v>1</v>
      </c>
    </row>
    <row r="37" spans="1:5">
      <c r="A37" s="3">
        <v>36</v>
      </c>
      <c r="B37" s="7" t="s">
        <v>16</v>
      </c>
      <c r="C37" s="3">
        <v>4000</v>
      </c>
      <c r="D37" s="3">
        <v>10</v>
      </c>
      <c r="E37" s="3">
        <v>1</v>
      </c>
    </row>
    <row r="38" spans="1:5">
      <c r="A38" s="3">
        <v>37</v>
      </c>
      <c r="B38" s="7" t="s">
        <v>16</v>
      </c>
      <c r="C38" s="3">
        <v>4500</v>
      </c>
      <c r="D38" s="3">
        <v>15</v>
      </c>
      <c r="E38" s="3">
        <v>1</v>
      </c>
    </row>
    <row r="39" spans="1:5">
      <c r="A39" s="3">
        <v>38</v>
      </c>
      <c r="B39" s="7" t="s">
        <v>16</v>
      </c>
      <c r="C39" s="3">
        <v>5000</v>
      </c>
      <c r="D39" s="3">
        <v>20</v>
      </c>
      <c r="E39" s="3">
        <v>1</v>
      </c>
    </row>
    <row r="40" spans="1:5">
      <c r="A40" s="3">
        <v>39</v>
      </c>
      <c r="B40" s="7" t="s">
        <v>16</v>
      </c>
      <c r="C40" s="3">
        <v>5500</v>
      </c>
      <c r="D40" s="3">
        <v>25</v>
      </c>
      <c r="E40" s="3">
        <v>1</v>
      </c>
    </row>
    <row r="41" spans="1:5">
      <c r="A41" s="3">
        <v>40</v>
      </c>
      <c r="B41" s="7" t="s">
        <v>16</v>
      </c>
      <c r="C41" s="3">
        <v>6000</v>
      </c>
      <c r="D41" s="3">
        <v>30</v>
      </c>
      <c r="E41" s="3">
        <v>1</v>
      </c>
    </row>
    <row r="42" spans="1:5">
      <c r="A42" s="3">
        <v>41</v>
      </c>
      <c r="B42" s="7" t="s">
        <v>17</v>
      </c>
      <c r="C42" s="3">
        <v>4500</v>
      </c>
      <c r="D42" s="3">
        <v>10</v>
      </c>
      <c r="E42" s="3">
        <v>1</v>
      </c>
    </row>
    <row r="43" spans="1:5">
      <c r="A43" s="3">
        <v>42</v>
      </c>
      <c r="B43" s="7" t="s">
        <v>17</v>
      </c>
      <c r="C43" s="3">
        <v>5000</v>
      </c>
      <c r="D43" s="3">
        <v>15</v>
      </c>
      <c r="E43" s="3">
        <v>1</v>
      </c>
    </row>
    <row r="44" spans="1:5">
      <c r="A44" s="3">
        <v>43</v>
      </c>
      <c r="B44" s="7" t="s">
        <v>17</v>
      </c>
      <c r="C44" s="3">
        <v>5500</v>
      </c>
      <c r="D44" s="3">
        <v>20</v>
      </c>
      <c r="E44" s="3">
        <v>1</v>
      </c>
    </row>
    <row r="45" spans="1:5">
      <c r="A45" s="3">
        <v>44</v>
      </c>
      <c r="B45" s="7" t="s">
        <v>17</v>
      </c>
      <c r="C45" s="3">
        <v>6000</v>
      </c>
      <c r="D45" s="3">
        <v>25</v>
      </c>
      <c r="E45" s="3">
        <v>1</v>
      </c>
    </row>
    <row r="46" spans="1:5">
      <c r="A46" s="3">
        <v>45</v>
      </c>
      <c r="B46" s="7" t="s">
        <v>17</v>
      </c>
      <c r="C46" s="3">
        <v>6500</v>
      </c>
      <c r="D46" s="3">
        <v>30</v>
      </c>
      <c r="E46" s="3">
        <v>1</v>
      </c>
    </row>
    <row r="47" spans="1:5">
      <c r="A47" s="3">
        <v>46</v>
      </c>
      <c r="B47" s="7" t="s">
        <v>18</v>
      </c>
      <c r="C47" s="3">
        <v>5000</v>
      </c>
      <c r="D47" s="3">
        <v>10</v>
      </c>
      <c r="E47" s="3">
        <v>1</v>
      </c>
    </row>
    <row r="48" spans="1:5">
      <c r="A48" s="3">
        <v>47</v>
      </c>
      <c r="B48" s="7" t="s">
        <v>18</v>
      </c>
      <c r="C48" s="3">
        <v>5500</v>
      </c>
      <c r="D48" s="3">
        <v>15</v>
      </c>
      <c r="E48" s="3">
        <v>1</v>
      </c>
    </row>
    <row r="49" spans="1:5">
      <c r="A49" s="3">
        <v>48</v>
      </c>
      <c r="B49" s="7" t="s">
        <v>18</v>
      </c>
      <c r="C49" s="3">
        <v>6000</v>
      </c>
      <c r="D49" s="3">
        <v>20</v>
      </c>
      <c r="E49" s="3">
        <v>1</v>
      </c>
    </row>
    <row r="50" spans="1:5">
      <c r="A50" s="3">
        <v>49</v>
      </c>
      <c r="B50" s="7" t="s">
        <v>18</v>
      </c>
      <c r="C50" s="3">
        <v>6500</v>
      </c>
      <c r="D50" s="3">
        <v>25</v>
      </c>
      <c r="E50" s="3">
        <v>1</v>
      </c>
    </row>
    <row r="51" spans="1:5">
      <c r="A51" s="3">
        <v>50</v>
      </c>
      <c r="B51" s="7" t="s">
        <v>18</v>
      </c>
      <c r="C51" s="3">
        <v>7000</v>
      </c>
      <c r="D51" s="3">
        <v>30</v>
      </c>
      <c r="E51" s="3">
        <v>1</v>
      </c>
    </row>
    <row r="52" spans="1:5">
      <c r="A52" s="3">
        <v>51</v>
      </c>
      <c r="B52" s="7">
        <v>102001</v>
      </c>
      <c r="C52" s="3">
        <v>500</v>
      </c>
      <c r="D52" s="3">
        <v>10</v>
      </c>
      <c r="E52" s="3">
        <v>1</v>
      </c>
    </row>
    <row r="53" spans="1:5">
      <c r="A53" s="3">
        <v>52</v>
      </c>
      <c r="B53" s="7">
        <v>102001</v>
      </c>
      <c r="C53" s="3">
        <v>1000</v>
      </c>
      <c r="D53" s="3">
        <v>15</v>
      </c>
      <c r="E53" s="3">
        <v>1</v>
      </c>
    </row>
    <row r="54" spans="1:5">
      <c r="A54" s="3">
        <v>53</v>
      </c>
      <c r="B54" s="7">
        <v>102001</v>
      </c>
      <c r="C54" s="3">
        <v>1500</v>
      </c>
      <c r="D54" s="3">
        <v>20</v>
      </c>
      <c r="E54" s="3">
        <v>1</v>
      </c>
    </row>
    <row r="55" spans="1:5">
      <c r="A55" s="3">
        <v>54</v>
      </c>
      <c r="B55" s="7">
        <v>102001</v>
      </c>
      <c r="C55" s="3">
        <v>2000</v>
      </c>
      <c r="D55" s="3">
        <v>25</v>
      </c>
      <c r="E55" s="3">
        <v>1</v>
      </c>
    </row>
    <row r="56" spans="1:5">
      <c r="A56" s="3">
        <v>55</v>
      </c>
      <c r="B56" s="7">
        <v>102001</v>
      </c>
      <c r="C56" s="3">
        <v>2500</v>
      </c>
      <c r="D56" s="3">
        <v>30</v>
      </c>
      <c r="E56" s="3">
        <v>1</v>
      </c>
    </row>
    <row r="57" spans="1:5">
      <c r="A57" s="3">
        <v>56</v>
      </c>
      <c r="B57" s="7">
        <v>102002</v>
      </c>
      <c r="C57" s="3">
        <v>1000</v>
      </c>
      <c r="D57" s="3">
        <v>10</v>
      </c>
      <c r="E57" s="3">
        <v>1</v>
      </c>
    </row>
    <row r="58" spans="1:5">
      <c r="A58" s="3">
        <v>57</v>
      </c>
      <c r="B58" s="7">
        <v>102002</v>
      </c>
      <c r="C58" s="3">
        <v>1500</v>
      </c>
      <c r="D58" s="3">
        <v>15</v>
      </c>
      <c r="E58" s="3">
        <v>1</v>
      </c>
    </row>
    <row r="59" spans="1:5">
      <c r="A59" s="3">
        <v>58</v>
      </c>
      <c r="B59" s="7">
        <v>102002</v>
      </c>
      <c r="C59" s="3">
        <v>2000</v>
      </c>
      <c r="D59" s="3">
        <v>20</v>
      </c>
      <c r="E59" s="3">
        <v>1</v>
      </c>
    </row>
    <row r="60" spans="1:5">
      <c r="A60" s="3">
        <v>59</v>
      </c>
      <c r="B60" s="7">
        <v>102002</v>
      </c>
      <c r="C60" s="3">
        <v>2500</v>
      </c>
      <c r="D60" s="3">
        <v>25</v>
      </c>
      <c r="E60" s="3">
        <v>1</v>
      </c>
    </row>
    <row r="61" spans="1:5">
      <c r="A61" s="3">
        <v>60</v>
      </c>
      <c r="B61" s="7">
        <v>102002</v>
      </c>
      <c r="C61" s="3">
        <v>3000</v>
      </c>
      <c r="D61" s="3">
        <v>30</v>
      </c>
      <c r="E61" s="3">
        <v>1</v>
      </c>
    </row>
    <row r="62" spans="1:5">
      <c r="A62" s="3">
        <v>61</v>
      </c>
      <c r="B62" s="7">
        <v>102003</v>
      </c>
      <c r="C62" s="3">
        <v>1500</v>
      </c>
      <c r="D62" s="3">
        <v>10</v>
      </c>
      <c r="E62" s="3">
        <v>1</v>
      </c>
    </row>
    <row r="63" spans="1:5">
      <c r="A63" s="3">
        <v>62</v>
      </c>
      <c r="B63" s="7">
        <v>102003</v>
      </c>
      <c r="C63" s="3">
        <v>2000</v>
      </c>
      <c r="D63" s="3">
        <v>15</v>
      </c>
      <c r="E63" s="3">
        <v>1</v>
      </c>
    </row>
    <row r="64" spans="1:5">
      <c r="A64" s="3">
        <v>63</v>
      </c>
      <c r="B64" s="7">
        <v>102003</v>
      </c>
      <c r="C64" s="3">
        <v>2500</v>
      </c>
      <c r="D64" s="3">
        <v>20</v>
      </c>
      <c r="E64" s="3">
        <v>1</v>
      </c>
    </row>
    <row r="65" spans="1:5">
      <c r="A65" s="3">
        <v>64</v>
      </c>
      <c r="B65" s="7">
        <v>102003</v>
      </c>
      <c r="C65" s="3">
        <v>3000</v>
      </c>
      <c r="D65" s="3">
        <v>25</v>
      </c>
      <c r="E65" s="3">
        <v>1</v>
      </c>
    </row>
    <row r="66" spans="1:5">
      <c r="A66" s="3">
        <v>65</v>
      </c>
      <c r="B66" s="7">
        <v>102003</v>
      </c>
      <c r="C66" s="3">
        <v>3500</v>
      </c>
      <c r="D66" s="3">
        <v>30</v>
      </c>
      <c r="E66" s="3">
        <v>1</v>
      </c>
    </row>
    <row r="67" spans="1:5">
      <c r="A67" s="3">
        <v>66</v>
      </c>
      <c r="B67" s="7">
        <v>102004</v>
      </c>
      <c r="C67" s="3">
        <v>2000</v>
      </c>
      <c r="D67" s="3">
        <v>10</v>
      </c>
      <c r="E67" s="3">
        <v>1</v>
      </c>
    </row>
    <row r="68" spans="1:5">
      <c r="A68" s="3">
        <v>67</v>
      </c>
      <c r="B68" s="7">
        <v>102004</v>
      </c>
      <c r="C68" s="3">
        <v>2500</v>
      </c>
      <c r="D68" s="3">
        <v>15</v>
      </c>
      <c r="E68" s="3">
        <v>1</v>
      </c>
    </row>
    <row r="69" spans="1:5">
      <c r="A69" s="3">
        <v>68</v>
      </c>
      <c r="B69" s="7">
        <v>102004</v>
      </c>
      <c r="C69" s="3">
        <v>3000</v>
      </c>
      <c r="D69" s="3">
        <v>20</v>
      </c>
      <c r="E69" s="3">
        <v>1</v>
      </c>
    </row>
    <row r="70" spans="1:5">
      <c r="A70" s="3">
        <v>69</v>
      </c>
      <c r="B70" s="7">
        <v>102004</v>
      </c>
      <c r="C70" s="3">
        <v>3500</v>
      </c>
      <c r="D70" s="3">
        <v>25</v>
      </c>
      <c r="E70" s="3">
        <v>1</v>
      </c>
    </row>
    <row r="71" spans="1:5">
      <c r="A71" s="3">
        <v>70</v>
      </c>
      <c r="B71" s="7">
        <v>102004</v>
      </c>
      <c r="C71" s="3">
        <v>4000</v>
      </c>
      <c r="D71" s="3">
        <v>30</v>
      </c>
      <c r="E71" s="3">
        <v>1</v>
      </c>
    </row>
    <row r="72" spans="1:5">
      <c r="A72" s="3">
        <v>71</v>
      </c>
      <c r="B72" s="7">
        <v>102005</v>
      </c>
      <c r="C72" s="3">
        <v>2500</v>
      </c>
      <c r="D72" s="3">
        <v>10</v>
      </c>
      <c r="E72" s="3">
        <v>1</v>
      </c>
    </row>
    <row r="73" spans="1:5">
      <c r="A73" s="3">
        <v>72</v>
      </c>
      <c r="B73" s="7">
        <v>102005</v>
      </c>
      <c r="C73" s="3">
        <v>3000</v>
      </c>
      <c r="D73" s="3">
        <v>15</v>
      </c>
      <c r="E73" s="3">
        <v>1</v>
      </c>
    </row>
    <row r="74" spans="1:5">
      <c r="A74" s="3">
        <v>73</v>
      </c>
      <c r="B74" s="7">
        <v>102005</v>
      </c>
      <c r="C74" s="3">
        <v>3500</v>
      </c>
      <c r="D74" s="3">
        <v>20</v>
      </c>
      <c r="E74" s="3">
        <v>1</v>
      </c>
    </row>
    <row r="75" spans="1:5">
      <c r="A75" s="3">
        <v>74</v>
      </c>
      <c r="B75" s="7">
        <v>102005</v>
      </c>
      <c r="C75" s="3">
        <v>4000</v>
      </c>
      <c r="D75" s="3">
        <v>25</v>
      </c>
      <c r="E75" s="3">
        <v>1</v>
      </c>
    </row>
    <row r="76" spans="1:5">
      <c r="A76" s="3">
        <v>75</v>
      </c>
      <c r="B76" s="7">
        <v>102005</v>
      </c>
      <c r="C76" s="3">
        <v>4500</v>
      </c>
      <c r="D76" s="3">
        <v>30</v>
      </c>
      <c r="E76" s="3">
        <v>1</v>
      </c>
    </row>
    <row r="77" spans="1:5">
      <c r="A77" s="3">
        <v>76</v>
      </c>
      <c r="B77" s="7">
        <v>102006</v>
      </c>
      <c r="C77" s="3">
        <v>3000</v>
      </c>
      <c r="D77" s="3">
        <v>10</v>
      </c>
      <c r="E77" s="3">
        <v>1</v>
      </c>
    </row>
    <row r="78" spans="1:5">
      <c r="A78" s="3">
        <v>77</v>
      </c>
      <c r="B78" s="7">
        <v>102006</v>
      </c>
      <c r="C78" s="3">
        <v>3500</v>
      </c>
      <c r="D78" s="3">
        <v>15</v>
      </c>
      <c r="E78" s="3">
        <v>1</v>
      </c>
    </row>
    <row r="79" spans="1:5">
      <c r="A79" s="3">
        <v>78</v>
      </c>
      <c r="B79" s="7">
        <v>102006</v>
      </c>
      <c r="C79" s="3">
        <v>4000</v>
      </c>
      <c r="D79" s="3">
        <v>20</v>
      </c>
      <c r="E79" s="3">
        <v>1</v>
      </c>
    </row>
    <row r="80" spans="1:5">
      <c r="A80" s="3">
        <v>79</v>
      </c>
      <c r="B80" s="7">
        <v>102006</v>
      </c>
      <c r="C80" s="3">
        <v>4500</v>
      </c>
      <c r="D80" s="3">
        <v>25</v>
      </c>
      <c r="E80" s="3">
        <v>1</v>
      </c>
    </row>
    <row r="81" spans="1:5">
      <c r="A81" s="3">
        <v>80</v>
      </c>
      <c r="B81" s="7">
        <v>102006</v>
      </c>
      <c r="C81" s="3">
        <v>5000</v>
      </c>
      <c r="D81" s="3">
        <v>30</v>
      </c>
      <c r="E81" s="3">
        <v>1</v>
      </c>
    </row>
    <row r="82" spans="1:5">
      <c r="A82" s="3">
        <v>81</v>
      </c>
      <c r="B82" s="7">
        <v>102007</v>
      </c>
      <c r="C82" s="3">
        <v>3500</v>
      </c>
      <c r="D82" s="3">
        <v>10</v>
      </c>
      <c r="E82" s="3">
        <v>1</v>
      </c>
    </row>
    <row r="83" spans="1:5">
      <c r="A83" s="3">
        <v>82</v>
      </c>
      <c r="B83" s="7">
        <v>102007</v>
      </c>
      <c r="C83" s="3">
        <v>4000</v>
      </c>
      <c r="D83" s="3">
        <v>15</v>
      </c>
      <c r="E83" s="3">
        <v>1</v>
      </c>
    </row>
    <row r="84" spans="1:5">
      <c r="A84" s="3">
        <v>83</v>
      </c>
      <c r="B84" s="7">
        <v>102007</v>
      </c>
      <c r="C84" s="3">
        <v>4500</v>
      </c>
      <c r="D84" s="3">
        <v>20</v>
      </c>
      <c r="E84" s="3">
        <v>1</v>
      </c>
    </row>
    <row r="85" spans="1:5">
      <c r="A85" s="3">
        <v>84</v>
      </c>
      <c r="B85" s="7">
        <v>102007</v>
      </c>
      <c r="C85" s="3">
        <v>5000</v>
      </c>
      <c r="D85" s="3">
        <v>25</v>
      </c>
      <c r="E85" s="3">
        <v>1</v>
      </c>
    </row>
    <row r="86" spans="1:5">
      <c r="A86" s="3">
        <v>85</v>
      </c>
      <c r="B86" s="7">
        <v>102007</v>
      </c>
      <c r="C86" s="3">
        <v>5500</v>
      </c>
      <c r="D86" s="3">
        <v>30</v>
      </c>
      <c r="E86" s="3">
        <v>1</v>
      </c>
    </row>
    <row r="87" spans="1:5">
      <c r="A87" s="3">
        <v>86</v>
      </c>
      <c r="B87" s="7">
        <v>102008</v>
      </c>
      <c r="C87" s="3">
        <v>4000</v>
      </c>
      <c r="D87" s="3">
        <v>10</v>
      </c>
      <c r="E87" s="3">
        <v>1</v>
      </c>
    </row>
    <row r="88" spans="1:5">
      <c r="A88" s="3">
        <v>87</v>
      </c>
      <c r="B88" s="7">
        <v>102008</v>
      </c>
      <c r="C88" s="3">
        <v>4500</v>
      </c>
      <c r="D88" s="3">
        <v>15</v>
      </c>
      <c r="E88" s="3">
        <v>1</v>
      </c>
    </row>
    <row r="89" spans="1:5">
      <c r="A89" s="3">
        <v>88</v>
      </c>
      <c r="B89" s="7">
        <v>102008</v>
      </c>
      <c r="C89" s="3">
        <v>5000</v>
      </c>
      <c r="D89" s="3">
        <v>20</v>
      </c>
      <c r="E89" s="3">
        <v>1</v>
      </c>
    </row>
    <row r="90" spans="1:5">
      <c r="A90" s="3">
        <v>89</v>
      </c>
      <c r="B90" s="7">
        <v>102008</v>
      </c>
      <c r="C90" s="3">
        <v>5500</v>
      </c>
      <c r="D90" s="3">
        <v>25</v>
      </c>
      <c r="E90" s="3">
        <v>1</v>
      </c>
    </row>
    <row r="91" spans="1:5">
      <c r="A91" s="3">
        <v>90</v>
      </c>
      <c r="B91" s="7">
        <v>102008</v>
      </c>
      <c r="C91" s="3">
        <v>6000</v>
      </c>
      <c r="D91" s="3">
        <v>30</v>
      </c>
      <c r="E91" s="3">
        <v>1</v>
      </c>
    </row>
    <row r="92" spans="1:5">
      <c r="A92" s="3">
        <v>91</v>
      </c>
      <c r="B92" s="7">
        <v>102009</v>
      </c>
      <c r="C92" s="3">
        <v>4500</v>
      </c>
      <c r="D92" s="3">
        <v>10</v>
      </c>
      <c r="E92" s="3">
        <v>1</v>
      </c>
    </row>
    <row r="93" spans="1:5">
      <c r="A93" s="3">
        <v>92</v>
      </c>
      <c r="B93" s="7">
        <v>102009</v>
      </c>
      <c r="C93" s="3">
        <v>5000</v>
      </c>
      <c r="D93" s="3">
        <v>15</v>
      </c>
      <c r="E93" s="3">
        <v>1</v>
      </c>
    </row>
    <row r="94" spans="1:5">
      <c r="A94" s="3">
        <v>93</v>
      </c>
      <c r="B94" s="7">
        <v>102009</v>
      </c>
      <c r="C94" s="3">
        <v>5500</v>
      </c>
      <c r="D94" s="3">
        <v>20</v>
      </c>
      <c r="E94" s="3">
        <v>1</v>
      </c>
    </row>
    <row r="95" spans="1:5">
      <c r="A95" s="3">
        <v>94</v>
      </c>
      <c r="B95" s="7">
        <v>102009</v>
      </c>
      <c r="C95" s="3">
        <v>6000</v>
      </c>
      <c r="D95" s="3">
        <v>25</v>
      </c>
      <c r="E95" s="3">
        <v>1</v>
      </c>
    </row>
    <row r="96" spans="1:5">
      <c r="A96" s="3">
        <v>95</v>
      </c>
      <c r="B96" s="7">
        <v>102009</v>
      </c>
      <c r="C96" s="3">
        <v>6500</v>
      </c>
      <c r="D96" s="3">
        <v>30</v>
      </c>
      <c r="E96" s="3">
        <v>1</v>
      </c>
    </row>
    <row r="97" spans="1:5">
      <c r="A97" s="3">
        <v>96</v>
      </c>
      <c r="B97" s="7">
        <v>102010</v>
      </c>
      <c r="C97" s="3">
        <v>5000</v>
      </c>
      <c r="D97" s="3">
        <v>10</v>
      </c>
      <c r="E97" s="3">
        <v>1</v>
      </c>
    </row>
    <row r="98" spans="1:5">
      <c r="A98" s="3">
        <v>97</v>
      </c>
      <c r="B98" s="7">
        <v>102010</v>
      </c>
      <c r="C98" s="3">
        <v>5500</v>
      </c>
      <c r="D98" s="3">
        <v>15</v>
      </c>
      <c r="E98" s="3">
        <v>1</v>
      </c>
    </row>
    <row r="99" spans="1:5">
      <c r="A99" s="3">
        <v>98</v>
      </c>
      <c r="B99" s="7">
        <v>102010</v>
      </c>
      <c r="C99" s="3">
        <v>6000</v>
      </c>
      <c r="D99" s="3">
        <v>20</v>
      </c>
      <c r="E99" s="3">
        <v>1</v>
      </c>
    </row>
    <row r="100" spans="1:5">
      <c r="A100" s="3">
        <v>99</v>
      </c>
      <c r="B100" s="7">
        <v>102010</v>
      </c>
      <c r="C100" s="3">
        <v>6500</v>
      </c>
      <c r="D100" s="3">
        <v>25</v>
      </c>
      <c r="E100" s="3">
        <v>1</v>
      </c>
    </row>
    <row r="101" spans="1:5">
      <c r="A101" s="3">
        <v>100</v>
      </c>
      <c r="B101" s="7">
        <v>102010</v>
      </c>
      <c r="C101" s="3">
        <v>7000</v>
      </c>
      <c r="D101" s="3">
        <v>30</v>
      </c>
      <c r="E101" s="3">
        <v>1</v>
      </c>
    </row>
    <row r="102" spans="1:5">
      <c r="A102" s="3">
        <v>101</v>
      </c>
      <c r="B102" s="7">
        <v>102011</v>
      </c>
      <c r="C102" s="3">
        <v>5500</v>
      </c>
      <c r="D102" s="3">
        <v>10</v>
      </c>
      <c r="E102" s="3">
        <v>1</v>
      </c>
    </row>
    <row r="103" spans="1:5">
      <c r="A103" s="3">
        <v>102</v>
      </c>
      <c r="B103" s="7">
        <v>102011</v>
      </c>
      <c r="C103" s="3">
        <v>6000</v>
      </c>
      <c r="D103" s="3">
        <v>15</v>
      </c>
      <c r="E103" s="3">
        <v>1</v>
      </c>
    </row>
    <row r="104" spans="1:5">
      <c r="A104" s="3">
        <v>103</v>
      </c>
      <c r="B104" s="7">
        <v>102011</v>
      </c>
      <c r="C104" s="3">
        <v>6500</v>
      </c>
      <c r="D104" s="3">
        <v>20</v>
      </c>
      <c r="E104" s="3">
        <v>1</v>
      </c>
    </row>
    <row r="105" spans="1:5">
      <c r="A105" s="3">
        <v>104</v>
      </c>
      <c r="B105" s="7">
        <v>102011</v>
      </c>
      <c r="C105" s="3">
        <v>7000</v>
      </c>
      <c r="D105" s="3">
        <v>25</v>
      </c>
      <c r="E105" s="3">
        <v>1</v>
      </c>
    </row>
    <row r="106" spans="1:5">
      <c r="A106" s="3">
        <v>105</v>
      </c>
      <c r="B106" s="7">
        <v>102011</v>
      </c>
      <c r="C106" s="3">
        <v>7500</v>
      </c>
      <c r="D106" s="3">
        <v>30</v>
      </c>
      <c r="E106" s="3">
        <v>1</v>
      </c>
    </row>
    <row r="107" spans="1:5">
      <c r="A107" s="3">
        <v>106</v>
      </c>
      <c r="B107" s="7">
        <v>102012</v>
      </c>
      <c r="C107" s="3">
        <v>6000</v>
      </c>
      <c r="D107" s="3">
        <v>10</v>
      </c>
      <c r="E107" s="3">
        <v>1</v>
      </c>
    </row>
    <row r="108" spans="1:5">
      <c r="A108" s="3">
        <v>107</v>
      </c>
      <c r="B108" s="7">
        <v>102012</v>
      </c>
      <c r="C108" s="3">
        <v>6500</v>
      </c>
      <c r="D108" s="3">
        <v>15</v>
      </c>
      <c r="E108" s="3">
        <v>1</v>
      </c>
    </row>
    <row r="109" spans="1:5">
      <c r="A109" s="3">
        <v>108</v>
      </c>
      <c r="B109" s="7">
        <v>102012</v>
      </c>
      <c r="C109" s="3">
        <v>7000</v>
      </c>
      <c r="D109" s="3">
        <v>20</v>
      </c>
      <c r="E109" s="3">
        <v>1</v>
      </c>
    </row>
    <row r="110" spans="1:5">
      <c r="A110" s="3">
        <v>109</v>
      </c>
      <c r="B110" s="7">
        <v>102012</v>
      </c>
      <c r="C110" s="3">
        <v>7500</v>
      </c>
      <c r="D110" s="3">
        <v>25</v>
      </c>
      <c r="E110" s="3">
        <v>1</v>
      </c>
    </row>
    <row r="111" spans="1:5">
      <c r="A111" s="3">
        <v>110</v>
      </c>
      <c r="B111" s="7">
        <v>102012</v>
      </c>
      <c r="C111" s="3">
        <v>8000</v>
      </c>
      <c r="D111" s="3">
        <v>30</v>
      </c>
      <c r="E111" s="3">
        <v>1</v>
      </c>
    </row>
    <row r="112" spans="1:5">
      <c r="A112" s="3">
        <v>111</v>
      </c>
      <c r="B112" s="7">
        <v>102013</v>
      </c>
      <c r="C112" s="3">
        <v>6500</v>
      </c>
      <c r="D112" s="3">
        <v>10</v>
      </c>
      <c r="E112" s="3">
        <v>1</v>
      </c>
    </row>
    <row r="113" spans="1:5">
      <c r="A113" s="3">
        <v>112</v>
      </c>
      <c r="B113" s="7">
        <v>102013</v>
      </c>
      <c r="C113" s="3">
        <v>7000</v>
      </c>
      <c r="D113" s="3">
        <v>15</v>
      </c>
      <c r="E113" s="3">
        <v>1</v>
      </c>
    </row>
    <row r="114" spans="1:5">
      <c r="A114" s="3">
        <v>113</v>
      </c>
      <c r="B114" s="7">
        <v>102013</v>
      </c>
      <c r="C114" s="3">
        <v>7500</v>
      </c>
      <c r="D114" s="3">
        <v>20</v>
      </c>
      <c r="E114" s="3">
        <v>1</v>
      </c>
    </row>
    <row r="115" spans="1:5">
      <c r="A115" s="3">
        <v>114</v>
      </c>
      <c r="B115" s="7">
        <v>102013</v>
      </c>
      <c r="C115" s="3">
        <v>8000</v>
      </c>
      <c r="D115" s="3">
        <v>25</v>
      </c>
      <c r="E115" s="3">
        <v>1</v>
      </c>
    </row>
    <row r="116" spans="1:5">
      <c r="A116" s="3">
        <v>115</v>
      </c>
      <c r="B116" s="7">
        <v>102013</v>
      </c>
      <c r="C116" s="3">
        <v>8500</v>
      </c>
      <c r="D116" s="3">
        <v>30</v>
      </c>
      <c r="E116" s="3">
        <v>1</v>
      </c>
    </row>
    <row r="117" spans="1:5">
      <c r="A117" s="3">
        <v>116</v>
      </c>
      <c r="B117" s="7">
        <v>102014</v>
      </c>
      <c r="C117" s="3">
        <v>7000</v>
      </c>
      <c r="D117" s="3">
        <v>10</v>
      </c>
      <c r="E117" s="3">
        <v>1</v>
      </c>
    </row>
    <row r="118" spans="1:5">
      <c r="A118" s="3">
        <v>117</v>
      </c>
      <c r="B118" s="7">
        <v>102014</v>
      </c>
      <c r="C118" s="3">
        <v>7500</v>
      </c>
      <c r="D118" s="3">
        <v>15</v>
      </c>
      <c r="E118" s="3">
        <v>1</v>
      </c>
    </row>
    <row r="119" spans="1:5">
      <c r="A119" s="3">
        <v>118</v>
      </c>
      <c r="B119" s="7">
        <v>102014</v>
      </c>
      <c r="C119" s="3">
        <v>8000</v>
      </c>
      <c r="D119" s="3">
        <v>20</v>
      </c>
      <c r="E119" s="3">
        <v>1</v>
      </c>
    </row>
    <row r="120" spans="1:5">
      <c r="A120" s="3">
        <v>119</v>
      </c>
      <c r="B120" s="7">
        <v>102014</v>
      </c>
      <c r="C120" s="3">
        <v>8500</v>
      </c>
      <c r="D120" s="3">
        <v>25</v>
      </c>
      <c r="E120" s="3">
        <v>1</v>
      </c>
    </row>
    <row r="121" spans="1:5">
      <c r="A121" s="3">
        <v>120</v>
      </c>
      <c r="B121" s="7">
        <v>102014</v>
      </c>
      <c r="C121" s="3">
        <v>9000</v>
      </c>
      <c r="D121" s="3">
        <v>30</v>
      </c>
      <c r="E121" s="3">
        <v>1</v>
      </c>
    </row>
    <row r="122" spans="1:5">
      <c r="A122" s="3">
        <v>121</v>
      </c>
      <c r="B122" s="7">
        <v>102015</v>
      </c>
      <c r="C122" s="3">
        <v>7500</v>
      </c>
      <c r="D122" s="3">
        <v>10</v>
      </c>
      <c r="E122" s="3">
        <v>1</v>
      </c>
    </row>
    <row r="123" spans="1:5">
      <c r="A123" s="3">
        <v>122</v>
      </c>
      <c r="B123" s="7">
        <v>102015</v>
      </c>
      <c r="C123" s="3">
        <v>8000</v>
      </c>
      <c r="D123" s="3">
        <v>15</v>
      </c>
      <c r="E123" s="3">
        <v>1</v>
      </c>
    </row>
    <row r="124" spans="1:5">
      <c r="A124" s="3">
        <v>123</v>
      </c>
      <c r="B124" s="7">
        <v>102015</v>
      </c>
      <c r="C124" s="3">
        <v>8500</v>
      </c>
      <c r="D124" s="3">
        <v>20</v>
      </c>
      <c r="E124" s="3">
        <v>1</v>
      </c>
    </row>
    <row r="125" spans="1:5">
      <c r="A125" s="3">
        <v>124</v>
      </c>
      <c r="B125" s="7">
        <v>102015</v>
      </c>
      <c r="C125" s="3">
        <v>9000</v>
      </c>
      <c r="D125" s="3">
        <v>25</v>
      </c>
      <c r="E125" s="3">
        <v>1</v>
      </c>
    </row>
    <row r="126" spans="1:5">
      <c r="A126" s="3">
        <v>125</v>
      </c>
      <c r="B126" s="7">
        <v>102015</v>
      </c>
      <c r="C126" s="3">
        <v>9500</v>
      </c>
      <c r="D126" s="3">
        <v>30</v>
      </c>
      <c r="E126" s="3">
        <v>1</v>
      </c>
    </row>
    <row r="127" spans="1:5">
      <c r="A127" s="3">
        <v>126</v>
      </c>
      <c r="B127" s="7">
        <v>102016</v>
      </c>
      <c r="C127" s="3">
        <v>8000</v>
      </c>
      <c r="D127" s="3">
        <v>10</v>
      </c>
      <c r="E127" s="3">
        <v>1</v>
      </c>
    </row>
    <row r="128" spans="1:5">
      <c r="A128" s="3">
        <v>127</v>
      </c>
      <c r="B128" s="7">
        <v>102016</v>
      </c>
      <c r="C128" s="3">
        <v>8500</v>
      </c>
      <c r="D128" s="3">
        <v>15</v>
      </c>
      <c r="E128" s="3">
        <v>1</v>
      </c>
    </row>
    <row r="129" spans="1:5">
      <c r="A129" s="3">
        <v>128</v>
      </c>
      <c r="B129" s="7">
        <v>102016</v>
      </c>
      <c r="C129" s="3">
        <v>9000</v>
      </c>
      <c r="D129" s="3">
        <v>20</v>
      </c>
      <c r="E129" s="3">
        <v>1</v>
      </c>
    </row>
    <row r="130" spans="1:5">
      <c r="A130" s="3">
        <v>129</v>
      </c>
      <c r="B130" s="7">
        <v>102016</v>
      </c>
      <c r="C130" s="3">
        <v>9500</v>
      </c>
      <c r="D130" s="3">
        <v>25</v>
      </c>
      <c r="E130" s="3">
        <v>1</v>
      </c>
    </row>
    <row r="131" spans="1:5">
      <c r="A131" s="3">
        <v>130</v>
      </c>
      <c r="B131" s="7">
        <v>102016</v>
      </c>
      <c r="C131" s="3">
        <v>10000</v>
      </c>
      <c r="D131" s="3">
        <v>30</v>
      </c>
      <c r="E131" s="3">
        <v>1</v>
      </c>
    </row>
    <row r="132" spans="1:5">
      <c r="A132" s="3">
        <v>131</v>
      </c>
      <c r="B132" s="7">
        <v>102017</v>
      </c>
      <c r="C132" s="3">
        <v>8500</v>
      </c>
      <c r="D132" s="3">
        <v>10</v>
      </c>
      <c r="E132" s="3">
        <v>1</v>
      </c>
    </row>
    <row r="133" spans="1:5">
      <c r="A133" s="3">
        <v>132</v>
      </c>
      <c r="B133" s="7">
        <v>102017</v>
      </c>
      <c r="C133" s="3">
        <v>9000</v>
      </c>
      <c r="D133" s="3">
        <v>15</v>
      </c>
      <c r="E133" s="3">
        <v>1</v>
      </c>
    </row>
    <row r="134" spans="1:5">
      <c r="A134" s="3">
        <v>133</v>
      </c>
      <c r="B134" s="7">
        <v>102017</v>
      </c>
      <c r="C134" s="3">
        <v>9500</v>
      </c>
      <c r="D134" s="3">
        <v>20</v>
      </c>
      <c r="E134" s="3">
        <v>1</v>
      </c>
    </row>
    <row r="135" spans="1:5">
      <c r="A135" s="3">
        <v>134</v>
      </c>
      <c r="B135" s="7">
        <v>102017</v>
      </c>
      <c r="C135" s="3">
        <v>10000</v>
      </c>
      <c r="D135" s="3">
        <v>25</v>
      </c>
      <c r="E135" s="3">
        <v>1</v>
      </c>
    </row>
    <row r="136" spans="1:5">
      <c r="A136" s="3">
        <v>135</v>
      </c>
      <c r="B136" s="7">
        <v>102017</v>
      </c>
      <c r="C136" s="3">
        <v>10500</v>
      </c>
      <c r="D136" s="3">
        <v>30</v>
      </c>
      <c r="E136" s="3">
        <v>1</v>
      </c>
    </row>
    <row r="137" spans="1:5">
      <c r="A137" s="3">
        <v>136</v>
      </c>
      <c r="B137" s="7">
        <v>102018</v>
      </c>
      <c r="C137" s="3">
        <v>9000</v>
      </c>
      <c r="D137" s="3">
        <v>10</v>
      </c>
      <c r="E137" s="3">
        <v>1</v>
      </c>
    </row>
    <row r="138" spans="1:5">
      <c r="A138" s="3">
        <v>137</v>
      </c>
      <c r="B138" s="7">
        <v>102018</v>
      </c>
      <c r="C138" s="3">
        <v>9500</v>
      </c>
      <c r="D138" s="3">
        <v>15</v>
      </c>
      <c r="E138" s="3">
        <v>1</v>
      </c>
    </row>
    <row r="139" spans="1:5">
      <c r="A139" s="3">
        <v>138</v>
      </c>
      <c r="B139" s="7">
        <v>102018</v>
      </c>
      <c r="C139" s="3">
        <v>10000</v>
      </c>
      <c r="D139" s="3">
        <v>20</v>
      </c>
      <c r="E139" s="3">
        <v>1</v>
      </c>
    </row>
    <row r="140" spans="1:5">
      <c r="A140" s="3">
        <v>139</v>
      </c>
      <c r="B140" s="7">
        <v>102018</v>
      </c>
      <c r="C140" s="3">
        <v>10500</v>
      </c>
      <c r="D140" s="3">
        <v>25</v>
      </c>
      <c r="E140" s="3">
        <v>1</v>
      </c>
    </row>
    <row r="141" spans="1:5">
      <c r="A141" s="3">
        <v>140</v>
      </c>
      <c r="B141" s="7">
        <v>102018</v>
      </c>
      <c r="C141" s="3">
        <v>11000</v>
      </c>
      <c r="D141" s="3">
        <v>30</v>
      </c>
      <c r="E141" s="3">
        <v>1</v>
      </c>
    </row>
    <row r="142" spans="1:5">
      <c r="A142" s="3">
        <v>141</v>
      </c>
      <c r="B142" s="7">
        <v>102019</v>
      </c>
      <c r="C142" s="3">
        <v>9500</v>
      </c>
      <c r="D142" s="3">
        <v>10</v>
      </c>
      <c r="E142" s="3">
        <v>1</v>
      </c>
    </row>
    <row r="143" spans="1:5">
      <c r="A143" s="3">
        <v>142</v>
      </c>
      <c r="B143" s="7">
        <v>102019</v>
      </c>
      <c r="C143" s="3">
        <v>10000</v>
      </c>
      <c r="D143" s="3">
        <v>15</v>
      </c>
      <c r="E143" s="3">
        <v>1</v>
      </c>
    </row>
    <row r="144" spans="1:5">
      <c r="A144" s="3">
        <v>143</v>
      </c>
      <c r="B144" s="7">
        <v>102019</v>
      </c>
      <c r="C144" s="3">
        <v>10500</v>
      </c>
      <c r="D144" s="3">
        <v>20</v>
      </c>
      <c r="E144" s="3">
        <v>1</v>
      </c>
    </row>
    <row r="145" spans="1:5">
      <c r="A145" s="3">
        <v>144</v>
      </c>
      <c r="B145" s="7">
        <v>102019</v>
      </c>
      <c r="C145" s="3">
        <v>11000</v>
      </c>
      <c r="D145" s="3">
        <v>25</v>
      </c>
      <c r="E145" s="3">
        <v>1</v>
      </c>
    </row>
    <row r="146" spans="1:5">
      <c r="A146" s="3">
        <v>145</v>
      </c>
      <c r="B146" s="7">
        <v>102019</v>
      </c>
      <c r="C146" s="3">
        <v>11500</v>
      </c>
      <c r="D146" s="3">
        <v>30</v>
      </c>
      <c r="E146" s="3">
        <v>1</v>
      </c>
    </row>
    <row r="147" spans="1:5">
      <c r="A147" s="3">
        <v>146</v>
      </c>
      <c r="B147" s="7">
        <v>102020</v>
      </c>
      <c r="C147" s="3">
        <v>10000</v>
      </c>
      <c r="D147" s="3">
        <v>10</v>
      </c>
      <c r="E147" s="3">
        <v>1</v>
      </c>
    </row>
    <row r="148" spans="1:5">
      <c r="A148" s="3">
        <v>147</v>
      </c>
      <c r="B148" s="7">
        <v>102020</v>
      </c>
      <c r="C148" s="3">
        <v>10500</v>
      </c>
      <c r="D148" s="3">
        <v>15</v>
      </c>
      <c r="E148" s="3">
        <v>1</v>
      </c>
    </row>
    <row r="149" spans="1:5">
      <c r="A149" s="3">
        <v>148</v>
      </c>
      <c r="B149" s="7">
        <v>102020</v>
      </c>
      <c r="C149" s="3">
        <v>11000</v>
      </c>
      <c r="D149" s="3">
        <v>20</v>
      </c>
      <c r="E149" s="3">
        <v>1</v>
      </c>
    </row>
    <row r="150" spans="1:5">
      <c r="A150" s="3">
        <v>149</v>
      </c>
      <c r="B150" s="7">
        <v>102020</v>
      </c>
      <c r="C150" s="3">
        <v>11500</v>
      </c>
      <c r="D150" s="3">
        <v>25</v>
      </c>
      <c r="E150" s="3">
        <v>1</v>
      </c>
    </row>
    <row r="151" spans="1:5">
      <c r="A151" s="3">
        <v>150</v>
      </c>
      <c r="B151" s="7">
        <v>102020</v>
      </c>
      <c r="C151" s="3">
        <v>12000</v>
      </c>
      <c r="D151" s="3">
        <v>30</v>
      </c>
      <c r="E151" s="3">
        <v>1</v>
      </c>
    </row>
    <row r="152" spans="1:5">
      <c r="A152" s="3">
        <v>151</v>
      </c>
      <c r="B152" s="7" t="s">
        <v>19</v>
      </c>
      <c r="C152" s="3">
        <v>500</v>
      </c>
      <c r="D152" s="3">
        <v>10</v>
      </c>
      <c r="E152" s="3">
        <v>1</v>
      </c>
    </row>
    <row r="153" spans="1:5">
      <c r="A153" s="3">
        <v>152</v>
      </c>
      <c r="B153" s="7" t="s">
        <v>19</v>
      </c>
      <c r="C153" s="3">
        <v>1000</v>
      </c>
      <c r="D153" s="3">
        <v>15</v>
      </c>
      <c r="E153" s="3">
        <v>1</v>
      </c>
    </row>
    <row r="154" spans="1:5">
      <c r="A154" s="3">
        <v>153</v>
      </c>
      <c r="B154" s="7" t="s">
        <v>19</v>
      </c>
      <c r="C154" s="3">
        <v>1500</v>
      </c>
      <c r="D154" s="3">
        <v>20</v>
      </c>
      <c r="E154" s="3">
        <v>1</v>
      </c>
    </row>
    <row r="155" spans="1:5">
      <c r="A155" s="3">
        <v>154</v>
      </c>
      <c r="B155" s="7" t="s">
        <v>19</v>
      </c>
      <c r="C155" s="3">
        <v>2000</v>
      </c>
      <c r="D155" s="3">
        <v>25</v>
      </c>
      <c r="E155" s="3">
        <v>1</v>
      </c>
    </row>
    <row r="156" spans="1:5">
      <c r="A156" s="3">
        <v>155</v>
      </c>
      <c r="B156" s="7" t="s">
        <v>19</v>
      </c>
      <c r="C156" s="3">
        <v>2500</v>
      </c>
      <c r="D156" s="3">
        <v>30</v>
      </c>
      <c r="E156" s="3">
        <v>1</v>
      </c>
    </row>
    <row r="157" spans="1:5">
      <c r="A157" s="3">
        <v>156</v>
      </c>
      <c r="B157" s="7" t="s">
        <v>20</v>
      </c>
      <c r="C157" s="3">
        <v>1000</v>
      </c>
      <c r="D157" s="3">
        <v>10</v>
      </c>
      <c r="E157" s="3">
        <v>1</v>
      </c>
    </row>
    <row r="158" spans="1:5">
      <c r="A158" s="3">
        <v>157</v>
      </c>
      <c r="B158" s="7" t="s">
        <v>20</v>
      </c>
      <c r="C158" s="3">
        <v>1500</v>
      </c>
      <c r="D158" s="3">
        <v>15</v>
      </c>
      <c r="E158" s="3">
        <v>1</v>
      </c>
    </row>
    <row r="159" spans="1:5">
      <c r="A159" s="3">
        <v>158</v>
      </c>
      <c r="B159" s="7" t="s">
        <v>20</v>
      </c>
      <c r="C159" s="3">
        <v>2000</v>
      </c>
      <c r="D159" s="3">
        <v>20</v>
      </c>
      <c r="E159" s="3">
        <v>1</v>
      </c>
    </row>
    <row r="160" spans="1:5">
      <c r="A160" s="3">
        <v>159</v>
      </c>
      <c r="B160" s="7" t="s">
        <v>20</v>
      </c>
      <c r="C160" s="3">
        <v>2500</v>
      </c>
      <c r="D160" s="3">
        <v>25</v>
      </c>
      <c r="E160" s="3">
        <v>1</v>
      </c>
    </row>
    <row r="161" spans="1:5">
      <c r="A161" s="3">
        <v>160</v>
      </c>
      <c r="B161" s="7" t="s">
        <v>20</v>
      </c>
      <c r="C161" s="3">
        <v>3000</v>
      </c>
      <c r="D161" s="3">
        <v>30</v>
      </c>
      <c r="E161" s="3">
        <v>1</v>
      </c>
    </row>
    <row r="162" spans="1:5">
      <c r="A162" s="3">
        <v>161</v>
      </c>
      <c r="B162" s="7" t="s">
        <v>21</v>
      </c>
      <c r="C162" s="3">
        <v>1500</v>
      </c>
      <c r="D162" s="3">
        <v>10</v>
      </c>
      <c r="E162" s="3">
        <v>1</v>
      </c>
    </row>
    <row r="163" spans="1:5">
      <c r="A163" s="3">
        <v>162</v>
      </c>
      <c r="B163" s="7" t="s">
        <v>21</v>
      </c>
      <c r="C163" s="3">
        <v>2000</v>
      </c>
      <c r="D163" s="3">
        <v>15</v>
      </c>
      <c r="E163" s="3">
        <v>1</v>
      </c>
    </row>
    <row r="164" spans="1:5">
      <c r="A164" s="3">
        <v>163</v>
      </c>
      <c r="B164" s="7" t="s">
        <v>21</v>
      </c>
      <c r="C164" s="3">
        <v>2500</v>
      </c>
      <c r="D164" s="3">
        <v>20</v>
      </c>
      <c r="E164" s="3">
        <v>1</v>
      </c>
    </row>
    <row r="165" spans="1:5">
      <c r="A165" s="3">
        <v>164</v>
      </c>
      <c r="B165" s="7" t="s">
        <v>21</v>
      </c>
      <c r="C165" s="3">
        <v>3000</v>
      </c>
      <c r="D165" s="3">
        <v>25</v>
      </c>
      <c r="E165" s="3">
        <v>1</v>
      </c>
    </row>
    <row r="166" spans="1:5">
      <c r="A166" s="3">
        <v>165</v>
      </c>
      <c r="B166" s="7" t="s">
        <v>21</v>
      </c>
      <c r="C166" s="3">
        <v>3500</v>
      </c>
      <c r="D166" s="3">
        <v>30</v>
      </c>
      <c r="E166" s="3">
        <v>1</v>
      </c>
    </row>
    <row r="167" spans="1:5">
      <c r="A167" s="3">
        <v>166</v>
      </c>
      <c r="B167" s="7" t="s">
        <v>22</v>
      </c>
      <c r="C167" s="3">
        <v>2000</v>
      </c>
      <c r="D167" s="3">
        <v>10</v>
      </c>
      <c r="E167" s="3">
        <v>1</v>
      </c>
    </row>
    <row r="168" spans="1:5">
      <c r="A168" s="3">
        <v>167</v>
      </c>
      <c r="B168" s="7" t="s">
        <v>22</v>
      </c>
      <c r="C168" s="3">
        <v>2500</v>
      </c>
      <c r="D168" s="3">
        <v>15</v>
      </c>
      <c r="E168" s="3">
        <v>1</v>
      </c>
    </row>
    <row r="169" spans="1:5">
      <c r="A169" s="3">
        <v>168</v>
      </c>
      <c r="B169" s="7" t="s">
        <v>22</v>
      </c>
      <c r="C169" s="3">
        <v>3000</v>
      </c>
      <c r="D169" s="3">
        <v>20</v>
      </c>
      <c r="E169" s="3">
        <v>1</v>
      </c>
    </row>
    <row r="170" spans="1:5">
      <c r="A170" s="3">
        <v>169</v>
      </c>
      <c r="B170" s="7" t="s">
        <v>22</v>
      </c>
      <c r="C170" s="3">
        <v>3500</v>
      </c>
      <c r="D170" s="3">
        <v>25</v>
      </c>
      <c r="E170" s="3">
        <v>1</v>
      </c>
    </row>
    <row r="171" spans="1:5">
      <c r="A171" s="3">
        <v>170</v>
      </c>
      <c r="B171" s="7" t="s">
        <v>22</v>
      </c>
      <c r="C171" s="3">
        <v>4000</v>
      </c>
      <c r="D171" s="3">
        <v>30</v>
      </c>
      <c r="E171" s="3">
        <v>1</v>
      </c>
    </row>
    <row r="172" spans="1:5">
      <c r="A172" s="3">
        <v>171</v>
      </c>
      <c r="B172" s="7" t="s">
        <v>23</v>
      </c>
      <c r="C172" s="3">
        <v>2500</v>
      </c>
      <c r="D172" s="3">
        <v>10</v>
      </c>
      <c r="E172" s="3">
        <v>1</v>
      </c>
    </row>
    <row r="173" spans="1:5">
      <c r="A173" s="3">
        <v>172</v>
      </c>
      <c r="B173" s="7" t="s">
        <v>23</v>
      </c>
      <c r="C173" s="3">
        <v>3000</v>
      </c>
      <c r="D173" s="3">
        <v>15</v>
      </c>
      <c r="E173" s="3">
        <v>1</v>
      </c>
    </row>
    <row r="174" spans="1:5">
      <c r="A174" s="3">
        <v>173</v>
      </c>
      <c r="B174" s="7" t="s">
        <v>23</v>
      </c>
      <c r="C174" s="3">
        <v>3500</v>
      </c>
      <c r="D174" s="3">
        <v>20</v>
      </c>
      <c r="E174" s="3">
        <v>1</v>
      </c>
    </row>
    <row r="175" spans="1:5">
      <c r="A175" s="3">
        <v>174</v>
      </c>
      <c r="B175" s="7" t="s">
        <v>23</v>
      </c>
      <c r="C175" s="3">
        <v>4000</v>
      </c>
      <c r="D175" s="3">
        <v>25</v>
      </c>
      <c r="E175" s="3">
        <v>1</v>
      </c>
    </row>
    <row r="176" spans="1:5">
      <c r="A176" s="3">
        <v>175</v>
      </c>
      <c r="B176" s="7" t="s">
        <v>23</v>
      </c>
      <c r="C176" s="3">
        <v>4500</v>
      </c>
      <c r="D176" s="3">
        <v>30</v>
      </c>
      <c r="E176" s="3">
        <v>1</v>
      </c>
    </row>
    <row r="177" spans="1:5">
      <c r="A177" s="3">
        <v>176</v>
      </c>
      <c r="B177" s="7" t="s">
        <v>24</v>
      </c>
      <c r="C177" s="3">
        <v>3000</v>
      </c>
      <c r="D177" s="3">
        <v>10</v>
      </c>
      <c r="E177" s="3">
        <v>1</v>
      </c>
    </row>
    <row r="178" spans="1:5">
      <c r="A178" s="3">
        <v>177</v>
      </c>
      <c r="B178" s="7" t="s">
        <v>24</v>
      </c>
      <c r="C178" s="3">
        <v>3500</v>
      </c>
      <c r="D178" s="3">
        <v>15</v>
      </c>
      <c r="E178" s="3">
        <v>1</v>
      </c>
    </row>
    <row r="179" spans="1:5">
      <c r="A179" s="3">
        <v>178</v>
      </c>
      <c r="B179" s="7" t="s">
        <v>24</v>
      </c>
      <c r="C179" s="3">
        <v>4000</v>
      </c>
      <c r="D179" s="3">
        <v>20</v>
      </c>
      <c r="E179" s="3">
        <v>1</v>
      </c>
    </row>
    <row r="180" spans="1:5">
      <c r="A180" s="3">
        <v>179</v>
      </c>
      <c r="B180" s="7" t="s">
        <v>24</v>
      </c>
      <c r="C180" s="3">
        <v>4500</v>
      </c>
      <c r="D180" s="3">
        <v>25</v>
      </c>
      <c r="E180" s="3">
        <v>1</v>
      </c>
    </row>
    <row r="181" spans="1:5">
      <c r="A181" s="3">
        <v>180</v>
      </c>
      <c r="B181" s="7" t="s">
        <v>24</v>
      </c>
      <c r="C181" s="3">
        <v>5000</v>
      </c>
      <c r="D181" s="3">
        <v>30</v>
      </c>
      <c r="E181" s="3">
        <v>1</v>
      </c>
    </row>
    <row r="182" spans="1:5">
      <c r="A182" s="3">
        <v>181</v>
      </c>
      <c r="B182" s="7" t="s">
        <v>25</v>
      </c>
      <c r="C182" s="3">
        <v>3500</v>
      </c>
      <c r="D182" s="3">
        <v>10</v>
      </c>
      <c r="E182" s="3">
        <v>1</v>
      </c>
    </row>
    <row r="183" spans="1:5">
      <c r="A183" s="3">
        <v>182</v>
      </c>
      <c r="B183" s="7" t="s">
        <v>25</v>
      </c>
      <c r="C183" s="3">
        <v>4000</v>
      </c>
      <c r="D183" s="3">
        <v>15</v>
      </c>
      <c r="E183" s="3">
        <v>1</v>
      </c>
    </row>
    <row r="184" spans="1:5">
      <c r="A184" s="3">
        <v>183</v>
      </c>
      <c r="B184" s="7" t="s">
        <v>25</v>
      </c>
      <c r="C184" s="3">
        <v>4500</v>
      </c>
      <c r="D184" s="3">
        <v>20</v>
      </c>
      <c r="E184" s="3">
        <v>1</v>
      </c>
    </row>
    <row r="185" spans="1:5">
      <c r="A185" s="3">
        <v>184</v>
      </c>
      <c r="B185" s="7" t="s">
        <v>25</v>
      </c>
      <c r="C185" s="3">
        <v>5000</v>
      </c>
      <c r="D185" s="3">
        <v>25</v>
      </c>
      <c r="E185" s="3">
        <v>1</v>
      </c>
    </row>
    <row r="186" spans="1:5">
      <c r="A186" s="3">
        <v>185</v>
      </c>
      <c r="B186" s="7" t="s">
        <v>25</v>
      </c>
      <c r="C186" s="3">
        <v>5500</v>
      </c>
      <c r="D186" s="3">
        <v>30</v>
      </c>
      <c r="E186" s="3">
        <v>1</v>
      </c>
    </row>
    <row r="187" spans="1:5">
      <c r="A187" s="3">
        <v>186</v>
      </c>
      <c r="B187" s="7" t="s">
        <v>26</v>
      </c>
      <c r="C187" s="3">
        <v>4000</v>
      </c>
      <c r="D187" s="3">
        <v>10</v>
      </c>
      <c r="E187" s="3">
        <v>1</v>
      </c>
    </row>
    <row r="188" spans="1:5">
      <c r="A188" s="3">
        <v>187</v>
      </c>
      <c r="B188" s="7" t="s">
        <v>26</v>
      </c>
      <c r="C188" s="3">
        <v>4500</v>
      </c>
      <c r="D188" s="3">
        <v>15</v>
      </c>
      <c r="E188" s="3">
        <v>1</v>
      </c>
    </row>
    <row r="189" spans="1:5">
      <c r="A189" s="3">
        <v>188</v>
      </c>
      <c r="B189" s="7" t="s">
        <v>26</v>
      </c>
      <c r="C189" s="3">
        <v>5000</v>
      </c>
      <c r="D189" s="3">
        <v>20</v>
      </c>
      <c r="E189" s="3">
        <v>1</v>
      </c>
    </row>
    <row r="190" spans="1:5">
      <c r="A190" s="3">
        <v>189</v>
      </c>
      <c r="B190" s="7" t="s">
        <v>26</v>
      </c>
      <c r="C190" s="3">
        <v>5500</v>
      </c>
      <c r="D190" s="3">
        <v>25</v>
      </c>
      <c r="E190" s="3">
        <v>1</v>
      </c>
    </row>
    <row r="191" spans="1:5">
      <c r="A191" s="3">
        <v>190</v>
      </c>
      <c r="B191" s="7" t="s">
        <v>26</v>
      </c>
      <c r="C191" s="3">
        <v>6000</v>
      </c>
      <c r="D191" s="3">
        <v>30</v>
      </c>
      <c r="E191" s="3">
        <v>1</v>
      </c>
    </row>
    <row r="192" spans="1:5">
      <c r="A192" s="3">
        <v>191</v>
      </c>
      <c r="B192" s="7" t="s">
        <v>27</v>
      </c>
      <c r="C192" s="3">
        <v>4500</v>
      </c>
      <c r="D192" s="3">
        <v>10</v>
      </c>
      <c r="E192" s="3">
        <v>1</v>
      </c>
    </row>
    <row r="193" spans="1:5">
      <c r="A193" s="3">
        <v>192</v>
      </c>
      <c r="B193" s="7" t="s">
        <v>27</v>
      </c>
      <c r="C193" s="3">
        <v>5000</v>
      </c>
      <c r="D193" s="3">
        <v>15</v>
      </c>
      <c r="E193" s="3">
        <v>1</v>
      </c>
    </row>
    <row r="194" spans="1:5">
      <c r="A194" s="3">
        <v>193</v>
      </c>
      <c r="B194" s="7" t="s">
        <v>27</v>
      </c>
      <c r="C194" s="3">
        <v>5500</v>
      </c>
      <c r="D194" s="3">
        <v>20</v>
      </c>
      <c r="E194" s="3">
        <v>1</v>
      </c>
    </row>
    <row r="195" spans="1:5">
      <c r="A195" s="3">
        <v>194</v>
      </c>
      <c r="B195" s="7" t="s">
        <v>27</v>
      </c>
      <c r="C195" s="3">
        <v>6000</v>
      </c>
      <c r="D195" s="3">
        <v>25</v>
      </c>
      <c r="E195" s="3">
        <v>1</v>
      </c>
    </row>
    <row r="196" spans="1:5">
      <c r="A196" s="3">
        <v>195</v>
      </c>
      <c r="B196" s="7" t="s">
        <v>27</v>
      </c>
      <c r="C196" s="3">
        <v>6500</v>
      </c>
      <c r="D196" s="3">
        <v>30</v>
      </c>
      <c r="E196" s="3">
        <v>1</v>
      </c>
    </row>
    <row r="197" spans="1:5">
      <c r="A197" s="3">
        <v>196</v>
      </c>
      <c r="B197" s="7" t="s">
        <v>28</v>
      </c>
      <c r="C197" s="3">
        <v>5000</v>
      </c>
      <c r="D197" s="3">
        <v>10</v>
      </c>
      <c r="E197" s="3">
        <v>1</v>
      </c>
    </row>
    <row r="198" spans="1:5">
      <c r="A198" s="3">
        <v>197</v>
      </c>
      <c r="B198" s="7" t="s">
        <v>28</v>
      </c>
      <c r="C198" s="3">
        <v>5500</v>
      </c>
      <c r="D198" s="3">
        <v>15</v>
      </c>
      <c r="E198" s="3">
        <v>1</v>
      </c>
    </row>
    <row r="199" spans="1:5">
      <c r="A199" s="3">
        <v>198</v>
      </c>
      <c r="B199" s="7" t="s">
        <v>28</v>
      </c>
      <c r="C199" s="3">
        <v>6000</v>
      </c>
      <c r="D199" s="3">
        <v>20</v>
      </c>
      <c r="E199" s="3">
        <v>1</v>
      </c>
    </row>
    <row r="200" spans="1:5">
      <c r="A200" s="3">
        <v>199</v>
      </c>
      <c r="B200" s="7" t="s">
        <v>28</v>
      </c>
      <c r="C200" s="3">
        <v>6500</v>
      </c>
      <c r="D200" s="3">
        <v>25</v>
      </c>
      <c r="E200" s="3">
        <v>1</v>
      </c>
    </row>
    <row r="201" spans="1:5">
      <c r="A201" s="3">
        <v>200</v>
      </c>
      <c r="B201" s="7" t="s">
        <v>28</v>
      </c>
      <c r="C201" s="3">
        <v>7000</v>
      </c>
      <c r="D201" s="3">
        <v>30</v>
      </c>
      <c r="E201" s="3">
        <v>1</v>
      </c>
    </row>
    <row r="202" spans="1:5">
      <c r="A202" s="3">
        <v>201</v>
      </c>
      <c r="B202" s="7" t="s">
        <v>29</v>
      </c>
      <c r="C202" s="3">
        <v>500</v>
      </c>
      <c r="D202" s="3">
        <v>10</v>
      </c>
      <c r="E202" s="3">
        <v>1</v>
      </c>
    </row>
    <row r="203" spans="1:5">
      <c r="A203" s="3">
        <v>202</v>
      </c>
      <c r="B203" s="7" t="s">
        <v>29</v>
      </c>
      <c r="C203" s="3">
        <v>1000</v>
      </c>
      <c r="D203" s="3">
        <v>15</v>
      </c>
      <c r="E203" s="3">
        <v>1</v>
      </c>
    </row>
    <row r="204" spans="1:5">
      <c r="A204" s="3">
        <v>203</v>
      </c>
      <c r="B204" s="7" t="s">
        <v>29</v>
      </c>
      <c r="C204" s="3">
        <v>1500</v>
      </c>
      <c r="D204" s="3">
        <v>20</v>
      </c>
      <c r="E204" s="3">
        <v>1</v>
      </c>
    </row>
    <row r="205" spans="1:5">
      <c r="A205" s="3">
        <v>204</v>
      </c>
      <c r="B205" s="7" t="s">
        <v>29</v>
      </c>
      <c r="C205" s="3">
        <v>2000</v>
      </c>
      <c r="D205" s="3">
        <v>25</v>
      </c>
      <c r="E205" s="3">
        <v>1</v>
      </c>
    </row>
    <row r="206" spans="1:5">
      <c r="A206" s="3">
        <v>205</v>
      </c>
      <c r="B206" s="7" t="s">
        <v>29</v>
      </c>
      <c r="C206" s="3">
        <v>2500</v>
      </c>
      <c r="D206" s="3">
        <v>30</v>
      </c>
      <c r="E206" s="3">
        <v>1</v>
      </c>
    </row>
    <row r="207" spans="1:5">
      <c r="A207" s="3">
        <v>206</v>
      </c>
      <c r="B207" s="7" t="s">
        <v>30</v>
      </c>
      <c r="C207" s="3">
        <v>1000</v>
      </c>
      <c r="D207" s="3">
        <v>10</v>
      </c>
      <c r="E207" s="3">
        <v>1</v>
      </c>
    </row>
    <row r="208" spans="1:5">
      <c r="A208" s="3">
        <v>207</v>
      </c>
      <c r="B208" s="7" t="s">
        <v>30</v>
      </c>
      <c r="C208" s="3">
        <v>1500</v>
      </c>
      <c r="D208" s="3">
        <v>15</v>
      </c>
      <c r="E208" s="3">
        <v>1</v>
      </c>
    </row>
    <row r="209" spans="1:5">
      <c r="A209" s="3">
        <v>208</v>
      </c>
      <c r="B209" s="7" t="s">
        <v>30</v>
      </c>
      <c r="C209" s="3">
        <v>2000</v>
      </c>
      <c r="D209" s="3">
        <v>20</v>
      </c>
      <c r="E209" s="3">
        <v>1</v>
      </c>
    </row>
    <row r="210" spans="1:5">
      <c r="A210" s="3">
        <v>209</v>
      </c>
      <c r="B210" s="7" t="s">
        <v>30</v>
      </c>
      <c r="C210" s="3">
        <v>2500</v>
      </c>
      <c r="D210" s="3">
        <v>25</v>
      </c>
      <c r="E210" s="3">
        <v>1</v>
      </c>
    </row>
    <row r="211" spans="1:5">
      <c r="A211" s="3">
        <v>210</v>
      </c>
      <c r="B211" s="7" t="s">
        <v>30</v>
      </c>
      <c r="C211" s="3">
        <v>3000</v>
      </c>
      <c r="D211" s="3">
        <v>30</v>
      </c>
      <c r="E211" s="3">
        <v>1</v>
      </c>
    </row>
    <row r="212" spans="1:5">
      <c r="A212" s="3">
        <v>211</v>
      </c>
      <c r="B212" s="7" t="s">
        <v>31</v>
      </c>
      <c r="C212" s="3">
        <v>1500</v>
      </c>
      <c r="D212" s="3">
        <v>10</v>
      </c>
      <c r="E212" s="3">
        <v>1</v>
      </c>
    </row>
    <row r="213" spans="1:5">
      <c r="A213" s="3">
        <v>212</v>
      </c>
      <c r="B213" s="7" t="s">
        <v>31</v>
      </c>
      <c r="C213" s="3">
        <v>2000</v>
      </c>
      <c r="D213" s="3">
        <v>15</v>
      </c>
      <c r="E213" s="3">
        <v>1</v>
      </c>
    </row>
    <row r="214" spans="1:5">
      <c r="A214" s="3">
        <v>213</v>
      </c>
      <c r="B214" s="7" t="s">
        <v>31</v>
      </c>
      <c r="C214" s="3">
        <v>2500</v>
      </c>
      <c r="D214" s="3">
        <v>20</v>
      </c>
      <c r="E214" s="3">
        <v>1</v>
      </c>
    </row>
    <row r="215" spans="1:5">
      <c r="A215" s="3">
        <v>214</v>
      </c>
      <c r="B215" s="7" t="s">
        <v>31</v>
      </c>
      <c r="C215" s="3">
        <v>3000</v>
      </c>
      <c r="D215" s="3">
        <v>25</v>
      </c>
      <c r="E215" s="3">
        <v>1</v>
      </c>
    </row>
    <row r="216" spans="1:5">
      <c r="A216" s="3">
        <v>215</v>
      </c>
      <c r="B216" s="7" t="s">
        <v>31</v>
      </c>
      <c r="C216" s="3">
        <v>3500</v>
      </c>
      <c r="D216" s="3">
        <v>30</v>
      </c>
      <c r="E216" s="3">
        <v>1</v>
      </c>
    </row>
    <row r="217" spans="1:5">
      <c r="A217" s="3">
        <v>216</v>
      </c>
      <c r="B217" s="7" t="s">
        <v>32</v>
      </c>
      <c r="C217" s="3">
        <v>2000</v>
      </c>
      <c r="D217" s="3">
        <v>10</v>
      </c>
      <c r="E217" s="3">
        <v>1</v>
      </c>
    </row>
    <row r="218" spans="1:5">
      <c r="A218" s="3">
        <v>217</v>
      </c>
      <c r="B218" s="7" t="s">
        <v>32</v>
      </c>
      <c r="C218" s="3">
        <v>2500</v>
      </c>
      <c r="D218" s="3">
        <v>15</v>
      </c>
      <c r="E218" s="3">
        <v>1</v>
      </c>
    </row>
    <row r="219" spans="1:5">
      <c r="A219" s="3">
        <v>218</v>
      </c>
      <c r="B219" s="7" t="s">
        <v>32</v>
      </c>
      <c r="C219" s="3">
        <v>3000</v>
      </c>
      <c r="D219" s="3">
        <v>20</v>
      </c>
      <c r="E219" s="3">
        <v>1</v>
      </c>
    </row>
    <row r="220" spans="1:5">
      <c r="A220" s="3">
        <v>219</v>
      </c>
      <c r="B220" s="7" t="s">
        <v>32</v>
      </c>
      <c r="C220" s="3">
        <v>3500</v>
      </c>
      <c r="D220" s="3">
        <v>25</v>
      </c>
      <c r="E220" s="3">
        <v>1</v>
      </c>
    </row>
    <row r="221" spans="1:5">
      <c r="A221" s="3">
        <v>220</v>
      </c>
      <c r="B221" s="7" t="s">
        <v>32</v>
      </c>
      <c r="C221" s="3">
        <v>4000</v>
      </c>
      <c r="D221" s="3">
        <v>30</v>
      </c>
      <c r="E221" s="3">
        <v>1</v>
      </c>
    </row>
    <row r="222" spans="1:5">
      <c r="A222" s="3">
        <v>221</v>
      </c>
      <c r="B222" s="7" t="s">
        <v>33</v>
      </c>
      <c r="C222" s="3">
        <v>2500</v>
      </c>
      <c r="D222" s="3">
        <v>10</v>
      </c>
      <c r="E222" s="3">
        <v>1</v>
      </c>
    </row>
    <row r="223" spans="1:5">
      <c r="A223" s="3">
        <v>222</v>
      </c>
      <c r="B223" s="7" t="s">
        <v>33</v>
      </c>
      <c r="C223" s="3">
        <v>3000</v>
      </c>
      <c r="D223" s="3">
        <v>15</v>
      </c>
      <c r="E223" s="3">
        <v>1</v>
      </c>
    </row>
    <row r="224" spans="1:5">
      <c r="A224" s="3">
        <v>223</v>
      </c>
      <c r="B224" s="7" t="s">
        <v>33</v>
      </c>
      <c r="C224" s="3">
        <v>3500</v>
      </c>
      <c r="D224" s="3">
        <v>20</v>
      </c>
      <c r="E224" s="3">
        <v>1</v>
      </c>
    </row>
    <row r="225" spans="1:5">
      <c r="A225" s="3">
        <v>224</v>
      </c>
      <c r="B225" s="7" t="s">
        <v>33</v>
      </c>
      <c r="C225" s="3">
        <v>4000</v>
      </c>
      <c r="D225" s="3">
        <v>25</v>
      </c>
      <c r="E225" s="3">
        <v>1</v>
      </c>
    </row>
    <row r="226" spans="1:5">
      <c r="A226" s="3">
        <v>225</v>
      </c>
      <c r="B226" s="7" t="s">
        <v>33</v>
      </c>
      <c r="C226" s="3">
        <v>4500</v>
      </c>
      <c r="D226" s="3">
        <v>30</v>
      </c>
      <c r="E226" s="3">
        <v>1</v>
      </c>
    </row>
    <row r="227" spans="1:5">
      <c r="A227" s="3">
        <v>226</v>
      </c>
      <c r="B227" s="7" t="s">
        <v>34</v>
      </c>
      <c r="C227" s="3">
        <v>3000</v>
      </c>
      <c r="D227" s="3">
        <v>10</v>
      </c>
      <c r="E227" s="3">
        <v>1</v>
      </c>
    </row>
    <row r="228" spans="1:5">
      <c r="A228" s="3">
        <v>227</v>
      </c>
      <c r="B228" s="7" t="s">
        <v>34</v>
      </c>
      <c r="C228" s="3">
        <v>3500</v>
      </c>
      <c r="D228" s="3">
        <v>15</v>
      </c>
      <c r="E228" s="3">
        <v>1</v>
      </c>
    </row>
    <row r="229" spans="1:5">
      <c r="A229" s="3">
        <v>228</v>
      </c>
      <c r="B229" s="7" t="s">
        <v>34</v>
      </c>
      <c r="C229" s="3">
        <v>4000</v>
      </c>
      <c r="D229" s="3">
        <v>20</v>
      </c>
      <c r="E229" s="3">
        <v>1</v>
      </c>
    </row>
    <row r="230" spans="1:5">
      <c r="A230" s="3">
        <v>229</v>
      </c>
      <c r="B230" s="7" t="s">
        <v>34</v>
      </c>
      <c r="C230" s="3">
        <v>4500</v>
      </c>
      <c r="D230" s="3">
        <v>25</v>
      </c>
      <c r="E230" s="3">
        <v>1</v>
      </c>
    </row>
    <row r="231" spans="1:5">
      <c r="A231" s="3">
        <v>230</v>
      </c>
      <c r="B231" s="7" t="s">
        <v>34</v>
      </c>
      <c r="C231" s="3">
        <v>5000</v>
      </c>
      <c r="D231" s="3">
        <v>30</v>
      </c>
      <c r="E231" s="3">
        <v>1</v>
      </c>
    </row>
    <row r="232" spans="1:5">
      <c r="A232" s="3">
        <v>231</v>
      </c>
      <c r="B232" s="7" t="s">
        <v>35</v>
      </c>
      <c r="C232" s="3">
        <v>3500</v>
      </c>
      <c r="D232" s="3">
        <v>10</v>
      </c>
      <c r="E232" s="3">
        <v>1</v>
      </c>
    </row>
    <row r="233" spans="1:5">
      <c r="A233" s="3">
        <v>232</v>
      </c>
      <c r="B233" s="7" t="s">
        <v>35</v>
      </c>
      <c r="C233" s="3">
        <v>4000</v>
      </c>
      <c r="D233" s="3">
        <v>15</v>
      </c>
      <c r="E233" s="3">
        <v>1</v>
      </c>
    </row>
    <row r="234" spans="1:5">
      <c r="A234" s="3">
        <v>233</v>
      </c>
      <c r="B234" s="7" t="s">
        <v>35</v>
      </c>
      <c r="C234" s="3">
        <v>4500</v>
      </c>
      <c r="D234" s="3">
        <v>20</v>
      </c>
      <c r="E234" s="3">
        <v>1</v>
      </c>
    </row>
    <row r="235" spans="1:5">
      <c r="A235" s="3">
        <v>234</v>
      </c>
      <c r="B235" s="7" t="s">
        <v>35</v>
      </c>
      <c r="C235" s="3">
        <v>5000</v>
      </c>
      <c r="D235" s="3">
        <v>25</v>
      </c>
      <c r="E235" s="3">
        <v>1</v>
      </c>
    </row>
    <row r="236" spans="1:5">
      <c r="A236" s="3">
        <v>235</v>
      </c>
      <c r="B236" s="7" t="s">
        <v>35</v>
      </c>
      <c r="C236" s="3">
        <v>5500</v>
      </c>
      <c r="D236" s="3">
        <v>30</v>
      </c>
      <c r="E236" s="3">
        <v>1</v>
      </c>
    </row>
    <row r="237" spans="1:5">
      <c r="A237" s="3">
        <v>236</v>
      </c>
      <c r="B237" s="7" t="s">
        <v>36</v>
      </c>
      <c r="C237" s="3">
        <v>4000</v>
      </c>
      <c r="D237" s="3">
        <v>10</v>
      </c>
      <c r="E237" s="3">
        <v>1</v>
      </c>
    </row>
    <row r="238" spans="1:5">
      <c r="A238" s="3">
        <v>237</v>
      </c>
      <c r="B238" s="7" t="s">
        <v>36</v>
      </c>
      <c r="C238" s="3">
        <v>4500</v>
      </c>
      <c r="D238" s="3">
        <v>15</v>
      </c>
      <c r="E238" s="3">
        <v>1</v>
      </c>
    </row>
    <row r="239" spans="1:5">
      <c r="A239" s="3">
        <v>238</v>
      </c>
      <c r="B239" s="7" t="s">
        <v>36</v>
      </c>
      <c r="C239" s="3">
        <v>5000</v>
      </c>
      <c r="D239" s="3">
        <v>20</v>
      </c>
      <c r="E239" s="3">
        <v>1</v>
      </c>
    </row>
    <row r="240" spans="1:5">
      <c r="A240" s="3">
        <v>239</v>
      </c>
      <c r="B240" s="7" t="s">
        <v>36</v>
      </c>
      <c r="C240" s="3">
        <v>5500</v>
      </c>
      <c r="D240" s="3">
        <v>25</v>
      </c>
      <c r="E240" s="3">
        <v>1</v>
      </c>
    </row>
    <row r="241" spans="1:5">
      <c r="A241" s="3">
        <v>240</v>
      </c>
      <c r="B241" s="7" t="s">
        <v>36</v>
      </c>
      <c r="C241" s="3">
        <v>6000</v>
      </c>
      <c r="D241" s="3">
        <v>30</v>
      </c>
      <c r="E241" s="3">
        <v>1</v>
      </c>
    </row>
    <row r="242" spans="1:5">
      <c r="A242" s="3">
        <v>241</v>
      </c>
      <c r="B242" s="7" t="s">
        <v>37</v>
      </c>
      <c r="C242" s="3">
        <v>4500</v>
      </c>
      <c r="D242" s="3">
        <v>10</v>
      </c>
      <c r="E242" s="3">
        <v>1</v>
      </c>
    </row>
    <row r="243" spans="1:5">
      <c r="A243" s="3">
        <v>242</v>
      </c>
      <c r="B243" s="7" t="s">
        <v>37</v>
      </c>
      <c r="C243" s="3">
        <v>5000</v>
      </c>
      <c r="D243" s="3">
        <v>15</v>
      </c>
      <c r="E243" s="3">
        <v>1</v>
      </c>
    </row>
    <row r="244" spans="1:5">
      <c r="A244" s="3">
        <v>243</v>
      </c>
      <c r="B244" s="7" t="s">
        <v>37</v>
      </c>
      <c r="C244" s="3">
        <v>5500</v>
      </c>
      <c r="D244" s="3">
        <v>20</v>
      </c>
      <c r="E244" s="3">
        <v>1</v>
      </c>
    </row>
    <row r="245" spans="1:5">
      <c r="A245" s="3">
        <v>244</v>
      </c>
      <c r="B245" s="7" t="s">
        <v>37</v>
      </c>
      <c r="C245" s="3">
        <v>6000</v>
      </c>
      <c r="D245" s="3">
        <v>25</v>
      </c>
      <c r="E245" s="3">
        <v>1</v>
      </c>
    </row>
    <row r="246" spans="1:5">
      <c r="A246" s="3">
        <v>245</v>
      </c>
      <c r="B246" s="7" t="s">
        <v>37</v>
      </c>
      <c r="C246" s="3">
        <v>6500</v>
      </c>
      <c r="D246" s="3">
        <v>30</v>
      </c>
      <c r="E246" s="3">
        <v>1</v>
      </c>
    </row>
    <row r="247" spans="1:5">
      <c r="A247" s="3">
        <v>246</v>
      </c>
      <c r="B247" s="7" t="s">
        <v>38</v>
      </c>
      <c r="C247" s="3">
        <v>5000</v>
      </c>
      <c r="D247" s="3">
        <v>10</v>
      </c>
      <c r="E247" s="3">
        <v>1</v>
      </c>
    </row>
    <row r="248" spans="1:5">
      <c r="A248" s="3">
        <v>247</v>
      </c>
      <c r="B248" s="7" t="s">
        <v>38</v>
      </c>
      <c r="C248" s="3">
        <v>5500</v>
      </c>
      <c r="D248" s="3">
        <v>15</v>
      </c>
      <c r="E248" s="3">
        <v>1</v>
      </c>
    </row>
    <row r="249" spans="1:5">
      <c r="A249" s="3">
        <v>248</v>
      </c>
      <c r="B249" s="7" t="s">
        <v>38</v>
      </c>
      <c r="C249" s="3">
        <v>6000</v>
      </c>
      <c r="D249" s="3">
        <v>20</v>
      </c>
      <c r="E249" s="3">
        <v>1</v>
      </c>
    </row>
    <row r="250" spans="1:5">
      <c r="A250" s="3">
        <v>249</v>
      </c>
      <c r="B250" s="7" t="s">
        <v>38</v>
      </c>
      <c r="C250" s="3">
        <v>6500</v>
      </c>
      <c r="D250" s="3">
        <v>25</v>
      </c>
      <c r="E250" s="3">
        <v>1</v>
      </c>
    </row>
    <row r="251" spans="1:5">
      <c r="A251" s="3">
        <v>250</v>
      </c>
      <c r="B251" s="7" t="s">
        <v>38</v>
      </c>
      <c r="C251" s="3">
        <v>7000</v>
      </c>
      <c r="D251" s="3">
        <v>30</v>
      </c>
      <c r="E251" s="3">
        <v>1</v>
      </c>
    </row>
    <row r="252" spans="1:5">
      <c r="A252" s="3">
        <v>251</v>
      </c>
      <c r="B252" s="7" t="s">
        <v>39</v>
      </c>
      <c r="C252" s="3">
        <v>500</v>
      </c>
      <c r="D252" s="3">
        <v>10</v>
      </c>
      <c r="E252" s="3">
        <v>1</v>
      </c>
    </row>
    <row r="253" spans="1:5">
      <c r="A253" s="3">
        <v>252</v>
      </c>
      <c r="B253" s="7" t="s">
        <v>39</v>
      </c>
      <c r="C253" s="3">
        <v>1000</v>
      </c>
      <c r="D253" s="3">
        <v>15</v>
      </c>
      <c r="E253" s="3">
        <v>1</v>
      </c>
    </row>
    <row r="254" spans="1:5">
      <c r="A254" s="3">
        <v>253</v>
      </c>
      <c r="B254" s="7" t="s">
        <v>39</v>
      </c>
      <c r="C254" s="3">
        <v>1500</v>
      </c>
      <c r="D254" s="3">
        <v>20</v>
      </c>
      <c r="E254" s="3">
        <v>1</v>
      </c>
    </row>
    <row r="255" spans="1:5">
      <c r="A255" s="3">
        <v>254</v>
      </c>
      <c r="B255" s="7" t="s">
        <v>39</v>
      </c>
      <c r="C255" s="3">
        <v>2000</v>
      </c>
      <c r="D255" s="3">
        <v>25</v>
      </c>
      <c r="E255" s="3">
        <v>1</v>
      </c>
    </row>
    <row r="256" spans="1:5">
      <c r="A256" s="3">
        <v>255</v>
      </c>
      <c r="B256" s="7" t="s">
        <v>39</v>
      </c>
      <c r="C256" s="3">
        <v>2500</v>
      </c>
      <c r="D256" s="3">
        <v>30</v>
      </c>
      <c r="E256" s="3">
        <v>1</v>
      </c>
    </row>
    <row r="257" spans="1:5">
      <c r="A257" s="3">
        <v>256</v>
      </c>
      <c r="B257" s="7" t="s">
        <v>40</v>
      </c>
      <c r="C257" s="3">
        <v>1000</v>
      </c>
      <c r="D257" s="3">
        <v>10</v>
      </c>
      <c r="E257" s="3">
        <v>1</v>
      </c>
    </row>
    <row r="258" spans="1:5">
      <c r="A258" s="3">
        <v>257</v>
      </c>
      <c r="B258" s="7" t="s">
        <v>40</v>
      </c>
      <c r="C258" s="3">
        <v>1500</v>
      </c>
      <c r="D258" s="3">
        <v>15</v>
      </c>
      <c r="E258" s="3">
        <v>1</v>
      </c>
    </row>
    <row r="259" spans="1:5">
      <c r="A259" s="3">
        <v>258</v>
      </c>
      <c r="B259" s="7" t="s">
        <v>40</v>
      </c>
      <c r="C259" s="3">
        <v>2000</v>
      </c>
      <c r="D259" s="3">
        <v>20</v>
      </c>
      <c r="E259" s="3">
        <v>1</v>
      </c>
    </row>
    <row r="260" spans="1:5">
      <c r="A260" s="3">
        <v>259</v>
      </c>
      <c r="B260" s="7" t="s">
        <v>40</v>
      </c>
      <c r="C260" s="3">
        <v>2500</v>
      </c>
      <c r="D260" s="3">
        <v>25</v>
      </c>
      <c r="E260" s="3">
        <v>1</v>
      </c>
    </row>
    <row r="261" spans="1:5">
      <c r="A261" s="3">
        <v>260</v>
      </c>
      <c r="B261" s="7" t="s">
        <v>40</v>
      </c>
      <c r="C261" s="3">
        <v>3000</v>
      </c>
      <c r="D261" s="3">
        <v>30</v>
      </c>
      <c r="E261" s="3">
        <v>1</v>
      </c>
    </row>
    <row r="262" spans="1:5">
      <c r="A262" s="3">
        <v>261</v>
      </c>
      <c r="B262" s="7" t="s">
        <v>41</v>
      </c>
      <c r="C262" s="3">
        <v>1500</v>
      </c>
      <c r="D262" s="3">
        <v>10</v>
      </c>
      <c r="E262" s="3">
        <v>1</v>
      </c>
    </row>
    <row r="263" spans="1:5">
      <c r="A263" s="3">
        <v>262</v>
      </c>
      <c r="B263" s="7" t="s">
        <v>41</v>
      </c>
      <c r="C263" s="3">
        <v>2000</v>
      </c>
      <c r="D263" s="3">
        <v>15</v>
      </c>
      <c r="E263" s="3">
        <v>1</v>
      </c>
    </row>
    <row r="264" spans="1:5">
      <c r="A264" s="3">
        <v>263</v>
      </c>
      <c r="B264" s="7" t="s">
        <v>41</v>
      </c>
      <c r="C264" s="3">
        <v>2500</v>
      </c>
      <c r="D264" s="3">
        <v>20</v>
      </c>
      <c r="E264" s="3">
        <v>1</v>
      </c>
    </row>
    <row r="265" spans="1:5">
      <c r="A265" s="3">
        <v>264</v>
      </c>
      <c r="B265" s="7" t="s">
        <v>41</v>
      </c>
      <c r="C265" s="3">
        <v>3000</v>
      </c>
      <c r="D265" s="3">
        <v>25</v>
      </c>
      <c r="E265" s="3">
        <v>1</v>
      </c>
    </row>
    <row r="266" spans="1:5">
      <c r="A266" s="3">
        <v>265</v>
      </c>
      <c r="B266" s="7" t="s">
        <v>41</v>
      </c>
      <c r="C266" s="3">
        <v>3500</v>
      </c>
      <c r="D266" s="3">
        <v>30</v>
      </c>
      <c r="E266" s="3">
        <v>1</v>
      </c>
    </row>
    <row r="267" spans="1:5">
      <c r="A267" s="3">
        <v>266</v>
      </c>
      <c r="B267" s="7" t="s">
        <v>42</v>
      </c>
      <c r="C267" s="3">
        <v>2000</v>
      </c>
      <c r="D267" s="3">
        <v>10</v>
      </c>
      <c r="E267" s="3">
        <v>1</v>
      </c>
    </row>
    <row r="268" spans="1:5">
      <c r="A268" s="3">
        <v>267</v>
      </c>
      <c r="B268" s="7" t="s">
        <v>42</v>
      </c>
      <c r="C268" s="3">
        <v>2500</v>
      </c>
      <c r="D268" s="3">
        <v>15</v>
      </c>
      <c r="E268" s="3">
        <v>1</v>
      </c>
    </row>
    <row r="269" spans="1:5">
      <c r="A269" s="3">
        <v>268</v>
      </c>
      <c r="B269" s="7" t="s">
        <v>42</v>
      </c>
      <c r="C269" s="3">
        <v>3000</v>
      </c>
      <c r="D269" s="3">
        <v>20</v>
      </c>
      <c r="E269" s="3">
        <v>1</v>
      </c>
    </row>
    <row r="270" spans="1:5">
      <c r="A270" s="3">
        <v>269</v>
      </c>
      <c r="B270" s="7" t="s">
        <v>42</v>
      </c>
      <c r="C270" s="3">
        <v>3500</v>
      </c>
      <c r="D270" s="3">
        <v>25</v>
      </c>
      <c r="E270" s="3">
        <v>1</v>
      </c>
    </row>
    <row r="271" spans="1:5">
      <c r="A271" s="3">
        <v>270</v>
      </c>
      <c r="B271" s="7" t="s">
        <v>42</v>
      </c>
      <c r="C271" s="3">
        <v>4000</v>
      </c>
      <c r="D271" s="3">
        <v>30</v>
      </c>
      <c r="E271" s="3">
        <v>1</v>
      </c>
    </row>
    <row r="272" spans="1:5">
      <c r="A272" s="3">
        <v>271</v>
      </c>
      <c r="B272" s="7" t="s">
        <v>43</v>
      </c>
      <c r="C272" s="3">
        <v>2500</v>
      </c>
      <c r="D272" s="3">
        <v>10</v>
      </c>
      <c r="E272" s="3">
        <v>1</v>
      </c>
    </row>
    <row r="273" spans="1:5">
      <c r="A273" s="3">
        <v>272</v>
      </c>
      <c r="B273" s="7" t="s">
        <v>43</v>
      </c>
      <c r="C273" s="3">
        <v>3000</v>
      </c>
      <c r="D273" s="3">
        <v>15</v>
      </c>
      <c r="E273" s="3">
        <v>1</v>
      </c>
    </row>
    <row r="274" spans="1:5">
      <c r="A274" s="3">
        <v>273</v>
      </c>
      <c r="B274" s="7" t="s">
        <v>43</v>
      </c>
      <c r="C274" s="3">
        <v>3500</v>
      </c>
      <c r="D274" s="3">
        <v>20</v>
      </c>
      <c r="E274" s="3">
        <v>1</v>
      </c>
    </row>
    <row r="275" spans="1:5">
      <c r="A275" s="3">
        <v>274</v>
      </c>
      <c r="B275" s="7" t="s">
        <v>43</v>
      </c>
      <c r="C275" s="3">
        <v>4000</v>
      </c>
      <c r="D275" s="3">
        <v>25</v>
      </c>
      <c r="E275" s="3">
        <v>1</v>
      </c>
    </row>
    <row r="276" spans="1:5">
      <c r="A276" s="3">
        <v>275</v>
      </c>
      <c r="B276" s="7" t="s">
        <v>43</v>
      </c>
      <c r="C276" s="3">
        <v>4500</v>
      </c>
      <c r="D276" s="3">
        <v>30</v>
      </c>
      <c r="E276" s="3">
        <v>1</v>
      </c>
    </row>
    <row r="277" spans="1:5">
      <c r="A277" s="3">
        <v>276</v>
      </c>
      <c r="B277" s="7" t="s">
        <v>44</v>
      </c>
      <c r="C277" s="3">
        <v>3000</v>
      </c>
      <c r="D277" s="3">
        <v>10</v>
      </c>
      <c r="E277" s="3">
        <v>1</v>
      </c>
    </row>
    <row r="278" spans="1:5">
      <c r="A278" s="3">
        <v>277</v>
      </c>
      <c r="B278" s="7" t="s">
        <v>44</v>
      </c>
      <c r="C278" s="3">
        <v>3500</v>
      </c>
      <c r="D278" s="3">
        <v>15</v>
      </c>
      <c r="E278" s="3">
        <v>1</v>
      </c>
    </row>
    <row r="279" spans="1:5">
      <c r="A279" s="3">
        <v>278</v>
      </c>
      <c r="B279" s="7" t="s">
        <v>44</v>
      </c>
      <c r="C279" s="3">
        <v>4000</v>
      </c>
      <c r="D279" s="3">
        <v>20</v>
      </c>
      <c r="E279" s="3">
        <v>1</v>
      </c>
    </row>
    <row r="280" spans="1:5">
      <c r="A280" s="3">
        <v>279</v>
      </c>
      <c r="B280" s="7" t="s">
        <v>44</v>
      </c>
      <c r="C280" s="3">
        <v>4500</v>
      </c>
      <c r="D280" s="3">
        <v>25</v>
      </c>
      <c r="E280" s="3">
        <v>1</v>
      </c>
    </row>
    <row r="281" spans="1:5">
      <c r="A281" s="3">
        <v>280</v>
      </c>
      <c r="B281" s="7" t="s">
        <v>44</v>
      </c>
      <c r="C281" s="3">
        <v>5000</v>
      </c>
      <c r="D281" s="3">
        <v>30</v>
      </c>
      <c r="E281" s="3">
        <v>1</v>
      </c>
    </row>
    <row r="282" spans="1:5">
      <c r="A282" s="3">
        <v>281</v>
      </c>
      <c r="B282" s="7" t="s">
        <v>45</v>
      </c>
      <c r="C282" s="3">
        <v>3500</v>
      </c>
      <c r="D282" s="3">
        <v>10</v>
      </c>
      <c r="E282" s="3">
        <v>1</v>
      </c>
    </row>
    <row r="283" spans="1:5">
      <c r="A283" s="3">
        <v>282</v>
      </c>
      <c r="B283" s="7" t="s">
        <v>45</v>
      </c>
      <c r="C283" s="3">
        <v>4000</v>
      </c>
      <c r="D283" s="3">
        <v>15</v>
      </c>
      <c r="E283" s="3">
        <v>1</v>
      </c>
    </row>
    <row r="284" spans="1:5">
      <c r="A284" s="3">
        <v>283</v>
      </c>
      <c r="B284" s="7" t="s">
        <v>45</v>
      </c>
      <c r="C284" s="3">
        <v>4500</v>
      </c>
      <c r="D284" s="3">
        <v>20</v>
      </c>
      <c r="E284" s="3">
        <v>1</v>
      </c>
    </row>
    <row r="285" spans="1:5">
      <c r="A285" s="3">
        <v>284</v>
      </c>
      <c r="B285" s="7" t="s">
        <v>45</v>
      </c>
      <c r="C285" s="3">
        <v>5000</v>
      </c>
      <c r="D285" s="3">
        <v>25</v>
      </c>
      <c r="E285" s="3">
        <v>1</v>
      </c>
    </row>
    <row r="286" spans="1:5">
      <c r="A286" s="3">
        <v>285</v>
      </c>
      <c r="B286" s="7" t="s">
        <v>45</v>
      </c>
      <c r="C286" s="3">
        <v>5500</v>
      </c>
      <c r="D286" s="3">
        <v>30</v>
      </c>
      <c r="E286" s="3">
        <v>1</v>
      </c>
    </row>
    <row r="287" spans="1:5">
      <c r="A287" s="3">
        <v>286</v>
      </c>
      <c r="B287" s="7" t="s">
        <v>46</v>
      </c>
      <c r="C287" s="3">
        <v>4000</v>
      </c>
      <c r="D287" s="3">
        <v>10</v>
      </c>
      <c r="E287" s="3">
        <v>1</v>
      </c>
    </row>
    <row r="288" spans="1:5">
      <c r="A288" s="3">
        <v>287</v>
      </c>
      <c r="B288" s="7" t="s">
        <v>46</v>
      </c>
      <c r="C288" s="3">
        <v>4500</v>
      </c>
      <c r="D288" s="3">
        <v>15</v>
      </c>
      <c r="E288" s="3">
        <v>1</v>
      </c>
    </row>
    <row r="289" spans="1:5">
      <c r="A289" s="3">
        <v>288</v>
      </c>
      <c r="B289" s="7" t="s">
        <v>46</v>
      </c>
      <c r="C289" s="3">
        <v>5000</v>
      </c>
      <c r="D289" s="3">
        <v>20</v>
      </c>
      <c r="E289" s="3">
        <v>1</v>
      </c>
    </row>
    <row r="290" spans="1:5">
      <c r="A290" s="3">
        <v>289</v>
      </c>
      <c r="B290" s="7" t="s">
        <v>46</v>
      </c>
      <c r="C290" s="3">
        <v>5500</v>
      </c>
      <c r="D290" s="3">
        <v>25</v>
      </c>
      <c r="E290" s="3">
        <v>1</v>
      </c>
    </row>
    <row r="291" spans="1:5">
      <c r="A291" s="3">
        <v>290</v>
      </c>
      <c r="B291" s="7" t="s">
        <v>46</v>
      </c>
      <c r="C291" s="3">
        <v>6000</v>
      </c>
      <c r="D291" s="3">
        <v>30</v>
      </c>
      <c r="E291" s="3">
        <v>1</v>
      </c>
    </row>
    <row r="292" spans="1:5">
      <c r="A292" s="3">
        <v>291</v>
      </c>
      <c r="B292" s="7" t="s">
        <v>47</v>
      </c>
      <c r="C292" s="3">
        <v>4500</v>
      </c>
      <c r="D292" s="3">
        <v>10</v>
      </c>
      <c r="E292" s="3">
        <v>1</v>
      </c>
    </row>
    <row r="293" spans="1:5">
      <c r="A293" s="3">
        <v>292</v>
      </c>
      <c r="B293" s="7" t="s">
        <v>47</v>
      </c>
      <c r="C293" s="3">
        <v>5000</v>
      </c>
      <c r="D293" s="3">
        <v>15</v>
      </c>
      <c r="E293" s="3">
        <v>1</v>
      </c>
    </row>
    <row r="294" spans="1:5">
      <c r="A294" s="3">
        <v>293</v>
      </c>
      <c r="B294" s="7" t="s">
        <v>47</v>
      </c>
      <c r="C294" s="3">
        <v>5500</v>
      </c>
      <c r="D294" s="3">
        <v>20</v>
      </c>
      <c r="E294" s="3">
        <v>1</v>
      </c>
    </row>
    <row r="295" spans="1:5">
      <c r="A295" s="3">
        <v>294</v>
      </c>
      <c r="B295" s="7" t="s">
        <v>47</v>
      </c>
      <c r="C295" s="3">
        <v>6000</v>
      </c>
      <c r="D295" s="3">
        <v>25</v>
      </c>
      <c r="E295" s="3">
        <v>1</v>
      </c>
    </row>
    <row r="296" spans="1:5">
      <c r="A296" s="3">
        <v>295</v>
      </c>
      <c r="B296" s="7" t="s">
        <v>47</v>
      </c>
      <c r="C296" s="3">
        <v>6500</v>
      </c>
      <c r="D296" s="3">
        <v>30</v>
      </c>
      <c r="E296" s="3">
        <v>1</v>
      </c>
    </row>
    <row r="297" spans="1:5">
      <c r="A297" s="3">
        <v>296</v>
      </c>
      <c r="B297" s="7" t="s">
        <v>48</v>
      </c>
      <c r="C297" s="3">
        <v>5000</v>
      </c>
      <c r="D297" s="3">
        <v>10</v>
      </c>
      <c r="E297" s="3">
        <v>1</v>
      </c>
    </row>
    <row r="298" spans="1:5">
      <c r="A298" s="3">
        <v>297</v>
      </c>
      <c r="B298" s="7" t="s">
        <v>48</v>
      </c>
      <c r="C298" s="3">
        <v>5500</v>
      </c>
      <c r="D298" s="3">
        <v>15</v>
      </c>
      <c r="E298" s="3">
        <v>1</v>
      </c>
    </row>
    <row r="299" spans="1:5">
      <c r="A299" s="3">
        <v>298</v>
      </c>
      <c r="B299" s="7" t="s">
        <v>48</v>
      </c>
      <c r="C299" s="3">
        <v>6000</v>
      </c>
      <c r="D299" s="3">
        <v>20</v>
      </c>
      <c r="E299" s="3">
        <v>1</v>
      </c>
    </row>
    <row r="300" spans="1:5">
      <c r="A300" s="3">
        <v>299</v>
      </c>
      <c r="B300" s="7" t="s">
        <v>48</v>
      </c>
      <c r="C300" s="3">
        <v>6500</v>
      </c>
      <c r="D300" s="3">
        <v>25</v>
      </c>
      <c r="E300" s="3">
        <v>1</v>
      </c>
    </row>
    <row r="301" spans="1:5">
      <c r="A301" s="3">
        <v>300</v>
      </c>
      <c r="B301" s="7" t="s">
        <v>48</v>
      </c>
      <c r="C301" s="3">
        <v>7000</v>
      </c>
      <c r="D301" s="3">
        <v>30</v>
      </c>
      <c r="E301" s="3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01"/>
  <sheetViews>
    <sheetView workbookViewId="0">
      <selection activeCell="H15" sqref="H15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16.25" style="3" customWidth="1"/>
    <col min="5" max="5" width="16.625" style="3" customWidth="1"/>
    <col min="6" max="16384" width="9" style="3"/>
  </cols>
  <sheetData>
    <row r="1" spans="1:5">
      <c r="A1" s="5" t="s">
        <v>4</v>
      </c>
      <c r="B1" s="8" t="s">
        <v>49</v>
      </c>
      <c r="C1" s="5" t="s">
        <v>50</v>
      </c>
      <c r="D1" s="5" t="s">
        <v>51</v>
      </c>
      <c r="E1" s="8" t="s">
        <v>52</v>
      </c>
    </row>
    <row r="2" spans="1:5">
      <c r="A2" s="3">
        <v>1</v>
      </c>
      <c r="B2" s="3">
        <v>1</v>
      </c>
      <c r="C2" s="3">
        <v>1</v>
      </c>
      <c r="D2" s="3">
        <v>2700</v>
      </c>
      <c r="E2" s="3">
        <v>10</v>
      </c>
    </row>
    <row r="3" spans="1:5">
      <c r="A3" s="3">
        <v>2</v>
      </c>
      <c r="B3" s="3">
        <v>1</v>
      </c>
      <c r="C3" s="3">
        <v>2</v>
      </c>
      <c r="D3" s="3">
        <v>6300</v>
      </c>
      <c r="E3" s="3">
        <v>30</v>
      </c>
    </row>
    <row r="4" spans="1:5">
      <c r="A4" s="3">
        <v>3</v>
      </c>
      <c r="B4" s="3">
        <v>1</v>
      </c>
      <c r="C4" s="3">
        <v>3</v>
      </c>
      <c r="D4" s="3">
        <v>10800</v>
      </c>
      <c r="E4" s="3">
        <v>60</v>
      </c>
    </row>
    <row r="5" spans="1:5">
      <c r="A5" s="3">
        <v>4</v>
      </c>
      <c r="B5" s="3">
        <v>1</v>
      </c>
      <c r="C5" s="3">
        <v>4</v>
      </c>
      <c r="D5" s="3">
        <v>16200</v>
      </c>
      <c r="E5" s="3">
        <v>120</v>
      </c>
    </row>
    <row r="6" spans="1:5">
      <c r="A6" s="3">
        <v>5</v>
      </c>
      <c r="B6" s="3">
        <v>1</v>
      </c>
      <c r="C6" s="3">
        <v>5</v>
      </c>
      <c r="D6" s="3">
        <v>45000</v>
      </c>
      <c r="E6" s="3">
        <v>240</v>
      </c>
    </row>
    <row r="7" spans="1:5">
      <c r="A7" s="3">
        <v>6</v>
      </c>
      <c r="B7" s="3">
        <v>1</v>
      </c>
      <c r="C7" s="3">
        <v>6</v>
      </c>
      <c r="D7" s="3">
        <v>59400</v>
      </c>
      <c r="E7" s="3">
        <v>360</v>
      </c>
    </row>
    <row r="8" spans="1:5">
      <c r="A8" s="3">
        <v>7</v>
      </c>
      <c r="B8" s="3">
        <v>1</v>
      </c>
      <c r="C8" s="3">
        <v>7</v>
      </c>
      <c r="D8" s="3">
        <v>75600</v>
      </c>
      <c r="E8" s="3">
        <v>480</v>
      </c>
    </row>
    <row r="9" spans="1:5">
      <c r="A9" s="3">
        <v>8</v>
      </c>
      <c r="B9" s="3">
        <v>1</v>
      </c>
      <c r="C9" s="3">
        <v>8</v>
      </c>
      <c r="D9" s="3">
        <v>280800</v>
      </c>
      <c r="E9" s="3">
        <v>600</v>
      </c>
    </row>
    <row r="10" spans="1:5">
      <c r="A10" s="3">
        <v>9</v>
      </c>
      <c r="B10" s="3">
        <v>1</v>
      </c>
      <c r="C10" s="3">
        <v>9</v>
      </c>
      <c r="D10" s="3">
        <v>340200</v>
      </c>
      <c r="E10" s="3">
        <v>720</v>
      </c>
    </row>
    <row r="11" spans="1:5">
      <c r="A11" s="3">
        <v>10</v>
      </c>
      <c r="B11" s="3">
        <v>1</v>
      </c>
      <c r="C11" s="3">
        <v>10</v>
      </c>
      <c r="D11" s="3">
        <v>675000</v>
      </c>
      <c r="E11" s="3">
        <v>840</v>
      </c>
    </row>
    <row r="12" spans="1:5">
      <c r="A12" s="3">
        <v>11</v>
      </c>
      <c r="B12" s="3">
        <v>1</v>
      </c>
      <c r="C12" s="3">
        <v>11</v>
      </c>
      <c r="D12" s="3">
        <v>792000</v>
      </c>
      <c r="E12" s="3">
        <v>960</v>
      </c>
    </row>
    <row r="13" spans="1:5">
      <c r="A13" s="3">
        <v>12</v>
      </c>
      <c r="B13" s="3">
        <v>1</v>
      </c>
      <c r="C13" s="3">
        <v>12</v>
      </c>
      <c r="D13" s="3">
        <v>918000</v>
      </c>
      <c r="E13" s="3">
        <v>1080</v>
      </c>
    </row>
    <row r="14" spans="1:5">
      <c r="A14" s="3">
        <v>13</v>
      </c>
      <c r="B14" s="3">
        <v>1</v>
      </c>
      <c r="C14" s="3">
        <v>13</v>
      </c>
      <c r="D14" s="3">
        <v>1053000</v>
      </c>
      <c r="E14" s="3">
        <v>1200</v>
      </c>
    </row>
    <row r="15" spans="1:5">
      <c r="A15" s="3">
        <v>14</v>
      </c>
      <c r="B15" s="3">
        <v>1</v>
      </c>
      <c r="C15" s="3">
        <v>14</v>
      </c>
      <c r="D15" s="3">
        <v>1197000</v>
      </c>
      <c r="E15" s="3">
        <v>1320</v>
      </c>
    </row>
    <row r="16" spans="1:5">
      <c r="A16" s="3">
        <v>15</v>
      </c>
      <c r="B16" s="3">
        <v>1</v>
      </c>
      <c r="C16" s="3">
        <v>15</v>
      </c>
      <c r="D16" s="3">
        <v>1350000</v>
      </c>
      <c r="E16" s="3">
        <v>1440</v>
      </c>
    </row>
    <row r="17" spans="1:5">
      <c r="A17" s="3">
        <v>16</v>
      </c>
      <c r="B17" s="3">
        <v>1</v>
      </c>
      <c r="C17" s="3">
        <v>16</v>
      </c>
      <c r="D17" s="3">
        <v>1512000</v>
      </c>
      <c r="E17" s="3">
        <v>1560</v>
      </c>
    </row>
    <row r="18" spans="1:5">
      <c r="A18" s="3">
        <v>17</v>
      </c>
      <c r="B18" s="3">
        <v>1</v>
      </c>
      <c r="C18" s="3">
        <v>17</v>
      </c>
      <c r="D18" s="3">
        <v>1683000</v>
      </c>
      <c r="E18" s="3">
        <v>1680</v>
      </c>
    </row>
    <row r="19" spans="1:5">
      <c r="A19" s="3">
        <v>18</v>
      </c>
      <c r="B19" s="3">
        <v>1</v>
      </c>
      <c r="C19" s="3">
        <v>18</v>
      </c>
      <c r="D19" s="3">
        <v>1863000</v>
      </c>
      <c r="E19" s="3">
        <v>1800</v>
      </c>
    </row>
    <row r="20" spans="1:5">
      <c r="A20" s="3">
        <v>19</v>
      </c>
      <c r="B20" s="3">
        <v>1</v>
      </c>
      <c r="C20" s="3">
        <v>19</v>
      </c>
      <c r="D20" s="3">
        <v>2052000</v>
      </c>
      <c r="E20" s="3">
        <v>1920</v>
      </c>
    </row>
    <row r="21" spans="1:5">
      <c r="A21" s="3">
        <v>20</v>
      </c>
      <c r="B21" s="3">
        <v>1</v>
      </c>
      <c r="C21" s="3">
        <v>20</v>
      </c>
      <c r="D21" s="3">
        <v>2250000</v>
      </c>
      <c r="E21" s="3">
        <v>2040</v>
      </c>
    </row>
    <row r="22" spans="1:5">
      <c r="A22" s="3">
        <v>21</v>
      </c>
      <c r="B22" s="3">
        <v>1</v>
      </c>
      <c r="C22" s="3">
        <v>21</v>
      </c>
      <c r="D22" s="3">
        <v>2457000</v>
      </c>
      <c r="E22" s="3">
        <v>2160</v>
      </c>
    </row>
    <row r="23" spans="1:5">
      <c r="A23" s="3">
        <v>22</v>
      </c>
      <c r="B23" s="3">
        <v>1</v>
      </c>
      <c r="C23" s="3">
        <v>22</v>
      </c>
      <c r="D23" s="3">
        <v>3742200</v>
      </c>
      <c r="E23" s="3">
        <v>2280</v>
      </c>
    </row>
    <row r="24" spans="1:5">
      <c r="A24" s="3">
        <v>23</v>
      </c>
      <c r="B24" s="3">
        <v>1</v>
      </c>
      <c r="C24" s="3">
        <v>23</v>
      </c>
      <c r="D24" s="3">
        <v>4057200</v>
      </c>
      <c r="E24" s="3">
        <v>2400</v>
      </c>
    </row>
    <row r="25" spans="1:5">
      <c r="A25" s="3">
        <v>24</v>
      </c>
      <c r="B25" s="3">
        <v>1</v>
      </c>
      <c r="C25" s="3">
        <v>24</v>
      </c>
      <c r="D25" s="3">
        <v>4384800</v>
      </c>
      <c r="E25" s="3">
        <v>2520</v>
      </c>
    </row>
    <row r="26" spans="1:5">
      <c r="A26" s="3">
        <v>25</v>
      </c>
      <c r="B26" s="3">
        <v>1</v>
      </c>
      <c r="C26" s="3">
        <v>25</v>
      </c>
      <c r="D26" s="3">
        <v>4725000</v>
      </c>
      <c r="E26" s="3">
        <v>2640</v>
      </c>
    </row>
    <row r="27" spans="1:5">
      <c r="A27" s="3">
        <v>26</v>
      </c>
      <c r="B27" s="3">
        <v>1</v>
      </c>
      <c r="C27" s="3">
        <v>26</v>
      </c>
      <c r="D27" s="3">
        <v>5077800</v>
      </c>
      <c r="E27" s="3">
        <v>2760</v>
      </c>
    </row>
    <row r="28" spans="1:5">
      <c r="A28" s="3">
        <v>27</v>
      </c>
      <c r="B28" s="3">
        <v>1</v>
      </c>
      <c r="C28" s="3">
        <v>27</v>
      </c>
      <c r="D28" s="3">
        <v>5443200</v>
      </c>
      <c r="E28" s="3">
        <v>2880</v>
      </c>
    </row>
    <row r="29" spans="1:5">
      <c r="A29" s="3">
        <v>28</v>
      </c>
      <c r="B29" s="3">
        <v>1</v>
      </c>
      <c r="C29" s="3">
        <v>28</v>
      </c>
      <c r="D29" s="3">
        <v>5821200</v>
      </c>
      <c r="E29" s="3">
        <v>3000</v>
      </c>
    </row>
    <row r="30" spans="1:5">
      <c r="A30" s="3">
        <v>29</v>
      </c>
      <c r="B30" s="3">
        <v>1</v>
      </c>
      <c r="C30" s="3">
        <v>29</v>
      </c>
      <c r="D30" s="3">
        <v>6211800</v>
      </c>
      <c r="E30" s="3">
        <v>3120</v>
      </c>
    </row>
    <row r="31" spans="1:5">
      <c r="A31" s="3">
        <v>30</v>
      </c>
      <c r="B31" s="3">
        <v>1</v>
      </c>
      <c r="C31" s="3">
        <v>30</v>
      </c>
      <c r="D31" s="3">
        <v>6615000</v>
      </c>
      <c r="E31" s="3">
        <v>3240</v>
      </c>
    </row>
    <row r="32" spans="1:5">
      <c r="A32" s="3">
        <v>31</v>
      </c>
      <c r="B32" s="3">
        <v>1</v>
      </c>
      <c r="C32" s="3">
        <v>31</v>
      </c>
      <c r="D32" s="3">
        <v>7030800</v>
      </c>
      <c r="E32" s="3">
        <v>3360</v>
      </c>
    </row>
    <row r="33" spans="1:5">
      <c r="A33" s="3">
        <v>32</v>
      </c>
      <c r="B33" s="3">
        <v>1</v>
      </c>
      <c r="C33" s="3">
        <v>32</v>
      </c>
      <c r="D33" s="3">
        <v>7459200</v>
      </c>
      <c r="E33" s="3">
        <v>3480</v>
      </c>
    </row>
    <row r="34" spans="1:5">
      <c r="A34" s="3">
        <v>33</v>
      </c>
      <c r="B34" s="3">
        <v>1</v>
      </c>
      <c r="C34" s="3">
        <v>33</v>
      </c>
      <c r="D34" s="3">
        <v>7900200</v>
      </c>
      <c r="E34" s="3">
        <v>3600</v>
      </c>
    </row>
    <row r="35" spans="1:5">
      <c r="A35" s="3">
        <v>34</v>
      </c>
      <c r="B35" s="3">
        <v>1</v>
      </c>
      <c r="C35" s="3">
        <v>34</v>
      </c>
      <c r="D35" s="3">
        <v>8353800</v>
      </c>
      <c r="E35" s="3">
        <v>3720</v>
      </c>
    </row>
    <row r="36" spans="1:5">
      <c r="A36" s="3">
        <v>35</v>
      </c>
      <c r="B36" s="3">
        <v>1</v>
      </c>
      <c r="C36" s="3">
        <v>35</v>
      </c>
      <c r="D36" s="3">
        <v>8820000</v>
      </c>
      <c r="E36" s="3">
        <v>3840</v>
      </c>
    </row>
    <row r="37" spans="1:5">
      <c r="A37" s="3">
        <v>36</v>
      </c>
      <c r="B37" s="3">
        <v>1</v>
      </c>
      <c r="C37" s="3">
        <v>36</v>
      </c>
      <c r="D37" s="3">
        <v>9298800</v>
      </c>
      <c r="E37" s="3">
        <v>3960</v>
      </c>
    </row>
    <row r="38" spans="1:5">
      <c r="A38" s="3">
        <v>37</v>
      </c>
      <c r="B38" s="3">
        <v>1</v>
      </c>
      <c r="C38" s="3">
        <v>37</v>
      </c>
      <c r="D38" s="3">
        <v>9790200</v>
      </c>
      <c r="E38" s="3">
        <v>4080</v>
      </c>
    </row>
    <row r="39" spans="1:5">
      <c r="A39" s="3">
        <v>38</v>
      </c>
      <c r="B39" s="3">
        <v>1</v>
      </c>
      <c r="C39" s="3">
        <v>38</v>
      </c>
      <c r="D39" s="3">
        <v>10294200</v>
      </c>
      <c r="E39" s="3">
        <v>4200</v>
      </c>
    </row>
    <row r="40" spans="1:5">
      <c r="A40" s="3">
        <v>39</v>
      </c>
      <c r="B40" s="3">
        <v>1</v>
      </c>
      <c r="C40" s="3">
        <v>39</v>
      </c>
      <c r="D40" s="3">
        <v>10810800</v>
      </c>
      <c r="E40" s="3">
        <v>4320</v>
      </c>
    </row>
    <row r="41" spans="1:5">
      <c r="A41" s="3">
        <v>40</v>
      </c>
      <c r="B41" s="3">
        <v>1</v>
      </c>
      <c r="C41" s="3">
        <v>40</v>
      </c>
      <c r="D41" s="3">
        <v>11340000</v>
      </c>
      <c r="E41" s="3">
        <v>4440</v>
      </c>
    </row>
    <row r="42" spans="1:5">
      <c r="A42" s="3">
        <v>41</v>
      </c>
      <c r="B42" s="3">
        <v>1</v>
      </c>
      <c r="C42" s="3">
        <v>41</v>
      </c>
      <c r="D42" s="3">
        <v>11881800</v>
      </c>
      <c r="E42" s="3">
        <v>4560</v>
      </c>
    </row>
    <row r="43" spans="1:5">
      <c r="A43" s="3">
        <v>42</v>
      </c>
      <c r="B43" s="3">
        <v>1</v>
      </c>
      <c r="C43" s="3">
        <v>42</v>
      </c>
      <c r="D43" s="3">
        <v>12436200</v>
      </c>
      <c r="E43" s="3">
        <v>4680</v>
      </c>
    </row>
    <row r="44" spans="1:5">
      <c r="A44" s="3">
        <v>43</v>
      </c>
      <c r="B44" s="3">
        <v>1</v>
      </c>
      <c r="C44" s="3">
        <v>43</v>
      </c>
      <c r="D44" s="3">
        <v>13003200</v>
      </c>
      <c r="E44" s="3">
        <v>4800</v>
      </c>
    </row>
    <row r="45" spans="1:5">
      <c r="A45" s="3">
        <v>44</v>
      </c>
      <c r="B45" s="3">
        <v>1</v>
      </c>
      <c r="C45" s="3">
        <v>44</v>
      </c>
      <c r="D45" s="3">
        <v>13582800</v>
      </c>
      <c r="E45" s="3">
        <v>4920</v>
      </c>
    </row>
    <row r="46" spans="1:5">
      <c r="A46" s="3">
        <v>45</v>
      </c>
      <c r="B46" s="3">
        <v>1</v>
      </c>
      <c r="C46" s="3">
        <v>45</v>
      </c>
      <c r="D46" s="3">
        <v>14175000</v>
      </c>
      <c r="E46" s="3">
        <v>5040</v>
      </c>
    </row>
    <row r="47" spans="1:5">
      <c r="A47" s="3">
        <v>46</v>
      </c>
      <c r="B47" s="3">
        <v>1</v>
      </c>
      <c r="C47" s="3">
        <v>46</v>
      </c>
      <c r="D47" s="3">
        <v>14779800</v>
      </c>
      <c r="E47" s="3">
        <v>5160</v>
      </c>
    </row>
    <row r="48" spans="1:5">
      <c r="A48" s="3">
        <v>47</v>
      </c>
      <c r="B48" s="3">
        <v>1</v>
      </c>
      <c r="C48" s="3">
        <v>47</v>
      </c>
      <c r="D48" s="3">
        <v>15397200</v>
      </c>
      <c r="E48" s="3">
        <v>5280</v>
      </c>
    </row>
    <row r="49" spans="1:5">
      <c r="A49" s="3">
        <v>48</v>
      </c>
      <c r="B49" s="3">
        <v>1</v>
      </c>
      <c r="C49" s="3">
        <v>48</v>
      </c>
      <c r="D49" s="3">
        <v>16027200</v>
      </c>
      <c r="E49" s="3">
        <v>5400</v>
      </c>
    </row>
    <row r="50" spans="1:5">
      <c r="A50" s="3">
        <v>49</v>
      </c>
      <c r="B50" s="3">
        <v>1</v>
      </c>
      <c r="C50" s="3">
        <v>49</v>
      </c>
      <c r="D50" s="3">
        <v>16669800</v>
      </c>
      <c r="E50" s="3">
        <v>5520</v>
      </c>
    </row>
    <row r="51" spans="1:5">
      <c r="A51" s="3">
        <v>50</v>
      </c>
      <c r="B51" s="3">
        <v>1</v>
      </c>
      <c r="C51" s="3">
        <v>50</v>
      </c>
      <c r="D51" s="3">
        <v>17325000</v>
      </c>
      <c r="E51" s="3">
        <v>5640</v>
      </c>
    </row>
    <row r="52" spans="1:5">
      <c r="A52" s="3">
        <v>51</v>
      </c>
      <c r="B52" s="3">
        <v>2</v>
      </c>
      <c r="C52" s="3">
        <v>1</v>
      </c>
      <c r="D52" s="3">
        <v>2700</v>
      </c>
      <c r="E52" s="3">
        <v>10</v>
      </c>
    </row>
    <row r="53" spans="1:5">
      <c r="A53" s="3">
        <v>52</v>
      </c>
      <c r="B53" s="3">
        <v>2</v>
      </c>
      <c r="C53" s="3">
        <v>2</v>
      </c>
      <c r="D53" s="3">
        <v>6300</v>
      </c>
      <c r="E53" s="3">
        <v>30</v>
      </c>
    </row>
    <row r="54" spans="1:5">
      <c r="A54" s="3">
        <v>53</v>
      </c>
      <c r="B54" s="3">
        <v>2</v>
      </c>
      <c r="C54" s="3">
        <v>3</v>
      </c>
      <c r="D54" s="3">
        <v>10800</v>
      </c>
      <c r="E54" s="3">
        <v>60</v>
      </c>
    </row>
    <row r="55" spans="1:5">
      <c r="A55" s="3">
        <v>54</v>
      </c>
      <c r="B55" s="3">
        <v>2</v>
      </c>
      <c r="C55" s="3">
        <v>4</v>
      </c>
      <c r="D55" s="3">
        <v>16200</v>
      </c>
      <c r="E55" s="3">
        <v>120</v>
      </c>
    </row>
    <row r="56" spans="1:5">
      <c r="A56" s="3">
        <v>55</v>
      </c>
      <c r="B56" s="3">
        <v>2</v>
      </c>
      <c r="C56" s="3">
        <v>5</v>
      </c>
      <c r="D56" s="3">
        <v>45000</v>
      </c>
      <c r="E56" s="3">
        <v>240</v>
      </c>
    </row>
    <row r="57" spans="1:5">
      <c r="A57" s="3">
        <v>56</v>
      </c>
      <c r="B57" s="3">
        <v>2</v>
      </c>
      <c r="C57" s="3">
        <v>6</v>
      </c>
      <c r="D57" s="3">
        <v>59400</v>
      </c>
      <c r="E57" s="3">
        <v>360</v>
      </c>
    </row>
    <row r="58" spans="1:5">
      <c r="A58" s="3">
        <v>57</v>
      </c>
      <c r="B58" s="3">
        <v>2</v>
      </c>
      <c r="C58" s="3">
        <v>7</v>
      </c>
      <c r="D58" s="3">
        <v>75600</v>
      </c>
      <c r="E58" s="3">
        <v>480</v>
      </c>
    </row>
    <row r="59" spans="1:5">
      <c r="A59" s="3">
        <v>58</v>
      </c>
      <c r="B59" s="3">
        <v>2</v>
      </c>
      <c r="C59" s="3">
        <v>8</v>
      </c>
      <c r="D59" s="3">
        <v>280800</v>
      </c>
      <c r="E59" s="3">
        <v>600</v>
      </c>
    </row>
    <row r="60" spans="1:5">
      <c r="A60" s="3">
        <v>59</v>
      </c>
      <c r="B60" s="3">
        <v>2</v>
      </c>
      <c r="C60" s="3">
        <v>9</v>
      </c>
      <c r="D60" s="3">
        <v>340200</v>
      </c>
      <c r="E60" s="3">
        <v>720</v>
      </c>
    </row>
    <row r="61" spans="1:5">
      <c r="A61" s="3">
        <v>60</v>
      </c>
      <c r="B61" s="3">
        <v>2</v>
      </c>
      <c r="C61" s="3">
        <v>10</v>
      </c>
      <c r="D61" s="3">
        <v>675000</v>
      </c>
      <c r="E61" s="3">
        <v>840</v>
      </c>
    </row>
    <row r="62" spans="1:5">
      <c r="A62" s="3">
        <v>61</v>
      </c>
      <c r="B62" s="3">
        <v>2</v>
      </c>
      <c r="C62" s="3">
        <v>11</v>
      </c>
      <c r="D62" s="3">
        <v>792000</v>
      </c>
      <c r="E62" s="3">
        <v>960</v>
      </c>
    </row>
    <row r="63" spans="1:5">
      <c r="A63" s="3">
        <v>62</v>
      </c>
      <c r="B63" s="3">
        <v>2</v>
      </c>
      <c r="C63" s="3">
        <v>12</v>
      </c>
      <c r="D63" s="3">
        <v>918000</v>
      </c>
      <c r="E63" s="3">
        <v>1080</v>
      </c>
    </row>
    <row r="64" spans="1:5">
      <c r="A64" s="3">
        <v>63</v>
      </c>
      <c r="B64" s="3">
        <v>2</v>
      </c>
      <c r="C64" s="3">
        <v>13</v>
      </c>
      <c r="D64" s="3">
        <v>1053000</v>
      </c>
      <c r="E64" s="3">
        <v>1200</v>
      </c>
    </row>
    <row r="65" spans="1:5">
      <c r="A65" s="3">
        <v>64</v>
      </c>
      <c r="B65" s="3">
        <v>2</v>
      </c>
      <c r="C65" s="3">
        <v>14</v>
      </c>
      <c r="D65" s="3">
        <v>1197000</v>
      </c>
      <c r="E65" s="3">
        <v>1320</v>
      </c>
    </row>
    <row r="66" spans="1:5">
      <c r="A66" s="3">
        <v>65</v>
      </c>
      <c r="B66" s="3">
        <v>2</v>
      </c>
      <c r="C66" s="3">
        <v>15</v>
      </c>
      <c r="D66" s="3">
        <v>1350000</v>
      </c>
      <c r="E66" s="3">
        <v>1440</v>
      </c>
    </row>
    <row r="67" spans="1:5">
      <c r="A67" s="3">
        <v>66</v>
      </c>
      <c r="B67" s="3">
        <v>2</v>
      </c>
      <c r="C67" s="3">
        <v>16</v>
      </c>
      <c r="D67" s="3">
        <v>1512000</v>
      </c>
      <c r="E67" s="3">
        <v>1560</v>
      </c>
    </row>
    <row r="68" spans="1:5">
      <c r="A68" s="3">
        <v>67</v>
      </c>
      <c r="B68" s="3">
        <v>2</v>
      </c>
      <c r="C68" s="3">
        <v>17</v>
      </c>
      <c r="D68" s="3">
        <v>1683000</v>
      </c>
      <c r="E68" s="3">
        <v>1680</v>
      </c>
    </row>
    <row r="69" spans="1:5">
      <c r="A69" s="3">
        <v>68</v>
      </c>
      <c r="B69" s="3">
        <v>2</v>
      </c>
      <c r="C69" s="3">
        <v>18</v>
      </c>
      <c r="D69" s="3">
        <v>1863000</v>
      </c>
      <c r="E69" s="3">
        <v>1800</v>
      </c>
    </row>
    <row r="70" spans="1:5">
      <c r="A70" s="3">
        <v>69</v>
      </c>
      <c r="B70" s="3">
        <v>2</v>
      </c>
      <c r="C70" s="3">
        <v>19</v>
      </c>
      <c r="D70" s="3">
        <v>2052000</v>
      </c>
      <c r="E70" s="3">
        <v>1920</v>
      </c>
    </row>
    <row r="71" spans="1:5">
      <c r="A71" s="3">
        <v>70</v>
      </c>
      <c r="B71" s="3">
        <v>2</v>
      </c>
      <c r="C71" s="3">
        <v>20</v>
      </c>
      <c r="D71" s="3">
        <v>2250000</v>
      </c>
      <c r="E71" s="3">
        <v>2040</v>
      </c>
    </row>
    <row r="72" spans="1:5">
      <c r="A72" s="3">
        <v>71</v>
      </c>
      <c r="B72" s="3">
        <v>2</v>
      </c>
      <c r="C72" s="3">
        <v>21</v>
      </c>
      <c r="D72" s="3">
        <v>2457000</v>
      </c>
      <c r="E72" s="3">
        <v>2160</v>
      </c>
    </row>
    <row r="73" spans="1:5">
      <c r="A73" s="3">
        <v>72</v>
      </c>
      <c r="B73" s="3">
        <v>2</v>
      </c>
      <c r="C73" s="3">
        <v>22</v>
      </c>
      <c r="D73" s="3">
        <v>3742200</v>
      </c>
      <c r="E73" s="3">
        <v>2280</v>
      </c>
    </row>
    <row r="74" spans="1:5">
      <c r="A74" s="3">
        <v>73</v>
      </c>
      <c r="B74" s="3">
        <v>2</v>
      </c>
      <c r="C74" s="3">
        <v>23</v>
      </c>
      <c r="D74" s="3">
        <v>4057200</v>
      </c>
      <c r="E74" s="3">
        <v>2400</v>
      </c>
    </row>
    <row r="75" spans="1:5">
      <c r="A75" s="3">
        <v>74</v>
      </c>
      <c r="B75" s="3">
        <v>2</v>
      </c>
      <c r="C75" s="3">
        <v>24</v>
      </c>
      <c r="D75" s="3">
        <v>4384800</v>
      </c>
      <c r="E75" s="3">
        <v>2520</v>
      </c>
    </row>
    <row r="76" spans="1:5">
      <c r="A76" s="3">
        <v>75</v>
      </c>
      <c r="B76" s="3">
        <v>2</v>
      </c>
      <c r="C76" s="3">
        <v>25</v>
      </c>
      <c r="D76" s="3">
        <v>4725000</v>
      </c>
      <c r="E76" s="3">
        <v>2640</v>
      </c>
    </row>
    <row r="77" spans="1:5">
      <c r="A77" s="3">
        <v>76</v>
      </c>
      <c r="B77" s="3">
        <v>2</v>
      </c>
      <c r="C77" s="3">
        <v>26</v>
      </c>
      <c r="D77" s="3">
        <v>5077800</v>
      </c>
      <c r="E77" s="3">
        <v>2760</v>
      </c>
    </row>
    <row r="78" spans="1:5">
      <c r="A78" s="3">
        <v>77</v>
      </c>
      <c r="B78" s="3">
        <v>2</v>
      </c>
      <c r="C78" s="3">
        <v>27</v>
      </c>
      <c r="D78" s="3">
        <v>5443200</v>
      </c>
      <c r="E78" s="3">
        <v>2880</v>
      </c>
    </row>
    <row r="79" spans="1:5">
      <c r="A79" s="3">
        <v>78</v>
      </c>
      <c r="B79" s="3">
        <v>2</v>
      </c>
      <c r="C79" s="3">
        <v>28</v>
      </c>
      <c r="D79" s="3">
        <v>5821200</v>
      </c>
      <c r="E79" s="3">
        <v>3000</v>
      </c>
    </row>
    <row r="80" spans="1:5">
      <c r="A80" s="3">
        <v>79</v>
      </c>
      <c r="B80" s="3">
        <v>2</v>
      </c>
      <c r="C80" s="3">
        <v>29</v>
      </c>
      <c r="D80" s="3">
        <v>6211800</v>
      </c>
      <c r="E80" s="3">
        <v>3120</v>
      </c>
    </row>
    <row r="81" spans="1:5">
      <c r="A81" s="3">
        <v>80</v>
      </c>
      <c r="B81" s="3">
        <v>2</v>
      </c>
      <c r="C81" s="3">
        <v>30</v>
      </c>
      <c r="D81" s="3">
        <v>6615000</v>
      </c>
      <c r="E81" s="3">
        <v>3240</v>
      </c>
    </row>
    <row r="82" spans="1:5">
      <c r="A82" s="3">
        <v>81</v>
      </c>
      <c r="B82" s="3">
        <v>2</v>
      </c>
      <c r="C82" s="3">
        <v>31</v>
      </c>
      <c r="D82" s="3">
        <v>7030800</v>
      </c>
      <c r="E82" s="3">
        <v>3360</v>
      </c>
    </row>
    <row r="83" spans="1:5">
      <c r="A83" s="3">
        <v>82</v>
      </c>
      <c r="B83" s="3">
        <v>2</v>
      </c>
      <c r="C83" s="3">
        <v>32</v>
      </c>
      <c r="D83" s="3">
        <v>7459200</v>
      </c>
      <c r="E83" s="3">
        <v>3480</v>
      </c>
    </row>
    <row r="84" spans="1:5">
      <c r="A84" s="3">
        <v>83</v>
      </c>
      <c r="B84" s="3">
        <v>2</v>
      </c>
      <c r="C84" s="3">
        <v>33</v>
      </c>
      <c r="D84" s="3">
        <v>7900200</v>
      </c>
      <c r="E84" s="3">
        <v>3600</v>
      </c>
    </row>
    <row r="85" spans="1:5">
      <c r="A85" s="3">
        <v>84</v>
      </c>
      <c r="B85" s="3">
        <v>2</v>
      </c>
      <c r="C85" s="3">
        <v>34</v>
      </c>
      <c r="D85" s="3">
        <v>8353800</v>
      </c>
      <c r="E85" s="3">
        <v>3720</v>
      </c>
    </row>
    <row r="86" spans="1:5">
      <c r="A86" s="3">
        <v>85</v>
      </c>
      <c r="B86" s="3">
        <v>2</v>
      </c>
      <c r="C86" s="3">
        <v>35</v>
      </c>
      <c r="D86" s="3">
        <v>8820000</v>
      </c>
      <c r="E86" s="3">
        <v>3840</v>
      </c>
    </row>
    <row r="87" spans="1:5">
      <c r="A87" s="3">
        <v>86</v>
      </c>
      <c r="B87" s="3">
        <v>2</v>
      </c>
      <c r="C87" s="3">
        <v>36</v>
      </c>
      <c r="D87" s="3">
        <v>9298800</v>
      </c>
      <c r="E87" s="3">
        <v>3960</v>
      </c>
    </row>
    <row r="88" spans="1:5">
      <c r="A88" s="3">
        <v>87</v>
      </c>
      <c r="B88" s="3">
        <v>2</v>
      </c>
      <c r="C88" s="3">
        <v>37</v>
      </c>
      <c r="D88" s="3">
        <v>9790200</v>
      </c>
      <c r="E88" s="3">
        <v>4080</v>
      </c>
    </row>
    <row r="89" spans="1:5">
      <c r="A89" s="3">
        <v>88</v>
      </c>
      <c r="B89" s="3">
        <v>2</v>
      </c>
      <c r="C89" s="3">
        <v>38</v>
      </c>
      <c r="D89" s="3">
        <v>10294200</v>
      </c>
      <c r="E89" s="3">
        <v>4200</v>
      </c>
    </row>
    <row r="90" spans="1:5">
      <c r="A90" s="3">
        <v>89</v>
      </c>
      <c r="B90" s="3">
        <v>2</v>
      </c>
      <c r="C90" s="3">
        <v>39</v>
      </c>
      <c r="D90" s="3">
        <v>10810800</v>
      </c>
      <c r="E90" s="3">
        <v>4320</v>
      </c>
    </row>
    <row r="91" spans="1:5">
      <c r="A91" s="3">
        <v>90</v>
      </c>
      <c r="B91" s="3">
        <v>2</v>
      </c>
      <c r="C91" s="3">
        <v>40</v>
      </c>
      <c r="D91" s="3">
        <v>11340000</v>
      </c>
      <c r="E91" s="3">
        <v>4440</v>
      </c>
    </row>
    <row r="92" spans="1:5">
      <c r="A92" s="3">
        <v>91</v>
      </c>
      <c r="B92" s="3">
        <v>2</v>
      </c>
      <c r="C92" s="3">
        <v>41</v>
      </c>
      <c r="D92" s="3">
        <v>11881800</v>
      </c>
      <c r="E92" s="3">
        <v>4560</v>
      </c>
    </row>
    <row r="93" spans="1:5">
      <c r="A93" s="3">
        <v>92</v>
      </c>
      <c r="B93" s="3">
        <v>2</v>
      </c>
      <c r="C93" s="3">
        <v>42</v>
      </c>
      <c r="D93" s="3">
        <v>12436200</v>
      </c>
      <c r="E93" s="3">
        <v>4680</v>
      </c>
    </row>
    <row r="94" spans="1:5">
      <c r="A94" s="3">
        <v>93</v>
      </c>
      <c r="B94" s="3">
        <v>2</v>
      </c>
      <c r="C94" s="3">
        <v>43</v>
      </c>
      <c r="D94" s="3">
        <v>13003200</v>
      </c>
      <c r="E94" s="3">
        <v>4800</v>
      </c>
    </row>
    <row r="95" spans="1:5">
      <c r="A95" s="3">
        <v>94</v>
      </c>
      <c r="B95" s="3">
        <v>2</v>
      </c>
      <c r="C95" s="3">
        <v>44</v>
      </c>
      <c r="D95" s="3">
        <v>13582800</v>
      </c>
      <c r="E95" s="3">
        <v>4920</v>
      </c>
    </row>
    <row r="96" spans="1:5">
      <c r="A96" s="3">
        <v>95</v>
      </c>
      <c r="B96" s="3">
        <v>2</v>
      </c>
      <c r="C96" s="3">
        <v>45</v>
      </c>
      <c r="D96" s="3">
        <v>14175000</v>
      </c>
      <c r="E96" s="3">
        <v>5040</v>
      </c>
    </row>
    <row r="97" spans="1:5">
      <c r="A97" s="3">
        <v>96</v>
      </c>
      <c r="B97" s="3">
        <v>2</v>
      </c>
      <c r="C97" s="3">
        <v>46</v>
      </c>
      <c r="D97" s="3">
        <v>14779800</v>
      </c>
      <c r="E97" s="3">
        <v>5160</v>
      </c>
    </row>
    <row r="98" spans="1:5">
      <c r="A98" s="3">
        <v>97</v>
      </c>
      <c r="B98" s="3">
        <v>2</v>
      </c>
      <c r="C98" s="3">
        <v>47</v>
      </c>
      <c r="D98" s="3">
        <v>15397200</v>
      </c>
      <c r="E98" s="3">
        <v>5280</v>
      </c>
    </row>
    <row r="99" spans="1:5">
      <c r="A99" s="3">
        <v>98</v>
      </c>
      <c r="B99" s="3">
        <v>2</v>
      </c>
      <c r="C99" s="3">
        <v>48</v>
      </c>
      <c r="D99" s="3">
        <v>16027200</v>
      </c>
      <c r="E99" s="3">
        <v>5400</v>
      </c>
    </row>
    <row r="100" spans="1:5">
      <c r="A100" s="3">
        <v>99</v>
      </c>
      <c r="B100" s="3">
        <v>2</v>
      </c>
      <c r="C100" s="3">
        <v>49</v>
      </c>
      <c r="D100" s="3">
        <v>16669800</v>
      </c>
      <c r="E100" s="3">
        <v>5520</v>
      </c>
    </row>
    <row r="101" spans="1:5">
      <c r="A101" s="3">
        <v>100</v>
      </c>
      <c r="B101" s="3">
        <v>2</v>
      </c>
      <c r="C101" s="3">
        <v>50</v>
      </c>
      <c r="D101" s="3">
        <v>17325000</v>
      </c>
      <c r="E101" s="3">
        <v>5640</v>
      </c>
    </row>
    <row r="102" spans="1:5">
      <c r="A102" s="3">
        <v>101</v>
      </c>
      <c r="B102" s="3">
        <v>3</v>
      </c>
      <c r="C102" s="3">
        <v>1</v>
      </c>
      <c r="D102" s="3">
        <v>2700</v>
      </c>
      <c r="E102" s="3">
        <v>10</v>
      </c>
    </row>
    <row r="103" spans="1:5">
      <c r="A103" s="3">
        <v>102</v>
      </c>
      <c r="B103" s="3">
        <v>3</v>
      </c>
      <c r="C103" s="3">
        <v>2</v>
      </c>
      <c r="D103" s="3">
        <v>6300</v>
      </c>
      <c r="E103" s="3">
        <v>30</v>
      </c>
    </row>
    <row r="104" spans="1:5">
      <c r="A104" s="3">
        <v>103</v>
      </c>
      <c r="B104" s="3">
        <v>3</v>
      </c>
      <c r="C104" s="3">
        <v>3</v>
      </c>
      <c r="D104" s="3">
        <v>10800</v>
      </c>
      <c r="E104" s="3">
        <v>60</v>
      </c>
    </row>
    <row r="105" spans="1:5">
      <c r="A105" s="3">
        <v>104</v>
      </c>
      <c r="B105" s="3">
        <v>3</v>
      </c>
      <c r="C105" s="3">
        <v>4</v>
      </c>
      <c r="D105" s="3">
        <v>16200</v>
      </c>
      <c r="E105" s="3">
        <v>120</v>
      </c>
    </row>
    <row r="106" spans="1:5">
      <c r="A106" s="3">
        <v>105</v>
      </c>
      <c r="B106" s="3">
        <v>3</v>
      </c>
      <c r="C106" s="3">
        <v>5</v>
      </c>
      <c r="D106" s="3">
        <v>45000</v>
      </c>
      <c r="E106" s="3">
        <v>240</v>
      </c>
    </row>
    <row r="107" spans="1:5">
      <c r="A107" s="3">
        <v>106</v>
      </c>
      <c r="B107" s="3">
        <v>3</v>
      </c>
      <c r="C107" s="3">
        <v>6</v>
      </c>
      <c r="D107" s="3">
        <v>59400</v>
      </c>
      <c r="E107" s="3">
        <v>360</v>
      </c>
    </row>
    <row r="108" spans="1:5">
      <c r="A108" s="3">
        <v>107</v>
      </c>
      <c r="B108" s="3">
        <v>3</v>
      </c>
      <c r="C108" s="3">
        <v>7</v>
      </c>
      <c r="D108" s="3">
        <v>75600</v>
      </c>
      <c r="E108" s="3">
        <v>480</v>
      </c>
    </row>
    <row r="109" spans="1:5">
      <c r="A109" s="3">
        <v>108</v>
      </c>
      <c r="B109" s="3">
        <v>3</v>
      </c>
      <c r="C109" s="3">
        <v>8</v>
      </c>
      <c r="D109" s="3">
        <v>280800</v>
      </c>
      <c r="E109" s="3">
        <v>600</v>
      </c>
    </row>
    <row r="110" spans="1:5">
      <c r="A110" s="3">
        <v>109</v>
      </c>
      <c r="B110" s="3">
        <v>3</v>
      </c>
      <c r="C110" s="3">
        <v>9</v>
      </c>
      <c r="D110" s="3">
        <v>340200</v>
      </c>
      <c r="E110" s="3">
        <v>720</v>
      </c>
    </row>
    <row r="111" spans="1:5">
      <c r="A111" s="3">
        <v>110</v>
      </c>
      <c r="B111" s="3">
        <v>3</v>
      </c>
      <c r="C111" s="3">
        <v>10</v>
      </c>
      <c r="D111" s="3">
        <v>675000</v>
      </c>
      <c r="E111" s="3">
        <v>840</v>
      </c>
    </row>
    <row r="112" spans="1:5">
      <c r="A112" s="3">
        <v>111</v>
      </c>
      <c r="B112" s="3">
        <v>3</v>
      </c>
      <c r="C112" s="3">
        <v>11</v>
      </c>
      <c r="D112" s="3">
        <v>792000</v>
      </c>
      <c r="E112" s="3">
        <v>960</v>
      </c>
    </row>
    <row r="113" spans="1:5">
      <c r="A113" s="3">
        <v>112</v>
      </c>
      <c r="B113" s="3">
        <v>3</v>
      </c>
      <c r="C113" s="3">
        <v>12</v>
      </c>
      <c r="D113" s="3">
        <v>918000</v>
      </c>
      <c r="E113" s="3">
        <v>1080</v>
      </c>
    </row>
    <row r="114" spans="1:5">
      <c r="A114" s="3">
        <v>113</v>
      </c>
      <c r="B114" s="3">
        <v>3</v>
      </c>
      <c r="C114" s="3">
        <v>13</v>
      </c>
      <c r="D114" s="3">
        <v>1053000</v>
      </c>
      <c r="E114" s="3">
        <v>1200</v>
      </c>
    </row>
    <row r="115" spans="1:5">
      <c r="A115" s="3">
        <v>114</v>
      </c>
      <c r="B115" s="3">
        <v>3</v>
      </c>
      <c r="C115" s="3">
        <v>14</v>
      </c>
      <c r="D115" s="3">
        <v>1197000</v>
      </c>
      <c r="E115" s="3">
        <v>1320</v>
      </c>
    </row>
    <row r="116" spans="1:5">
      <c r="A116" s="3">
        <v>115</v>
      </c>
      <c r="B116" s="3">
        <v>3</v>
      </c>
      <c r="C116" s="3">
        <v>15</v>
      </c>
      <c r="D116" s="3">
        <v>1350000</v>
      </c>
      <c r="E116" s="3">
        <v>1440</v>
      </c>
    </row>
    <row r="117" spans="1:5">
      <c r="A117" s="3">
        <v>116</v>
      </c>
      <c r="B117" s="3">
        <v>3</v>
      </c>
      <c r="C117" s="3">
        <v>16</v>
      </c>
      <c r="D117" s="3">
        <v>1512000</v>
      </c>
      <c r="E117" s="3">
        <v>1560</v>
      </c>
    </row>
    <row r="118" spans="1:5">
      <c r="A118" s="3">
        <v>117</v>
      </c>
      <c r="B118" s="3">
        <v>3</v>
      </c>
      <c r="C118" s="3">
        <v>17</v>
      </c>
      <c r="D118" s="3">
        <v>1683000</v>
      </c>
      <c r="E118" s="3">
        <v>1680</v>
      </c>
    </row>
    <row r="119" spans="1:5">
      <c r="A119" s="3">
        <v>118</v>
      </c>
      <c r="B119" s="3">
        <v>3</v>
      </c>
      <c r="C119" s="3">
        <v>18</v>
      </c>
      <c r="D119" s="3">
        <v>1863000</v>
      </c>
      <c r="E119" s="3">
        <v>1800</v>
      </c>
    </row>
    <row r="120" spans="1:5">
      <c r="A120" s="3">
        <v>119</v>
      </c>
      <c r="B120" s="3">
        <v>3</v>
      </c>
      <c r="C120" s="3">
        <v>19</v>
      </c>
      <c r="D120" s="3">
        <v>2052000</v>
      </c>
      <c r="E120" s="3">
        <v>1920</v>
      </c>
    </row>
    <row r="121" spans="1:5">
      <c r="A121" s="3">
        <v>120</v>
      </c>
      <c r="B121" s="3">
        <v>3</v>
      </c>
      <c r="C121" s="3">
        <v>20</v>
      </c>
      <c r="D121" s="3">
        <v>2250000</v>
      </c>
      <c r="E121" s="3">
        <v>2040</v>
      </c>
    </row>
    <row r="122" spans="1:5">
      <c r="A122" s="3">
        <v>121</v>
      </c>
      <c r="B122" s="3">
        <v>3</v>
      </c>
      <c r="C122" s="3">
        <v>21</v>
      </c>
      <c r="D122" s="3">
        <v>2457000</v>
      </c>
      <c r="E122" s="3">
        <v>2160</v>
      </c>
    </row>
    <row r="123" spans="1:5">
      <c r="A123" s="3">
        <v>122</v>
      </c>
      <c r="B123" s="3">
        <v>3</v>
      </c>
      <c r="C123" s="3">
        <v>22</v>
      </c>
      <c r="D123" s="3">
        <v>3742200</v>
      </c>
      <c r="E123" s="3">
        <v>2280</v>
      </c>
    </row>
    <row r="124" spans="1:5">
      <c r="A124" s="3">
        <v>123</v>
      </c>
      <c r="B124" s="3">
        <v>3</v>
      </c>
      <c r="C124" s="3">
        <v>23</v>
      </c>
      <c r="D124" s="3">
        <v>4057200</v>
      </c>
      <c r="E124" s="3">
        <v>2400</v>
      </c>
    </row>
    <row r="125" spans="1:5">
      <c r="A125" s="3">
        <v>124</v>
      </c>
      <c r="B125" s="3">
        <v>3</v>
      </c>
      <c r="C125" s="3">
        <v>24</v>
      </c>
      <c r="D125" s="3">
        <v>4384800</v>
      </c>
      <c r="E125" s="3">
        <v>2520</v>
      </c>
    </row>
    <row r="126" spans="1:5">
      <c r="A126" s="3">
        <v>125</v>
      </c>
      <c r="B126" s="3">
        <v>3</v>
      </c>
      <c r="C126" s="3">
        <v>25</v>
      </c>
      <c r="D126" s="3">
        <v>4725000</v>
      </c>
      <c r="E126" s="3">
        <v>2640</v>
      </c>
    </row>
    <row r="127" spans="1:5">
      <c r="A127" s="3">
        <v>126</v>
      </c>
      <c r="B127" s="3">
        <v>3</v>
      </c>
      <c r="C127" s="3">
        <v>26</v>
      </c>
      <c r="D127" s="3">
        <v>5077800</v>
      </c>
      <c r="E127" s="3">
        <v>2760</v>
      </c>
    </row>
    <row r="128" spans="1:5">
      <c r="A128" s="3">
        <v>127</v>
      </c>
      <c r="B128" s="3">
        <v>3</v>
      </c>
      <c r="C128" s="3">
        <v>27</v>
      </c>
      <c r="D128" s="3">
        <v>5443200</v>
      </c>
      <c r="E128" s="3">
        <v>2880</v>
      </c>
    </row>
    <row r="129" spans="1:5">
      <c r="A129" s="3">
        <v>128</v>
      </c>
      <c r="B129" s="3">
        <v>3</v>
      </c>
      <c r="C129" s="3">
        <v>28</v>
      </c>
      <c r="D129" s="3">
        <v>5821200</v>
      </c>
      <c r="E129" s="3">
        <v>3000</v>
      </c>
    </row>
    <row r="130" spans="1:5">
      <c r="A130" s="3">
        <v>129</v>
      </c>
      <c r="B130" s="3">
        <v>3</v>
      </c>
      <c r="C130" s="3">
        <v>29</v>
      </c>
      <c r="D130" s="3">
        <v>6211800</v>
      </c>
      <c r="E130" s="3">
        <v>3120</v>
      </c>
    </row>
    <row r="131" spans="1:5">
      <c r="A131" s="3">
        <v>130</v>
      </c>
      <c r="B131" s="3">
        <v>3</v>
      </c>
      <c r="C131" s="3">
        <v>30</v>
      </c>
      <c r="D131" s="3">
        <v>6615000</v>
      </c>
      <c r="E131" s="3">
        <v>3240</v>
      </c>
    </row>
    <row r="132" spans="1:5">
      <c r="A132" s="3">
        <v>131</v>
      </c>
      <c r="B132" s="3">
        <v>3</v>
      </c>
      <c r="C132" s="3">
        <v>31</v>
      </c>
      <c r="D132" s="3">
        <v>7030800</v>
      </c>
      <c r="E132" s="3">
        <v>3360</v>
      </c>
    </row>
    <row r="133" spans="1:5">
      <c r="A133" s="3">
        <v>132</v>
      </c>
      <c r="B133" s="3">
        <v>3</v>
      </c>
      <c r="C133" s="3">
        <v>32</v>
      </c>
      <c r="D133" s="3">
        <v>7459200</v>
      </c>
      <c r="E133" s="3">
        <v>3480</v>
      </c>
    </row>
    <row r="134" spans="1:5">
      <c r="A134" s="3">
        <v>133</v>
      </c>
      <c r="B134" s="3">
        <v>3</v>
      </c>
      <c r="C134" s="3">
        <v>33</v>
      </c>
      <c r="D134" s="3">
        <v>7900200</v>
      </c>
      <c r="E134" s="3">
        <v>3600</v>
      </c>
    </row>
    <row r="135" spans="1:5">
      <c r="A135" s="3">
        <v>134</v>
      </c>
      <c r="B135" s="3">
        <v>3</v>
      </c>
      <c r="C135" s="3">
        <v>34</v>
      </c>
      <c r="D135" s="3">
        <v>8353800</v>
      </c>
      <c r="E135" s="3">
        <v>3720</v>
      </c>
    </row>
    <row r="136" spans="1:5">
      <c r="A136" s="3">
        <v>135</v>
      </c>
      <c r="B136" s="3">
        <v>3</v>
      </c>
      <c r="C136" s="3">
        <v>35</v>
      </c>
      <c r="D136" s="3">
        <v>8820000</v>
      </c>
      <c r="E136" s="3">
        <v>3840</v>
      </c>
    </row>
    <row r="137" spans="1:5">
      <c r="A137" s="3">
        <v>136</v>
      </c>
      <c r="B137" s="3">
        <v>3</v>
      </c>
      <c r="C137" s="3">
        <v>36</v>
      </c>
      <c r="D137" s="3">
        <v>9298800</v>
      </c>
      <c r="E137" s="3">
        <v>3960</v>
      </c>
    </row>
    <row r="138" spans="1:5">
      <c r="A138" s="3">
        <v>137</v>
      </c>
      <c r="B138" s="3">
        <v>3</v>
      </c>
      <c r="C138" s="3">
        <v>37</v>
      </c>
      <c r="D138" s="3">
        <v>9790200</v>
      </c>
      <c r="E138" s="3">
        <v>4080</v>
      </c>
    </row>
    <row r="139" spans="1:5">
      <c r="A139" s="3">
        <v>138</v>
      </c>
      <c r="B139" s="3">
        <v>3</v>
      </c>
      <c r="C139" s="3">
        <v>38</v>
      </c>
      <c r="D139" s="3">
        <v>10294200</v>
      </c>
      <c r="E139" s="3">
        <v>4200</v>
      </c>
    </row>
    <row r="140" spans="1:5">
      <c r="A140" s="3">
        <v>139</v>
      </c>
      <c r="B140" s="3">
        <v>3</v>
      </c>
      <c r="C140" s="3">
        <v>39</v>
      </c>
      <c r="D140" s="3">
        <v>10810800</v>
      </c>
      <c r="E140" s="3">
        <v>4320</v>
      </c>
    </row>
    <row r="141" spans="1:5">
      <c r="A141" s="3">
        <v>140</v>
      </c>
      <c r="B141" s="3">
        <v>3</v>
      </c>
      <c r="C141" s="3">
        <v>40</v>
      </c>
      <c r="D141" s="3">
        <v>11340000</v>
      </c>
      <c r="E141" s="3">
        <v>4440</v>
      </c>
    </row>
    <row r="142" spans="1:5">
      <c r="A142" s="3">
        <v>141</v>
      </c>
      <c r="B142" s="3">
        <v>3</v>
      </c>
      <c r="C142" s="3">
        <v>41</v>
      </c>
      <c r="D142" s="3">
        <v>11881800</v>
      </c>
      <c r="E142" s="3">
        <v>4560</v>
      </c>
    </row>
    <row r="143" spans="1:5">
      <c r="A143" s="3">
        <v>142</v>
      </c>
      <c r="B143" s="3">
        <v>3</v>
      </c>
      <c r="C143" s="3">
        <v>42</v>
      </c>
      <c r="D143" s="3">
        <v>12436200</v>
      </c>
      <c r="E143" s="3">
        <v>4680</v>
      </c>
    </row>
    <row r="144" spans="1:5">
      <c r="A144" s="3">
        <v>143</v>
      </c>
      <c r="B144" s="3">
        <v>3</v>
      </c>
      <c r="C144" s="3">
        <v>43</v>
      </c>
      <c r="D144" s="3">
        <v>13003200</v>
      </c>
      <c r="E144" s="3">
        <v>4800</v>
      </c>
    </row>
    <row r="145" spans="1:5">
      <c r="A145" s="3">
        <v>144</v>
      </c>
      <c r="B145" s="3">
        <v>3</v>
      </c>
      <c r="C145" s="3">
        <v>44</v>
      </c>
      <c r="D145" s="3">
        <v>13582800</v>
      </c>
      <c r="E145" s="3">
        <v>4920</v>
      </c>
    </row>
    <row r="146" spans="1:5">
      <c r="A146" s="3">
        <v>145</v>
      </c>
      <c r="B146" s="3">
        <v>3</v>
      </c>
      <c r="C146" s="3">
        <v>45</v>
      </c>
      <c r="D146" s="3">
        <v>14175000</v>
      </c>
      <c r="E146" s="3">
        <v>5040</v>
      </c>
    </row>
    <row r="147" spans="1:5">
      <c r="A147" s="3">
        <v>146</v>
      </c>
      <c r="B147" s="3">
        <v>3</v>
      </c>
      <c r="C147" s="3">
        <v>46</v>
      </c>
      <c r="D147" s="3">
        <v>14779800</v>
      </c>
      <c r="E147" s="3">
        <v>5160</v>
      </c>
    </row>
    <row r="148" spans="1:5">
      <c r="A148" s="3">
        <v>147</v>
      </c>
      <c r="B148" s="3">
        <v>3</v>
      </c>
      <c r="C148" s="3">
        <v>47</v>
      </c>
      <c r="D148" s="3">
        <v>15397200</v>
      </c>
      <c r="E148" s="3">
        <v>5280</v>
      </c>
    </row>
    <row r="149" spans="1:5">
      <c r="A149" s="3">
        <v>148</v>
      </c>
      <c r="B149" s="3">
        <v>3</v>
      </c>
      <c r="C149" s="3">
        <v>48</v>
      </c>
      <c r="D149" s="3">
        <v>16027200</v>
      </c>
      <c r="E149" s="3">
        <v>5400</v>
      </c>
    </row>
    <row r="150" spans="1:5">
      <c r="A150" s="3">
        <v>149</v>
      </c>
      <c r="B150" s="3">
        <v>3</v>
      </c>
      <c r="C150" s="3">
        <v>49</v>
      </c>
      <c r="D150" s="3">
        <v>16669800</v>
      </c>
      <c r="E150" s="3">
        <v>5520</v>
      </c>
    </row>
    <row r="151" spans="1:5">
      <c r="A151" s="3">
        <v>150</v>
      </c>
      <c r="B151" s="3">
        <v>3</v>
      </c>
      <c r="C151" s="3">
        <v>50</v>
      </c>
      <c r="D151" s="3">
        <v>17325000</v>
      </c>
      <c r="E151" s="3">
        <v>5640</v>
      </c>
    </row>
    <row r="152" spans="1:5">
      <c r="A152" s="3">
        <v>151</v>
      </c>
      <c r="B152" s="3">
        <v>4</v>
      </c>
      <c r="C152" s="3">
        <v>1</v>
      </c>
      <c r="D152" s="3">
        <v>2700</v>
      </c>
      <c r="E152" s="3">
        <v>10</v>
      </c>
    </row>
    <row r="153" spans="1:5">
      <c r="A153" s="3">
        <v>152</v>
      </c>
      <c r="B153" s="3">
        <v>4</v>
      </c>
      <c r="C153" s="3">
        <v>2</v>
      </c>
      <c r="D153" s="3">
        <v>6300</v>
      </c>
      <c r="E153" s="3">
        <v>30</v>
      </c>
    </row>
    <row r="154" spans="1:5">
      <c r="A154" s="3">
        <v>153</v>
      </c>
      <c r="B154" s="3">
        <v>4</v>
      </c>
      <c r="C154" s="3">
        <v>3</v>
      </c>
      <c r="D154" s="3">
        <v>10800</v>
      </c>
      <c r="E154" s="3">
        <v>60</v>
      </c>
    </row>
    <row r="155" spans="1:5">
      <c r="A155" s="3">
        <v>154</v>
      </c>
      <c r="B155" s="3">
        <v>4</v>
      </c>
      <c r="C155" s="3">
        <v>4</v>
      </c>
      <c r="D155" s="3">
        <v>16200</v>
      </c>
      <c r="E155" s="3">
        <v>120</v>
      </c>
    </row>
    <row r="156" spans="1:5">
      <c r="A156" s="3">
        <v>155</v>
      </c>
      <c r="B156" s="3">
        <v>4</v>
      </c>
      <c r="C156" s="3">
        <v>5</v>
      </c>
      <c r="D156" s="3">
        <v>45000</v>
      </c>
      <c r="E156" s="3">
        <v>240</v>
      </c>
    </row>
    <row r="157" spans="1:5">
      <c r="A157" s="3">
        <v>156</v>
      </c>
      <c r="B157" s="3">
        <v>4</v>
      </c>
      <c r="C157" s="3">
        <v>6</v>
      </c>
      <c r="D157" s="3">
        <v>59400</v>
      </c>
      <c r="E157" s="3">
        <v>360</v>
      </c>
    </row>
    <row r="158" spans="1:5">
      <c r="A158" s="3">
        <v>157</v>
      </c>
      <c r="B158" s="3">
        <v>4</v>
      </c>
      <c r="C158" s="3">
        <v>7</v>
      </c>
      <c r="D158" s="3">
        <v>75600</v>
      </c>
      <c r="E158" s="3">
        <v>480</v>
      </c>
    </row>
    <row r="159" spans="1:5">
      <c r="A159" s="3">
        <v>158</v>
      </c>
      <c r="B159" s="3">
        <v>4</v>
      </c>
      <c r="C159" s="3">
        <v>8</v>
      </c>
      <c r="D159" s="3">
        <v>280800</v>
      </c>
      <c r="E159" s="3">
        <v>600</v>
      </c>
    </row>
    <row r="160" spans="1:5">
      <c r="A160" s="3">
        <v>159</v>
      </c>
      <c r="B160" s="3">
        <v>4</v>
      </c>
      <c r="C160" s="3">
        <v>9</v>
      </c>
      <c r="D160" s="3">
        <v>340200</v>
      </c>
      <c r="E160" s="3">
        <v>720</v>
      </c>
    </row>
    <row r="161" spans="1:5">
      <c r="A161" s="3">
        <v>160</v>
      </c>
      <c r="B161" s="3">
        <v>4</v>
      </c>
      <c r="C161" s="3">
        <v>10</v>
      </c>
      <c r="D161" s="3">
        <v>675000</v>
      </c>
      <c r="E161" s="3">
        <v>840</v>
      </c>
    </row>
    <row r="162" spans="1:5">
      <c r="A162" s="3">
        <v>161</v>
      </c>
      <c r="B162" s="3">
        <v>4</v>
      </c>
      <c r="C162" s="3">
        <v>11</v>
      </c>
      <c r="D162" s="3">
        <v>792000</v>
      </c>
      <c r="E162" s="3">
        <v>960</v>
      </c>
    </row>
    <row r="163" spans="1:5">
      <c r="A163" s="3">
        <v>162</v>
      </c>
      <c r="B163" s="3">
        <v>4</v>
      </c>
      <c r="C163" s="3">
        <v>12</v>
      </c>
      <c r="D163" s="3">
        <v>918000</v>
      </c>
      <c r="E163" s="3">
        <v>1080</v>
      </c>
    </row>
    <row r="164" spans="1:5">
      <c r="A164" s="3">
        <v>163</v>
      </c>
      <c r="B164" s="3">
        <v>4</v>
      </c>
      <c r="C164" s="3">
        <v>13</v>
      </c>
      <c r="D164" s="3">
        <v>1053000</v>
      </c>
      <c r="E164" s="3">
        <v>1200</v>
      </c>
    </row>
    <row r="165" spans="1:5">
      <c r="A165" s="3">
        <v>164</v>
      </c>
      <c r="B165" s="3">
        <v>4</v>
      </c>
      <c r="C165" s="3">
        <v>14</v>
      </c>
      <c r="D165" s="3">
        <v>1197000</v>
      </c>
      <c r="E165" s="3">
        <v>1320</v>
      </c>
    </row>
    <row r="166" spans="1:5">
      <c r="A166" s="3">
        <v>165</v>
      </c>
      <c r="B166" s="3">
        <v>4</v>
      </c>
      <c r="C166" s="3">
        <v>15</v>
      </c>
      <c r="D166" s="3">
        <v>1350000</v>
      </c>
      <c r="E166" s="3">
        <v>1440</v>
      </c>
    </row>
    <row r="167" spans="1:5">
      <c r="A167" s="3">
        <v>166</v>
      </c>
      <c r="B167" s="3">
        <v>4</v>
      </c>
      <c r="C167" s="3">
        <v>16</v>
      </c>
      <c r="D167" s="3">
        <v>1512000</v>
      </c>
      <c r="E167" s="3">
        <v>1560</v>
      </c>
    </row>
    <row r="168" spans="1:5">
      <c r="A168" s="3">
        <v>167</v>
      </c>
      <c r="B168" s="3">
        <v>4</v>
      </c>
      <c r="C168" s="3">
        <v>17</v>
      </c>
      <c r="D168" s="3">
        <v>1683000</v>
      </c>
      <c r="E168" s="3">
        <v>1680</v>
      </c>
    </row>
    <row r="169" spans="1:5">
      <c r="A169" s="3">
        <v>168</v>
      </c>
      <c r="B169" s="3">
        <v>4</v>
      </c>
      <c r="C169" s="3">
        <v>18</v>
      </c>
      <c r="D169" s="3">
        <v>1863000</v>
      </c>
      <c r="E169" s="3">
        <v>1800</v>
      </c>
    </row>
    <row r="170" spans="1:5">
      <c r="A170" s="3">
        <v>169</v>
      </c>
      <c r="B170" s="3">
        <v>4</v>
      </c>
      <c r="C170" s="3">
        <v>19</v>
      </c>
      <c r="D170" s="3">
        <v>2052000</v>
      </c>
      <c r="E170" s="3">
        <v>1920</v>
      </c>
    </row>
    <row r="171" spans="1:5">
      <c r="A171" s="3">
        <v>170</v>
      </c>
      <c r="B171" s="3">
        <v>4</v>
      </c>
      <c r="C171" s="3">
        <v>20</v>
      </c>
      <c r="D171" s="3">
        <v>2250000</v>
      </c>
      <c r="E171" s="3">
        <v>2040</v>
      </c>
    </row>
    <row r="172" spans="1:5">
      <c r="A172" s="3">
        <v>171</v>
      </c>
      <c r="B172" s="3">
        <v>4</v>
      </c>
      <c r="C172" s="3">
        <v>21</v>
      </c>
      <c r="D172" s="3">
        <v>2457000</v>
      </c>
      <c r="E172" s="3">
        <v>2160</v>
      </c>
    </row>
    <row r="173" spans="1:5">
      <c r="A173" s="3">
        <v>172</v>
      </c>
      <c r="B173" s="3">
        <v>4</v>
      </c>
      <c r="C173" s="3">
        <v>22</v>
      </c>
      <c r="D173" s="3">
        <v>3742200</v>
      </c>
      <c r="E173" s="3">
        <v>2280</v>
      </c>
    </row>
    <row r="174" spans="1:5">
      <c r="A174" s="3">
        <v>173</v>
      </c>
      <c r="B174" s="3">
        <v>4</v>
      </c>
      <c r="C174" s="3">
        <v>23</v>
      </c>
      <c r="D174" s="3">
        <v>4057200</v>
      </c>
      <c r="E174" s="3">
        <v>2400</v>
      </c>
    </row>
    <row r="175" spans="1:5">
      <c r="A175" s="3">
        <v>174</v>
      </c>
      <c r="B175" s="3">
        <v>4</v>
      </c>
      <c r="C175" s="3">
        <v>24</v>
      </c>
      <c r="D175" s="3">
        <v>4384800</v>
      </c>
      <c r="E175" s="3">
        <v>2520</v>
      </c>
    </row>
    <row r="176" spans="1:5">
      <c r="A176" s="3">
        <v>175</v>
      </c>
      <c r="B176" s="3">
        <v>4</v>
      </c>
      <c r="C176" s="3">
        <v>25</v>
      </c>
      <c r="D176" s="3">
        <v>4725000</v>
      </c>
      <c r="E176" s="3">
        <v>2640</v>
      </c>
    </row>
    <row r="177" spans="1:5">
      <c r="A177" s="3">
        <v>176</v>
      </c>
      <c r="B177" s="3">
        <v>4</v>
      </c>
      <c r="C177" s="3">
        <v>26</v>
      </c>
      <c r="D177" s="3">
        <v>5077800</v>
      </c>
      <c r="E177" s="3">
        <v>2760</v>
      </c>
    </row>
    <row r="178" spans="1:5">
      <c r="A178" s="3">
        <v>177</v>
      </c>
      <c r="B178" s="3">
        <v>4</v>
      </c>
      <c r="C178" s="3">
        <v>27</v>
      </c>
      <c r="D178" s="3">
        <v>5443200</v>
      </c>
      <c r="E178" s="3">
        <v>2880</v>
      </c>
    </row>
    <row r="179" spans="1:5">
      <c r="A179" s="3">
        <v>178</v>
      </c>
      <c r="B179" s="3">
        <v>4</v>
      </c>
      <c r="C179" s="3">
        <v>28</v>
      </c>
      <c r="D179" s="3">
        <v>5821200</v>
      </c>
      <c r="E179" s="3">
        <v>3000</v>
      </c>
    </row>
    <row r="180" spans="1:5">
      <c r="A180" s="3">
        <v>179</v>
      </c>
      <c r="B180" s="3">
        <v>4</v>
      </c>
      <c r="C180" s="3">
        <v>29</v>
      </c>
      <c r="D180" s="3">
        <v>6211800</v>
      </c>
      <c r="E180" s="3">
        <v>3120</v>
      </c>
    </row>
    <row r="181" spans="1:5">
      <c r="A181" s="3">
        <v>180</v>
      </c>
      <c r="B181" s="3">
        <v>4</v>
      </c>
      <c r="C181" s="3">
        <v>30</v>
      </c>
      <c r="D181" s="3">
        <v>6615000</v>
      </c>
      <c r="E181" s="3">
        <v>3240</v>
      </c>
    </row>
    <row r="182" spans="1:5">
      <c r="A182" s="3">
        <v>181</v>
      </c>
      <c r="B182" s="3">
        <v>4</v>
      </c>
      <c r="C182" s="3">
        <v>31</v>
      </c>
      <c r="D182" s="3">
        <v>7030800</v>
      </c>
      <c r="E182" s="3">
        <v>3360</v>
      </c>
    </row>
    <row r="183" spans="1:5">
      <c r="A183" s="3">
        <v>182</v>
      </c>
      <c r="B183" s="3">
        <v>4</v>
      </c>
      <c r="C183" s="3">
        <v>32</v>
      </c>
      <c r="D183" s="3">
        <v>7459200</v>
      </c>
      <c r="E183" s="3">
        <v>3480</v>
      </c>
    </row>
    <row r="184" spans="1:5">
      <c r="A184" s="3">
        <v>183</v>
      </c>
      <c r="B184" s="3">
        <v>4</v>
      </c>
      <c r="C184" s="3">
        <v>33</v>
      </c>
      <c r="D184" s="3">
        <v>7900200</v>
      </c>
      <c r="E184" s="3">
        <v>3600</v>
      </c>
    </row>
    <row r="185" spans="1:5">
      <c r="A185" s="3">
        <v>184</v>
      </c>
      <c r="B185" s="3">
        <v>4</v>
      </c>
      <c r="C185" s="3">
        <v>34</v>
      </c>
      <c r="D185" s="3">
        <v>8353800</v>
      </c>
      <c r="E185" s="3">
        <v>3720</v>
      </c>
    </row>
    <row r="186" spans="1:5">
      <c r="A186" s="3">
        <v>185</v>
      </c>
      <c r="B186" s="3">
        <v>4</v>
      </c>
      <c r="C186" s="3">
        <v>35</v>
      </c>
      <c r="D186" s="3">
        <v>8820000</v>
      </c>
      <c r="E186" s="3">
        <v>3840</v>
      </c>
    </row>
    <row r="187" spans="1:5">
      <c r="A187" s="3">
        <v>186</v>
      </c>
      <c r="B187" s="3">
        <v>4</v>
      </c>
      <c r="C187" s="3">
        <v>36</v>
      </c>
      <c r="D187" s="3">
        <v>9298800</v>
      </c>
      <c r="E187" s="3">
        <v>3960</v>
      </c>
    </row>
    <row r="188" spans="1:5">
      <c r="A188" s="3">
        <v>187</v>
      </c>
      <c r="B188" s="3">
        <v>4</v>
      </c>
      <c r="C188" s="3">
        <v>37</v>
      </c>
      <c r="D188" s="3">
        <v>9790200</v>
      </c>
      <c r="E188" s="3">
        <v>4080</v>
      </c>
    </row>
    <row r="189" spans="1:5">
      <c r="A189" s="3">
        <v>188</v>
      </c>
      <c r="B189" s="3">
        <v>4</v>
      </c>
      <c r="C189" s="3">
        <v>38</v>
      </c>
      <c r="D189" s="3">
        <v>10294200</v>
      </c>
      <c r="E189" s="3">
        <v>4200</v>
      </c>
    </row>
    <row r="190" spans="1:5">
      <c r="A190" s="3">
        <v>189</v>
      </c>
      <c r="B190" s="3">
        <v>4</v>
      </c>
      <c r="C190" s="3">
        <v>39</v>
      </c>
      <c r="D190" s="3">
        <v>10810800</v>
      </c>
      <c r="E190" s="3">
        <v>4320</v>
      </c>
    </row>
    <row r="191" spans="1:5">
      <c r="A191" s="3">
        <v>190</v>
      </c>
      <c r="B191" s="3">
        <v>4</v>
      </c>
      <c r="C191" s="3">
        <v>40</v>
      </c>
      <c r="D191" s="3">
        <v>11340000</v>
      </c>
      <c r="E191" s="3">
        <v>4440</v>
      </c>
    </row>
    <row r="192" spans="1:5">
      <c r="A192" s="3">
        <v>191</v>
      </c>
      <c r="B192" s="3">
        <v>4</v>
      </c>
      <c r="C192" s="3">
        <v>41</v>
      </c>
      <c r="D192" s="3">
        <v>11881800</v>
      </c>
      <c r="E192" s="3">
        <v>4560</v>
      </c>
    </row>
    <row r="193" spans="1:5">
      <c r="A193" s="3">
        <v>192</v>
      </c>
      <c r="B193" s="3">
        <v>4</v>
      </c>
      <c r="C193" s="3">
        <v>42</v>
      </c>
      <c r="D193" s="3">
        <v>12436200</v>
      </c>
      <c r="E193" s="3">
        <v>4680</v>
      </c>
    </row>
    <row r="194" spans="1:5">
      <c r="A194" s="3">
        <v>193</v>
      </c>
      <c r="B194" s="3">
        <v>4</v>
      </c>
      <c r="C194" s="3">
        <v>43</v>
      </c>
      <c r="D194" s="3">
        <v>13003200</v>
      </c>
      <c r="E194" s="3">
        <v>4800</v>
      </c>
    </row>
    <row r="195" spans="1:5">
      <c r="A195" s="3">
        <v>194</v>
      </c>
      <c r="B195" s="3">
        <v>4</v>
      </c>
      <c r="C195" s="3">
        <v>44</v>
      </c>
      <c r="D195" s="3">
        <v>13582800</v>
      </c>
      <c r="E195" s="3">
        <v>4920</v>
      </c>
    </row>
    <row r="196" spans="1:5">
      <c r="A196" s="3">
        <v>195</v>
      </c>
      <c r="B196" s="3">
        <v>4</v>
      </c>
      <c r="C196" s="3">
        <v>45</v>
      </c>
      <c r="D196" s="3">
        <v>14175000</v>
      </c>
      <c r="E196" s="3">
        <v>5040</v>
      </c>
    </row>
    <row r="197" spans="1:5">
      <c r="A197" s="3">
        <v>196</v>
      </c>
      <c r="B197" s="3">
        <v>4</v>
      </c>
      <c r="C197" s="3">
        <v>46</v>
      </c>
      <c r="D197" s="3">
        <v>14779800</v>
      </c>
      <c r="E197" s="3">
        <v>5160</v>
      </c>
    </row>
    <row r="198" spans="1:5">
      <c r="A198" s="3">
        <v>197</v>
      </c>
      <c r="B198" s="3">
        <v>4</v>
      </c>
      <c r="C198" s="3">
        <v>47</v>
      </c>
      <c r="D198" s="3">
        <v>15397200</v>
      </c>
      <c r="E198" s="3">
        <v>5280</v>
      </c>
    </row>
    <row r="199" spans="1:5">
      <c r="A199" s="3">
        <v>198</v>
      </c>
      <c r="B199" s="3">
        <v>4</v>
      </c>
      <c r="C199" s="3">
        <v>48</v>
      </c>
      <c r="D199" s="3">
        <v>16027200</v>
      </c>
      <c r="E199" s="3">
        <v>5400</v>
      </c>
    </row>
    <row r="200" spans="1:5">
      <c r="A200" s="3">
        <v>199</v>
      </c>
      <c r="B200" s="3">
        <v>4</v>
      </c>
      <c r="C200" s="3">
        <v>49</v>
      </c>
      <c r="D200" s="3">
        <v>16669800</v>
      </c>
      <c r="E200" s="3">
        <v>5520</v>
      </c>
    </row>
    <row r="201" spans="1:5">
      <c r="A201" s="3">
        <v>200</v>
      </c>
      <c r="B201" s="3">
        <v>4</v>
      </c>
      <c r="C201" s="3">
        <v>50</v>
      </c>
      <c r="D201" s="3">
        <v>17325000</v>
      </c>
      <c r="E201" s="3">
        <v>5640</v>
      </c>
    </row>
    <row r="202" spans="1:5">
      <c r="A202" s="3">
        <v>201</v>
      </c>
      <c r="B202" s="3">
        <v>5</v>
      </c>
      <c r="C202" s="3">
        <v>1</v>
      </c>
      <c r="D202" s="3">
        <v>2700</v>
      </c>
      <c r="E202" s="3">
        <v>10</v>
      </c>
    </row>
    <row r="203" spans="1:5">
      <c r="A203" s="3">
        <v>202</v>
      </c>
      <c r="B203" s="3">
        <v>5</v>
      </c>
      <c r="C203" s="3">
        <v>2</v>
      </c>
      <c r="D203" s="3">
        <v>6300</v>
      </c>
      <c r="E203" s="3">
        <v>30</v>
      </c>
    </row>
    <row r="204" spans="1:5">
      <c r="A204" s="3">
        <v>203</v>
      </c>
      <c r="B204" s="3">
        <v>5</v>
      </c>
      <c r="C204" s="3">
        <v>3</v>
      </c>
      <c r="D204" s="3">
        <v>10800</v>
      </c>
      <c r="E204" s="3">
        <v>60</v>
      </c>
    </row>
    <row r="205" spans="1:5">
      <c r="A205" s="3">
        <v>204</v>
      </c>
      <c r="B205" s="3">
        <v>5</v>
      </c>
      <c r="C205" s="3">
        <v>4</v>
      </c>
      <c r="D205" s="3">
        <v>16200</v>
      </c>
      <c r="E205" s="3">
        <v>120</v>
      </c>
    </row>
    <row r="206" spans="1:5">
      <c r="A206" s="3">
        <v>205</v>
      </c>
      <c r="B206" s="3">
        <v>5</v>
      </c>
      <c r="C206" s="3">
        <v>5</v>
      </c>
      <c r="D206" s="3">
        <v>45000</v>
      </c>
      <c r="E206" s="3">
        <v>240</v>
      </c>
    </row>
    <row r="207" spans="1:5">
      <c r="A207" s="3">
        <v>206</v>
      </c>
      <c r="B207" s="3">
        <v>5</v>
      </c>
      <c r="C207" s="3">
        <v>6</v>
      </c>
      <c r="D207" s="3">
        <v>59400</v>
      </c>
      <c r="E207" s="3">
        <v>360</v>
      </c>
    </row>
    <row r="208" spans="1:5">
      <c r="A208" s="3">
        <v>207</v>
      </c>
      <c r="B208" s="3">
        <v>5</v>
      </c>
      <c r="C208" s="3">
        <v>7</v>
      </c>
      <c r="D208" s="3">
        <v>75600</v>
      </c>
      <c r="E208" s="3">
        <v>480</v>
      </c>
    </row>
    <row r="209" spans="1:5">
      <c r="A209" s="3">
        <v>208</v>
      </c>
      <c r="B209" s="3">
        <v>5</v>
      </c>
      <c r="C209" s="3">
        <v>8</v>
      </c>
      <c r="D209" s="3">
        <v>280800</v>
      </c>
      <c r="E209" s="3">
        <v>600</v>
      </c>
    </row>
    <row r="210" spans="1:5">
      <c r="A210" s="3">
        <v>209</v>
      </c>
      <c r="B210" s="3">
        <v>5</v>
      </c>
      <c r="C210" s="3">
        <v>9</v>
      </c>
      <c r="D210" s="3">
        <v>340200</v>
      </c>
      <c r="E210" s="3">
        <v>720</v>
      </c>
    </row>
    <row r="211" spans="1:5">
      <c r="A211" s="3">
        <v>210</v>
      </c>
      <c r="B211" s="3">
        <v>5</v>
      </c>
      <c r="C211" s="3">
        <v>10</v>
      </c>
      <c r="D211" s="3">
        <v>675000</v>
      </c>
      <c r="E211" s="3">
        <v>840</v>
      </c>
    </row>
    <row r="212" spans="1:5">
      <c r="A212" s="3">
        <v>211</v>
      </c>
      <c r="B212" s="3">
        <v>5</v>
      </c>
      <c r="C212" s="3">
        <v>11</v>
      </c>
      <c r="D212" s="3">
        <v>792000</v>
      </c>
      <c r="E212" s="3">
        <v>960</v>
      </c>
    </row>
    <row r="213" spans="1:5">
      <c r="A213" s="3">
        <v>212</v>
      </c>
      <c r="B213" s="3">
        <v>5</v>
      </c>
      <c r="C213" s="3">
        <v>12</v>
      </c>
      <c r="D213" s="3">
        <v>918000</v>
      </c>
      <c r="E213" s="3">
        <v>1080</v>
      </c>
    </row>
    <row r="214" spans="1:5">
      <c r="A214" s="3">
        <v>213</v>
      </c>
      <c r="B214" s="3">
        <v>5</v>
      </c>
      <c r="C214" s="3">
        <v>13</v>
      </c>
      <c r="D214" s="3">
        <v>1053000</v>
      </c>
      <c r="E214" s="3">
        <v>1200</v>
      </c>
    </row>
    <row r="215" spans="1:5">
      <c r="A215" s="3">
        <v>214</v>
      </c>
      <c r="B215" s="3">
        <v>5</v>
      </c>
      <c r="C215" s="3">
        <v>14</v>
      </c>
      <c r="D215" s="3">
        <v>1197000</v>
      </c>
      <c r="E215" s="3">
        <v>1320</v>
      </c>
    </row>
    <row r="216" spans="1:5">
      <c r="A216" s="3">
        <v>215</v>
      </c>
      <c r="B216" s="3">
        <v>5</v>
      </c>
      <c r="C216" s="3">
        <v>15</v>
      </c>
      <c r="D216" s="3">
        <v>1350000</v>
      </c>
      <c r="E216" s="3">
        <v>1440</v>
      </c>
    </row>
    <row r="217" spans="1:5">
      <c r="A217" s="3">
        <v>216</v>
      </c>
      <c r="B217" s="3">
        <v>5</v>
      </c>
      <c r="C217" s="3">
        <v>16</v>
      </c>
      <c r="D217" s="3">
        <v>1512000</v>
      </c>
      <c r="E217" s="3">
        <v>1560</v>
      </c>
    </row>
    <row r="218" spans="1:5">
      <c r="A218" s="3">
        <v>217</v>
      </c>
      <c r="B218" s="3">
        <v>5</v>
      </c>
      <c r="C218" s="3">
        <v>17</v>
      </c>
      <c r="D218" s="3">
        <v>1683000</v>
      </c>
      <c r="E218" s="3">
        <v>1680</v>
      </c>
    </row>
    <row r="219" spans="1:5">
      <c r="A219" s="3">
        <v>218</v>
      </c>
      <c r="B219" s="3">
        <v>5</v>
      </c>
      <c r="C219" s="3">
        <v>18</v>
      </c>
      <c r="D219" s="3">
        <v>1863000</v>
      </c>
      <c r="E219" s="3">
        <v>1800</v>
      </c>
    </row>
    <row r="220" spans="1:5">
      <c r="A220" s="3">
        <v>219</v>
      </c>
      <c r="B220" s="3">
        <v>5</v>
      </c>
      <c r="C220" s="3">
        <v>19</v>
      </c>
      <c r="D220" s="3">
        <v>2052000</v>
      </c>
      <c r="E220" s="3">
        <v>1920</v>
      </c>
    </row>
    <row r="221" spans="1:5">
      <c r="A221" s="3">
        <v>220</v>
      </c>
      <c r="B221" s="3">
        <v>5</v>
      </c>
      <c r="C221" s="3">
        <v>20</v>
      </c>
      <c r="D221" s="3">
        <v>2250000</v>
      </c>
      <c r="E221" s="3">
        <v>2040</v>
      </c>
    </row>
    <row r="222" spans="1:5">
      <c r="A222" s="3">
        <v>221</v>
      </c>
      <c r="B222" s="3">
        <v>5</v>
      </c>
      <c r="C222" s="3">
        <v>21</v>
      </c>
      <c r="D222" s="3">
        <v>2457000</v>
      </c>
      <c r="E222" s="3">
        <v>2160</v>
      </c>
    </row>
    <row r="223" spans="1:5">
      <c r="A223" s="3">
        <v>222</v>
      </c>
      <c r="B223" s="3">
        <v>5</v>
      </c>
      <c r="C223" s="3">
        <v>22</v>
      </c>
      <c r="D223" s="3">
        <v>3742200</v>
      </c>
      <c r="E223" s="3">
        <v>2280</v>
      </c>
    </row>
    <row r="224" spans="1:5">
      <c r="A224" s="3">
        <v>223</v>
      </c>
      <c r="B224" s="3">
        <v>5</v>
      </c>
      <c r="C224" s="3">
        <v>23</v>
      </c>
      <c r="D224" s="3">
        <v>4057200</v>
      </c>
      <c r="E224" s="3">
        <v>2400</v>
      </c>
    </row>
    <row r="225" spans="1:5">
      <c r="A225" s="3">
        <v>224</v>
      </c>
      <c r="B225" s="3">
        <v>5</v>
      </c>
      <c r="C225" s="3">
        <v>24</v>
      </c>
      <c r="D225" s="3">
        <v>4384800</v>
      </c>
      <c r="E225" s="3">
        <v>2520</v>
      </c>
    </row>
    <row r="226" spans="1:5">
      <c r="A226" s="3">
        <v>225</v>
      </c>
      <c r="B226" s="3">
        <v>5</v>
      </c>
      <c r="C226" s="3">
        <v>25</v>
      </c>
      <c r="D226" s="3">
        <v>4725000</v>
      </c>
      <c r="E226" s="3">
        <v>2640</v>
      </c>
    </row>
    <row r="227" spans="1:5">
      <c r="A227" s="3">
        <v>226</v>
      </c>
      <c r="B227" s="3">
        <v>5</v>
      </c>
      <c r="C227" s="3">
        <v>26</v>
      </c>
      <c r="D227" s="3">
        <v>5077800</v>
      </c>
      <c r="E227" s="3">
        <v>2760</v>
      </c>
    </row>
    <row r="228" spans="1:5">
      <c r="A228" s="3">
        <v>227</v>
      </c>
      <c r="B228" s="3">
        <v>5</v>
      </c>
      <c r="C228" s="3">
        <v>27</v>
      </c>
      <c r="D228" s="3">
        <v>5443200</v>
      </c>
      <c r="E228" s="3">
        <v>2880</v>
      </c>
    </row>
    <row r="229" spans="1:5">
      <c r="A229" s="3">
        <v>228</v>
      </c>
      <c r="B229" s="3">
        <v>5</v>
      </c>
      <c r="C229" s="3">
        <v>28</v>
      </c>
      <c r="D229" s="3">
        <v>5821200</v>
      </c>
      <c r="E229" s="3">
        <v>3000</v>
      </c>
    </row>
    <row r="230" spans="1:5">
      <c r="A230" s="3">
        <v>229</v>
      </c>
      <c r="B230" s="3">
        <v>5</v>
      </c>
      <c r="C230" s="3">
        <v>29</v>
      </c>
      <c r="D230" s="3">
        <v>6211800</v>
      </c>
      <c r="E230" s="3">
        <v>3120</v>
      </c>
    </row>
    <row r="231" spans="1:5">
      <c r="A231" s="3">
        <v>230</v>
      </c>
      <c r="B231" s="3">
        <v>5</v>
      </c>
      <c r="C231" s="3">
        <v>30</v>
      </c>
      <c r="D231" s="3">
        <v>6615000</v>
      </c>
      <c r="E231" s="3">
        <v>3240</v>
      </c>
    </row>
    <row r="232" spans="1:5">
      <c r="A232" s="3">
        <v>231</v>
      </c>
      <c r="B232" s="3">
        <v>5</v>
      </c>
      <c r="C232" s="3">
        <v>31</v>
      </c>
      <c r="D232" s="3">
        <v>7030800</v>
      </c>
      <c r="E232" s="3">
        <v>3360</v>
      </c>
    </row>
    <row r="233" spans="1:5">
      <c r="A233" s="3">
        <v>232</v>
      </c>
      <c r="B233" s="3">
        <v>5</v>
      </c>
      <c r="C233" s="3">
        <v>32</v>
      </c>
      <c r="D233" s="3">
        <v>7459200</v>
      </c>
      <c r="E233" s="3">
        <v>3480</v>
      </c>
    </row>
    <row r="234" spans="1:5">
      <c r="A234" s="3">
        <v>233</v>
      </c>
      <c r="B234" s="3">
        <v>5</v>
      </c>
      <c r="C234" s="3">
        <v>33</v>
      </c>
      <c r="D234" s="3">
        <v>7900200</v>
      </c>
      <c r="E234" s="3">
        <v>3600</v>
      </c>
    </row>
    <row r="235" spans="1:5">
      <c r="A235" s="3">
        <v>234</v>
      </c>
      <c r="B235" s="3">
        <v>5</v>
      </c>
      <c r="C235" s="3">
        <v>34</v>
      </c>
      <c r="D235" s="3">
        <v>8353800</v>
      </c>
      <c r="E235" s="3">
        <v>3720</v>
      </c>
    </row>
    <row r="236" spans="1:5">
      <c r="A236" s="3">
        <v>235</v>
      </c>
      <c r="B236" s="3">
        <v>5</v>
      </c>
      <c r="C236" s="3">
        <v>35</v>
      </c>
      <c r="D236" s="3">
        <v>8820000</v>
      </c>
      <c r="E236" s="3">
        <v>3840</v>
      </c>
    </row>
    <row r="237" spans="1:5">
      <c r="A237" s="3">
        <v>236</v>
      </c>
      <c r="B237" s="3">
        <v>5</v>
      </c>
      <c r="C237" s="3">
        <v>36</v>
      </c>
      <c r="D237" s="3">
        <v>9298800</v>
      </c>
      <c r="E237" s="3">
        <v>3960</v>
      </c>
    </row>
    <row r="238" spans="1:5">
      <c r="A238" s="3">
        <v>237</v>
      </c>
      <c r="B238" s="3">
        <v>5</v>
      </c>
      <c r="C238" s="3">
        <v>37</v>
      </c>
      <c r="D238" s="3">
        <v>9790200</v>
      </c>
      <c r="E238" s="3">
        <v>4080</v>
      </c>
    </row>
    <row r="239" spans="1:5">
      <c r="A239" s="3">
        <v>238</v>
      </c>
      <c r="B239" s="3">
        <v>5</v>
      </c>
      <c r="C239" s="3">
        <v>38</v>
      </c>
      <c r="D239" s="3">
        <v>10294200</v>
      </c>
      <c r="E239" s="3">
        <v>4200</v>
      </c>
    </row>
    <row r="240" spans="1:5">
      <c r="A240" s="3">
        <v>239</v>
      </c>
      <c r="B240" s="3">
        <v>5</v>
      </c>
      <c r="C240" s="3">
        <v>39</v>
      </c>
      <c r="D240" s="3">
        <v>10810800</v>
      </c>
      <c r="E240" s="3">
        <v>4320</v>
      </c>
    </row>
    <row r="241" spans="1:5">
      <c r="A241" s="3">
        <v>240</v>
      </c>
      <c r="B241" s="3">
        <v>5</v>
      </c>
      <c r="C241" s="3">
        <v>40</v>
      </c>
      <c r="D241" s="3">
        <v>11340000</v>
      </c>
      <c r="E241" s="3">
        <v>4440</v>
      </c>
    </row>
    <row r="242" spans="1:5">
      <c r="A242" s="3">
        <v>241</v>
      </c>
      <c r="B242" s="3">
        <v>5</v>
      </c>
      <c r="C242" s="3">
        <v>41</v>
      </c>
      <c r="D242" s="3">
        <v>11881800</v>
      </c>
      <c r="E242" s="3">
        <v>4560</v>
      </c>
    </row>
    <row r="243" spans="1:5">
      <c r="A243" s="3">
        <v>242</v>
      </c>
      <c r="B243" s="3">
        <v>5</v>
      </c>
      <c r="C243" s="3">
        <v>42</v>
      </c>
      <c r="D243" s="3">
        <v>12436200</v>
      </c>
      <c r="E243" s="3">
        <v>4680</v>
      </c>
    </row>
    <row r="244" spans="1:5">
      <c r="A244" s="3">
        <v>243</v>
      </c>
      <c r="B244" s="3">
        <v>5</v>
      </c>
      <c r="C244" s="3">
        <v>43</v>
      </c>
      <c r="D244" s="3">
        <v>13003200</v>
      </c>
      <c r="E244" s="3">
        <v>4800</v>
      </c>
    </row>
    <row r="245" spans="1:5">
      <c r="A245" s="3">
        <v>244</v>
      </c>
      <c r="B245" s="3">
        <v>5</v>
      </c>
      <c r="C245" s="3">
        <v>44</v>
      </c>
      <c r="D245" s="3">
        <v>13582800</v>
      </c>
      <c r="E245" s="3">
        <v>4920</v>
      </c>
    </row>
    <row r="246" spans="1:5">
      <c r="A246" s="3">
        <v>245</v>
      </c>
      <c r="B246" s="3">
        <v>5</v>
      </c>
      <c r="C246" s="3">
        <v>45</v>
      </c>
      <c r="D246" s="3">
        <v>14175000</v>
      </c>
      <c r="E246" s="3">
        <v>5040</v>
      </c>
    </row>
    <row r="247" spans="1:5">
      <c r="A247" s="3">
        <v>246</v>
      </c>
      <c r="B247" s="3">
        <v>5</v>
      </c>
      <c r="C247" s="3">
        <v>46</v>
      </c>
      <c r="D247" s="3">
        <v>14779800</v>
      </c>
      <c r="E247" s="3">
        <v>5160</v>
      </c>
    </row>
    <row r="248" spans="1:5">
      <c r="A248" s="3">
        <v>247</v>
      </c>
      <c r="B248" s="3">
        <v>5</v>
      </c>
      <c r="C248" s="3">
        <v>47</v>
      </c>
      <c r="D248" s="3">
        <v>15397200</v>
      </c>
      <c r="E248" s="3">
        <v>5280</v>
      </c>
    </row>
    <row r="249" spans="1:5">
      <c r="A249" s="3">
        <v>248</v>
      </c>
      <c r="B249" s="3">
        <v>5</v>
      </c>
      <c r="C249" s="3">
        <v>48</v>
      </c>
      <c r="D249" s="3">
        <v>16027200</v>
      </c>
      <c r="E249" s="3">
        <v>5400</v>
      </c>
    </row>
    <row r="250" spans="1:5">
      <c r="A250" s="3">
        <v>249</v>
      </c>
      <c r="B250" s="3">
        <v>5</v>
      </c>
      <c r="C250" s="3">
        <v>49</v>
      </c>
      <c r="D250" s="3">
        <v>16669800</v>
      </c>
      <c r="E250" s="3">
        <v>5520</v>
      </c>
    </row>
    <row r="251" spans="1:5">
      <c r="A251" s="3">
        <v>250</v>
      </c>
      <c r="B251" s="3">
        <v>5</v>
      </c>
      <c r="C251" s="3">
        <v>50</v>
      </c>
      <c r="D251" s="3">
        <v>17325000</v>
      </c>
      <c r="E251" s="3">
        <v>5640</v>
      </c>
    </row>
    <row r="252" spans="1:5">
      <c r="A252" s="3">
        <v>251</v>
      </c>
      <c r="B252" s="3">
        <v>6</v>
      </c>
      <c r="C252" s="3">
        <v>1</v>
      </c>
      <c r="D252" s="3">
        <v>2700</v>
      </c>
      <c r="E252" s="3">
        <v>10</v>
      </c>
    </row>
    <row r="253" spans="1:5">
      <c r="A253" s="3">
        <v>252</v>
      </c>
      <c r="B253" s="3">
        <v>6</v>
      </c>
      <c r="C253" s="3">
        <v>2</v>
      </c>
      <c r="D253" s="3">
        <v>6300</v>
      </c>
      <c r="E253" s="3">
        <v>30</v>
      </c>
    </row>
    <row r="254" spans="1:5">
      <c r="A254" s="3">
        <v>253</v>
      </c>
      <c r="B254" s="3">
        <v>6</v>
      </c>
      <c r="C254" s="3">
        <v>3</v>
      </c>
      <c r="D254" s="3">
        <v>10800</v>
      </c>
      <c r="E254" s="3">
        <v>60</v>
      </c>
    </row>
    <row r="255" spans="1:5">
      <c r="A255" s="3">
        <v>254</v>
      </c>
      <c r="B255" s="3">
        <v>6</v>
      </c>
      <c r="C255" s="3">
        <v>4</v>
      </c>
      <c r="D255" s="3">
        <v>16200</v>
      </c>
      <c r="E255" s="3">
        <v>120</v>
      </c>
    </row>
    <row r="256" spans="1:5">
      <c r="A256" s="3">
        <v>255</v>
      </c>
      <c r="B256" s="3">
        <v>6</v>
      </c>
      <c r="C256" s="3">
        <v>5</v>
      </c>
      <c r="D256" s="3">
        <v>45000</v>
      </c>
      <c r="E256" s="3">
        <v>240</v>
      </c>
    </row>
    <row r="257" spans="1:5">
      <c r="A257" s="3">
        <v>256</v>
      </c>
      <c r="B257" s="3">
        <v>6</v>
      </c>
      <c r="C257" s="3">
        <v>6</v>
      </c>
      <c r="D257" s="3">
        <v>59400</v>
      </c>
      <c r="E257" s="3">
        <v>360</v>
      </c>
    </row>
    <row r="258" spans="1:5">
      <c r="A258" s="3">
        <v>257</v>
      </c>
      <c r="B258" s="3">
        <v>6</v>
      </c>
      <c r="C258" s="3">
        <v>7</v>
      </c>
      <c r="D258" s="3">
        <v>75600</v>
      </c>
      <c r="E258" s="3">
        <v>480</v>
      </c>
    </row>
    <row r="259" spans="1:5">
      <c r="A259" s="3">
        <v>258</v>
      </c>
      <c r="B259" s="3">
        <v>6</v>
      </c>
      <c r="C259" s="3">
        <v>8</v>
      </c>
      <c r="D259" s="3">
        <v>280800</v>
      </c>
      <c r="E259" s="3">
        <v>600</v>
      </c>
    </row>
    <row r="260" spans="1:5">
      <c r="A260" s="3">
        <v>259</v>
      </c>
      <c r="B260" s="3">
        <v>6</v>
      </c>
      <c r="C260" s="3">
        <v>9</v>
      </c>
      <c r="D260" s="3">
        <v>340200</v>
      </c>
      <c r="E260" s="3">
        <v>720</v>
      </c>
    </row>
    <row r="261" spans="1:5">
      <c r="A261" s="3">
        <v>260</v>
      </c>
      <c r="B261" s="3">
        <v>6</v>
      </c>
      <c r="C261" s="3">
        <v>10</v>
      </c>
      <c r="D261" s="3">
        <v>675000</v>
      </c>
      <c r="E261" s="3">
        <v>840</v>
      </c>
    </row>
    <row r="262" spans="1:5">
      <c r="A262" s="3">
        <v>261</v>
      </c>
      <c r="B262" s="3">
        <v>6</v>
      </c>
      <c r="C262" s="3">
        <v>11</v>
      </c>
      <c r="D262" s="3">
        <v>792000</v>
      </c>
      <c r="E262" s="3">
        <v>960</v>
      </c>
    </row>
    <row r="263" spans="1:5">
      <c r="A263" s="3">
        <v>262</v>
      </c>
      <c r="B263" s="3">
        <v>6</v>
      </c>
      <c r="C263" s="3">
        <v>12</v>
      </c>
      <c r="D263" s="3">
        <v>918000</v>
      </c>
      <c r="E263" s="3">
        <v>1080</v>
      </c>
    </row>
    <row r="264" spans="1:5">
      <c r="A264" s="3">
        <v>263</v>
      </c>
      <c r="B264" s="3">
        <v>6</v>
      </c>
      <c r="C264" s="3">
        <v>13</v>
      </c>
      <c r="D264" s="3">
        <v>1053000</v>
      </c>
      <c r="E264" s="3">
        <v>1200</v>
      </c>
    </row>
    <row r="265" spans="1:5">
      <c r="A265" s="3">
        <v>264</v>
      </c>
      <c r="B265" s="3">
        <v>6</v>
      </c>
      <c r="C265" s="3">
        <v>14</v>
      </c>
      <c r="D265" s="3">
        <v>1197000</v>
      </c>
      <c r="E265" s="3">
        <v>1320</v>
      </c>
    </row>
    <row r="266" spans="1:5">
      <c r="A266" s="3">
        <v>265</v>
      </c>
      <c r="B266" s="3">
        <v>6</v>
      </c>
      <c r="C266" s="3">
        <v>15</v>
      </c>
      <c r="D266" s="3">
        <v>1350000</v>
      </c>
      <c r="E266" s="3">
        <v>1440</v>
      </c>
    </row>
    <row r="267" spans="1:5">
      <c r="A267" s="3">
        <v>266</v>
      </c>
      <c r="B267" s="3">
        <v>6</v>
      </c>
      <c r="C267" s="3">
        <v>16</v>
      </c>
      <c r="D267" s="3">
        <v>1512000</v>
      </c>
      <c r="E267" s="3">
        <v>1560</v>
      </c>
    </row>
    <row r="268" spans="1:5">
      <c r="A268" s="3">
        <v>267</v>
      </c>
      <c r="B268" s="3">
        <v>6</v>
      </c>
      <c r="C268" s="3">
        <v>17</v>
      </c>
      <c r="D268" s="3">
        <v>1683000</v>
      </c>
      <c r="E268" s="3">
        <v>1680</v>
      </c>
    </row>
    <row r="269" spans="1:5">
      <c r="A269" s="3">
        <v>268</v>
      </c>
      <c r="B269" s="3">
        <v>6</v>
      </c>
      <c r="C269" s="3">
        <v>18</v>
      </c>
      <c r="D269" s="3">
        <v>1863000</v>
      </c>
      <c r="E269" s="3">
        <v>1800</v>
      </c>
    </row>
    <row r="270" spans="1:5">
      <c r="A270" s="3">
        <v>269</v>
      </c>
      <c r="B270" s="3">
        <v>6</v>
      </c>
      <c r="C270" s="3">
        <v>19</v>
      </c>
      <c r="D270" s="3">
        <v>2052000</v>
      </c>
      <c r="E270" s="3">
        <v>1920</v>
      </c>
    </row>
    <row r="271" spans="1:5">
      <c r="A271" s="3">
        <v>270</v>
      </c>
      <c r="B271" s="3">
        <v>6</v>
      </c>
      <c r="C271" s="3">
        <v>20</v>
      </c>
      <c r="D271" s="3">
        <v>2250000</v>
      </c>
      <c r="E271" s="3">
        <v>2040</v>
      </c>
    </row>
    <row r="272" spans="1:5">
      <c r="A272" s="3">
        <v>271</v>
      </c>
      <c r="B272" s="3">
        <v>6</v>
      </c>
      <c r="C272" s="3">
        <v>21</v>
      </c>
      <c r="D272" s="3">
        <v>2457000</v>
      </c>
      <c r="E272" s="3">
        <v>2160</v>
      </c>
    </row>
    <row r="273" spans="1:5">
      <c r="A273" s="3">
        <v>272</v>
      </c>
      <c r="B273" s="3">
        <v>6</v>
      </c>
      <c r="C273" s="3">
        <v>22</v>
      </c>
      <c r="D273" s="3">
        <v>3742200</v>
      </c>
      <c r="E273" s="3">
        <v>2280</v>
      </c>
    </row>
    <row r="274" spans="1:5">
      <c r="A274" s="3">
        <v>273</v>
      </c>
      <c r="B274" s="3">
        <v>6</v>
      </c>
      <c r="C274" s="3">
        <v>23</v>
      </c>
      <c r="D274" s="3">
        <v>4057200</v>
      </c>
      <c r="E274" s="3">
        <v>2400</v>
      </c>
    </row>
    <row r="275" spans="1:5">
      <c r="A275" s="3">
        <v>274</v>
      </c>
      <c r="B275" s="3">
        <v>6</v>
      </c>
      <c r="C275" s="3">
        <v>24</v>
      </c>
      <c r="D275" s="3">
        <v>4384800</v>
      </c>
      <c r="E275" s="3">
        <v>2520</v>
      </c>
    </row>
    <row r="276" spans="1:5">
      <c r="A276" s="3">
        <v>275</v>
      </c>
      <c r="B276" s="3">
        <v>6</v>
      </c>
      <c r="C276" s="3">
        <v>25</v>
      </c>
      <c r="D276" s="3">
        <v>4725000</v>
      </c>
      <c r="E276" s="3">
        <v>2640</v>
      </c>
    </row>
    <row r="277" spans="1:5">
      <c r="A277" s="3">
        <v>276</v>
      </c>
      <c r="B277" s="3">
        <v>6</v>
      </c>
      <c r="C277" s="3">
        <v>26</v>
      </c>
      <c r="D277" s="3">
        <v>5077800</v>
      </c>
      <c r="E277" s="3">
        <v>2760</v>
      </c>
    </row>
    <row r="278" spans="1:5">
      <c r="A278" s="3">
        <v>277</v>
      </c>
      <c r="B278" s="3">
        <v>6</v>
      </c>
      <c r="C278" s="3">
        <v>27</v>
      </c>
      <c r="D278" s="3">
        <v>5443200</v>
      </c>
      <c r="E278" s="3">
        <v>2880</v>
      </c>
    </row>
    <row r="279" spans="1:5">
      <c r="A279" s="3">
        <v>278</v>
      </c>
      <c r="B279" s="3">
        <v>6</v>
      </c>
      <c r="C279" s="3">
        <v>28</v>
      </c>
      <c r="D279" s="3">
        <v>5821200</v>
      </c>
      <c r="E279" s="3">
        <v>3000</v>
      </c>
    </row>
    <row r="280" spans="1:5">
      <c r="A280" s="3">
        <v>279</v>
      </c>
      <c r="B280" s="3">
        <v>6</v>
      </c>
      <c r="C280" s="3">
        <v>29</v>
      </c>
      <c r="D280" s="3">
        <v>6211800</v>
      </c>
      <c r="E280" s="3">
        <v>3120</v>
      </c>
    </row>
    <row r="281" spans="1:5">
      <c r="A281" s="3">
        <v>280</v>
      </c>
      <c r="B281" s="3">
        <v>6</v>
      </c>
      <c r="C281" s="3">
        <v>30</v>
      </c>
      <c r="D281" s="3">
        <v>6615000</v>
      </c>
      <c r="E281" s="3">
        <v>3240</v>
      </c>
    </row>
    <row r="282" spans="1:5">
      <c r="A282" s="3">
        <v>281</v>
      </c>
      <c r="B282" s="3">
        <v>6</v>
      </c>
      <c r="C282" s="3">
        <v>31</v>
      </c>
      <c r="D282" s="3">
        <v>7030800</v>
      </c>
      <c r="E282" s="3">
        <v>3360</v>
      </c>
    </row>
    <row r="283" spans="1:5">
      <c r="A283" s="3">
        <v>282</v>
      </c>
      <c r="B283" s="3">
        <v>6</v>
      </c>
      <c r="C283" s="3">
        <v>32</v>
      </c>
      <c r="D283" s="3">
        <v>7459200</v>
      </c>
      <c r="E283" s="3">
        <v>3480</v>
      </c>
    </row>
    <row r="284" spans="1:5">
      <c r="A284" s="3">
        <v>283</v>
      </c>
      <c r="B284" s="3">
        <v>6</v>
      </c>
      <c r="C284" s="3">
        <v>33</v>
      </c>
      <c r="D284" s="3">
        <v>7900200</v>
      </c>
      <c r="E284" s="3">
        <v>3600</v>
      </c>
    </row>
    <row r="285" spans="1:5">
      <c r="A285" s="3">
        <v>284</v>
      </c>
      <c r="B285" s="3">
        <v>6</v>
      </c>
      <c r="C285" s="3">
        <v>34</v>
      </c>
      <c r="D285" s="3">
        <v>8353800</v>
      </c>
      <c r="E285" s="3">
        <v>3720</v>
      </c>
    </row>
    <row r="286" spans="1:5">
      <c r="A286" s="3">
        <v>285</v>
      </c>
      <c r="B286" s="3">
        <v>6</v>
      </c>
      <c r="C286" s="3">
        <v>35</v>
      </c>
      <c r="D286" s="3">
        <v>8820000</v>
      </c>
      <c r="E286" s="3">
        <v>3840</v>
      </c>
    </row>
    <row r="287" spans="1:5">
      <c r="A287" s="3">
        <v>286</v>
      </c>
      <c r="B287" s="3">
        <v>6</v>
      </c>
      <c r="C287" s="3">
        <v>36</v>
      </c>
      <c r="D287" s="3">
        <v>9298800</v>
      </c>
      <c r="E287" s="3">
        <v>3960</v>
      </c>
    </row>
    <row r="288" spans="1:5">
      <c r="A288" s="3">
        <v>287</v>
      </c>
      <c r="B288" s="3">
        <v>6</v>
      </c>
      <c r="C288" s="3">
        <v>37</v>
      </c>
      <c r="D288" s="3">
        <v>9790200</v>
      </c>
      <c r="E288" s="3">
        <v>4080</v>
      </c>
    </row>
    <row r="289" spans="1:5">
      <c r="A289" s="3">
        <v>288</v>
      </c>
      <c r="B289" s="3">
        <v>6</v>
      </c>
      <c r="C289" s="3">
        <v>38</v>
      </c>
      <c r="D289" s="3">
        <v>10294200</v>
      </c>
      <c r="E289" s="3">
        <v>4200</v>
      </c>
    </row>
    <row r="290" spans="1:5">
      <c r="A290" s="3">
        <v>289</v>
      </c>
      <c r="B290" s="3">
        <v>6</v>
      </c>
      <c r="C290" s="3">
        <v>39</v>
      </c>
      <c r="D290" s="3">
        <v>10810800</v>
      </c>
      <c r="E290" s="3">
        <v>4320</v>
      </c>
    </row>
    <row r="291" spans="1:5">
      <c r="A291" s="3">
        <v>290</v>
      </c>
      <c r="B291" s="3">
        <v>6</v>
      </c>
      <c r="C291" s="3">
        <v>40</v>
      </c>
      <c r="D291" s="3">
        <v>11340000</v>
      </c>
      <c r="E291" s="3">
        <v>4440</v>
      </c>
    </row>
    <row r="292" spans="1:5">
      <c r="A292" s="3">
        <v>291</v>
      </c>
      <c r="B292" s="3">
        <v>6</v>
      </c>
      <c r="C292" s="3">
        <v>41</v>
      </c>
      <c r="D292" s="3">
        <v>11881800</v>
      </c>
      <c r="E292" s="3">
        <v>4560</v>
      </c>
    </row>
    <row r="293" spans="1:5">
      <c r="A293" s="3">
        <v>292</v>
      </c>
      <c r="B293" s="3">
        <v>6</v>
      </c>
      <c r="C293" s="3">
        <v>42</v>
      </c>
      <c r="D293" s="3">
        <v>12436200</v>
      </c>
      <c r="E293" s="3">
        <v>4680</v>
      </c>
    </row>
    <row r="294" spans="1:5">
      <c r="A294" s="3">
        <v>293</v>
      </c>
      <c r="B294" s="3">
        <v>6</v>
      </c>
      <c r="C294" s="3">
        <v>43</v>
      </c>
      <c r="D294" s="3">
        <v>13003200</v>
      </c>
      <c r="E294" s="3">
        <v>4800</v>
      </c>
    </row>
    <row r="295" spans="1:5">
      <c r="A295" s="3">
        <v>294</v>
      </c>
      <c r="B295" s="3">
        <v>6</v>
      </c>
      <c r="C295" s="3">
        <v>44</v>
      </c>
      <c r="D295" s="3">
        <v>13582800</v>
      </c>
      <c r="E295" s="3">
        <v>4920</v>
      </c>
    </row>
    <row r="296" spans="1:5">
      <c r="A296" s="3">
        <v>295</v>
      </c>
      <c r="B296" s="3">
        <v>6</v>
      </c>
      <c r="C296" s="3">
        <v>45</v>
      </c>
      <c r="D296" s="3">
        <v>14175000</v>
      </c>
      <c r="E296" s="3">
        <v>5040</v>
      </c>
    </row>
    <row r="297" spans="1:5">
      <c r="A297" s="3">
        <v>296</v>
      </c>
      <c r="B297" s="3">
        <v>6</v>
      </c>
      <c r="C297" s="3">
        <v>46</v>
      </c>
      <c r="D297" s="3">
        <v>14779800</v>
      </c>
      <c r="E297" s="3">
        <v>5160</v>
      </c>
    </row>
    <row r="298" spans="1:5">
      <c r="A298" s="3">
        <v>297</v>
      </c>
      <c r="B298" s="3">
        <v>6</v>
      </c>
      <c r="C298" s="3">
        <v>47</v>
      </c>
      <c r="D298" s="3">
        <v>15397200</v>
      </c>
      <c r="E298" s="3">
        <v>5280</v>
      </c>
    </row>
    <row r="299" spans="1:5">
      <c r="A299" s="3">
        <v>298</v>
      </c>
      <c r="B299" s="3">
        <v>6</v>
      </c>
      <c r="C299" s="3">
        <v>48</v>
      </c>
      <c r="D299" s="3">
        <v>16027200</v>
      </c>
      <c r="E299" s="3">
        <v>5400</v>
      </c>
    </row>
    <row r="300" spans="1:5">
      <c r="A300" s="3">
        <v>299</v>
      </c>
      <c r="B300" s="3">
        <v>6</v>
      </c>
      <c r="C300" s="3">
        <v>49</v>
      </c>
      <c r="D300" s="3">
        <v>16669800</v>
      </c>
      <c r="E300" s="3">
        <v>5520</v>
      </c>
    </row>
    <row r="301" spans="1:5">
      <c r="A301" s="3">
        <v>300</v>
      </c>
      <c r="B301" s="3">
        <v>6</v>
      </c>
      <c r="C301" s="3">
        <v>50</v>
      </c>
      <c r="D301" s="3">
        <v>17325000</v>
      </c>
      <c r="E301" s="3">
        <v>5640</v>
      </c>
    </row>
    <row r="302" spans="1:5">
      <c r="A302" s="3">
        <v>301</v>
      </c>
      <c r="B302" s="3">
        <v>7</v>
      </c>
      <c r="C302" s="3">
        <v>1</v>
      </c>
      <c r="D302" s="3">
        <v>2700</v>
      </c>
      <c r="E302" s="3">
        <v>10</v>
      </c>
    </row>
    <row r="303" spans="1:5">
      <c r="A303" s="3">
        <v>302</v>
      </c>
      <c r="B303" s="3">
        <v>7</v>
      </c>
      <c r="C303" s="3">
        <v>2</v>
      </c>
      <c r="D303" s="3">
        <v>6300</v>
      </c>
      <c r="E303" s="3">
        <v>30</v>
      </c>
    </row>
    <row r="304" spans="1:5">
      <c r="A304" s="3">
        <v>303</v>
      </c>
      <c r="B304" s="3">
        <v>7</v>
      </c>
      <c r="C304" s="3">
        <v>3</v>
      </c>
      <c r="D304" s="3">
        <v>10800</v>
      </c>
      <c r="E304" s="3">
        <v>60</v>
      </c>
    </row>
    <row r="305" spans="1:5">
      <c r="A305" s="3">
        <v>304</v>
      </c>
      <c r="B305" s="3">
        <v>7</v>
      </c>
      <c r="C305" s="3">
        <v>4</v>
      </c>
      <c r="D305" s="3">
        <v>16200</v>
      </c>
      <c r="E305" s="3">
        <v>120</v>
      </c>
    </row>
    <row r="306" spans="1:5">
      <c r="A306" s="3">
        <v>305</v>
      </c>
      <c r="B306" s="3">
        <v>7</v>
      </c>
      <c r="C306" s="3">
        <v>5</v>
      </c>
      <c r="D306" s="3">
        <v>45000</v>
      </c>
      <c r="E306" s="3">
        <v>240</v>
      </c>
    </row>
    <row r="307" spans="1:5">
      <c r="A307" s="3">
        <v>306</v>
      </c>
      <c r="B307" s="3">
        <v>7</v>
      </c>
      <c r="C307" s="3">
        <v>6</v>
      </c>
      <c r="D307" s="3">
        <v>59400</v>
      </c>
      <c r="E307" s="3">
        <v>360</v>
      </c>
    </row>
    <row r="308" spans="1:5">
      <c r="A308" s="3">
        <v>307</v>
      </c>
      <c r="B308" s="3">
        <v>7</v>
      </c>
      <c r="C308" s="3">
        <v>7</v>
      </c>
      <c r="D308" s="3">
        <v>75600</v>
      </c>
      <c r="E308" s="3">
        <v>480</v>
      </c>
    </row>
    <row r="309" spans="1:5">
      <c r="A309" s="3">
        <v>308</v>
      </c>
      <c r="B309" s="3">
        <v>7</v>
      </c>
      <c r="C309" s="3">
        <v>8</v>
      </c>
      <c r="D309" s="3">
        <v>280800</v>
      </c>
      <c r="E309" s="3">
        <v>600</v>
      </c>
    </row>
    <row r="310" spans="1:5">
      <c r="A310" s="3">
        <v>309</v>
      </c>
      <c r="B310" s="3">
        <v>7</v>
      </c>
      <c r="C310" s="3">
        <v>9</v>
      </c>
      <c r="D310" s="3">
        <v>340200</v>
      </c>
      <c r="E310" s="3">
        <v>720</v>
      </c>
    </row>
    <row r="311" spans="1:5">
      <c r="A311" s="3">
        <v>310</v>
      </c>
      <c r="B311" s="3">
        <v>7</v>
      </c>
      <c r="C311" s="3">
        <v>10</v>
      </c>
      <c r="D311" s="3">
        <v>675000</v>
      </c>
      <c r="E311" s="3">
        <v>840</v>
      </c>
    </row>
    <row r="312" spans="1:5">
      <c r="A312" s="3">
        <v>311</v>
      </c>
      <c r="B312" s="3">
        <v>7</v>
      </c>
      <c r="C312" s="3">
        <v>11</v>
      </c>
      <c r="D312" s="3">
        <v>792000</v>
      </c>
      <c r="E312" s="3">
        <v>960</v>
      </c>
    </row>
    <row r="313" spans="1:5">
      <c r="A313" s="3">
        <v>312</v>
      </c>
      <c r="B313" s="3">
        <v>7</v>
      </c>
      <c r="C313" s="3">
        <v>12</v>
      </c>
      <c r="D313" s="3">
        <v>918000</v>
      </c>
      <c r="E313" s="3">
        <v>1080</v>
      </c>
    </row>
    <row r="314" spans="1:5">
      <c r="A314" s="3">
        <v>313</v>
      </c>
      <c r="B314" s="3">
        <v>7</v>
      </c>
      <c r="C314" s="3">
        <v>13</v>
      </c>
      <c r="D314" s="3">
        <v>1053000</v>
      </c>
      <c r="E314" s="3">
        <v>1200</v>
      </c>
    </row>
    <row r="315" spans="1:5">
      <c r="A315" s="3">
        <v>314</v>
      </c>
      <c r="B315" s="3">
        <v>7</v>
      </c>
      <c r="C315" s="3">
        <v>14</v>
      </c>
      <c r="D315" s="3">
        <v>1197000</v>
      </c>
      <c r="E315" s="3">
        <v>1320</v>
      </c>
    </row>
    <row r="316" spans="1:5">
      <c r="A316" s="3">
        <v>315</v>
      </c>
      <c r="B316" s="3">
        <v>7</v>
      </c>
      <c r="C316" s="3">
        <v>15</v>
      </c>
      <c r="D316" s="3">
        <v>1350000</v>
      </c>
      <c r="E316" s="3">
        <v>1440</v>
      </c>
    </row>
    <row r="317" spans="1:5">
      <c r="A317" s="3">
        <v>316</v>
      </c>
      <c r="B317" s="3">
        <v>7</v>
      </c>
      <c r="C317" s="3">
        <v>16</v>
      </c>
      <c r="D317" s="3">
        <v>1512000</v>
      </c>
      <c r="E317" s="3">
        <v>1560</v>
      </c>
    </row>
    <row r="318" spans="1:5">
      <c r="A318" s="3">
        <v>317</v>
      </c>
      <c r="B318" s="3">
        <v>7</v>
      </c>
      <c r="C318" s="3">
        <v>17</v>
      </c>
      <c r="D318" s="3">
        <v>1683000</v>
      </c>
      <c r="E318" s="3">
        <v>1680</v>
      </c>
    </row>
    <row r="319" spans="1:5">
      <c r="A319" s="3">
        <v>318</v>
      </c>
      <c r="B319" s="3">
        <v>7</v>
      </c>
      <c r="C319" s="3">
        <v>18</v>
      </c>
      <c r="D319" s="3">
        <v>1863000</v>
      </c>
      <c r="E319" s="3">
        <v>1800</v>
      </c>
    </row>
    <row r="320" spans="1:5">
      <c r="A320" s="3">
        <v>319</v>
      </c>
      <c r="B320" s="3">
        <v>7</v>
      </c>
      <c r="C320" s="3">
        <v>19</v>
      </c>
      <c r="D320" s="3">
        <v>2052000</v>
      </c>
      <c r="E320" s="3">
        <v>1920</v>
      </c>
    </row>
    <row r="321" spans="1:5">
      <c r="A321" s="3">
        <v>320</v>
      </c>
      <c r="B321" s="3">
        <v>7</v>
      </c>
      <c r="C321" s="3">
        <v>20</v>
      </c>
      <c r="D321" s="3">
        <v>2250000</v>
      </c>
      <c r="E321" s="3">
        <v>2040</v>
      </c>
    </row>
    <row r="322" spans="1:5">
      <c r="A322" s="3">
        <v>321</v>
      </c>
      <c r="B322" s="3">
        <v>7</v>
      </c>
      <c r="C322" s="3">
        <v>21</v>
      </c>
      <c r="D322" s="3">
        <v>2457000</v>
      </c>
      <c r="E322" s="3">
        <v>2160</v>
      </c>
    </row>
    <row r="323" spans="1:5">
      <c r="A323" s="3">
        <v>322</v>
      </c>
      <c r="B323" s="3">
        <v>7</v>
      </c>
      <c r="C323" s="3">
        <v>22</v>
      </c>
      <c r="D323" s="3">
        <v>3742200</v>
      </c>
      <c r="E323" s="3">
        <v>2280</v>
      </c>
    </row>
    <row r="324" spans="1:5">
      <c r="A324" s="3">
        <v>323</v>
      </c>
      <c r="B324" s="3">
        <v>7</v>
      </c>
      <c r="C324" s="3">
        <v>23</v>
      </c>
      <c r="D324" s="3">
        <v>4057200</v>
      </c>
      <c r="E324" s="3">
        <v>2400</v>
      </c>
    </row>
    <row r="325" spans="1:5">
      <c r="A325" s="3">
        <v>324</v>
      </c>
      <c r="B325" s="3">
        <v>7</v>
      </c>
      <c r="C325" s="3">
        <v>24</v>
      </c>
      <c r="D325" s="3">
        <v>4384800</v>
      </c>
      <c r="E325" s="3">
        <v>2520</v>
      </c>
    </row>
    <row r="326" spans="1:5">
      <c r="A326" s="3">
        <v>325</v>
      </c>
      <c r="B326" s="3">
        <v>7</v>
      </c>
      <c r="C326" s="3">
        <v>25</v>
      </c>
      <c r="D326" s="3">
        <v>4725000</v>
      </c>
      <c r="E326" s="3">
        <v>2640</v>
      </c>
    </row>
    <row r="327" spans="1:5">
      <c r="A327" s="3">
        <v>326</v>
      </c>
      <c r="B327" s="3">
        <v>7</v>
      </c>
      <c r="C327" s="3">
        <v>26</v>
      </c>
      <c r="D327" s="3">
        <v>5077800</v>
      </c>
      <c r="E327" s="3">
        <v>2760</v>
      </c>
    </row>
    <row r="328" spans="1:5">
      <c r="A328" s="3">
        <v>327</v>
      </c>
      <c r="B328" s="3">
        <v>7</v>
      </c>
      <c r="C328" s="3">
        <v>27</v>
      </c>
      <c r="D328" s="3">
        <v>5443200</v>
      </c>
      <c r="E328" s="3">
        <v>2880</v>
      </c>
    </row>
    <row r="329" spans="1:5">
      <c r="A329" s="3">
        <v>328</v>
      </c>
      <c r="B329" s="3">
        <v>7</v>
      </c>
      <c r="C329" s="3">
        <v>28</v>
      </c>
      <c r="D329" s="3">
        <v>5821200</v>
      </c>
      <c r="E329" s="3">
        <v>3000</v>
      </c>
    </row>
    <row r="330" spans="1:5">
      <c r="A330" s="3">
        <v>329</v>
      </c>
      <c r="B330" s="3">
        <v>7</v>
      </c>
      <c r="C330" s="3">
        <v>29</v>
      </c>
      <c r="D330" s="3">
        <v>6211800</v>
      </c>
      <c r="E330" s="3">
        <v>3120</v>
      </c>
    </row>
    <row r="331" spans="1:5">
      <c r="A331" s="3">
        <v>330</v>
      </c>
      <c r="B331" s="3">
        <v>7</v>
      </c>
      <c r="C331" s="3">
        <v>30</v>
      </c>
      <c r="D331" s="3">
        <v>6615000</v>
      </c>
      <c r="E331" s="3">
        <v>3240</v>
      </c>
    </row>
    <row r="332" spans="1:5">
      <c r="A332" s="3">
        <v>331</v>
      </c>
      <c r="B332" s="3">
        <v>7</v>
      </c>
      <c r="C332" s="3">
        <v>31</v>
      </c>
      <c r="D332" s="3">
        <v>7030800</v>
      </c>
      <c r="E332" s="3">
        <v>3360</v>
      </c>
    </row>
    <row r="333" spans="1:5">
      <c r="A333" s="3">
        <v>332</v>
      </c>
      <c r="B333" s="3">
        <v>7</v>
      </c>
      <c r="C333" s="3">
        <v>32</v>
      </c>
      <c r="D333" s="3">
        <v>7459200</v>
      </c>
      <c r="E333" s="3">
        <v>3480</v>
      </c>
    </row>
    <row r="334" spans="1:5">
      <c r="A334" s="3">
        <v>333</v>
      </c>
      <c r="B334" s="3">
        <v>7</v>
      </c>
      <c r="C334" s="3">
        <v>33</v>
      </c>
      <c r="D334" s="3">
        <v>7900200</v>
      </c>
      <c r="E334" s="3">
        <v>3600</v>
      </c>
    </row>
    <row r="335" spans="1:5">
      <c r="A335" s="3">
        <v>334</v>
      </c>
      <c r="B335" s="3">
        <v>7</v>
      </c>
      <c r="C335" s="3">
        <v>34</v>
      </c>
      <c r="D335" s="3">
        <v>8353800</v>
      </c>
      <c r="E335" s="3">
        <v>3720</v>
      </c>
    </row>
    <row r="336" spans="1:5">
      <c r="A336" s="3">
        <v>335</v>
      </c>
      <c r="B336" s="3">
        <v>7</v>
      </c>
      <c r="C336" s="3">
        <v>35</v>
      </c>
      <c r="D336" s="3">
        <v>8820000</v>
      </c>
      <c r="E336" s="3">
        <v>3840</v>
      </c>
    </row>
    <row r="337" spans="1:5">
      <c r="A337" s="3">
        <v>336</v>
      </c>
      <c r="B337" s="3">
        <v>7</v>
      </c>
      <c r="C337" s="3">
        <v>36</v>
      </c>
      <c r="D337" s="3">
        <v>9298800</v>
      </c>
      <c r="E337" s="3">
        <v>3960</v>
      </c>
    </row>
    <row r="338" spans="1:5">
      <c r="A338" s="3">
        <v>337</v>
      </c>
      <c r="B338" s="3">
        <v>7</v>
      </c>
      <c r="C338" s="3">
        <v>37</v>
      </c>
      <c r="D338" s="3">
        <v>9790200</v>
      </c>
      <c r="E338" s="3">
        <v>4080</v>
      </c>
    </row>
    <row r="339" spans="1:5">
      <c r="A339" s="3">
        <v>338</v>
      </c>
      <c r="B339" s="3">
        <v>7</v>
      </c>
      <c r="C339" s="3">
        <v>38</v>
      </c>
      <c r="D339" s="3">
        <v>10294200</v>
      </c>
      <c r="E339" s="3">
        <v>4200</v>
      </c>
    </row>
    <row r="340" spans="1:5">
      <c r="A340" s="3">
        <v>339</v>
      </c>
      <c r="B340" s="3">
        <v>7</v>
      </c>
      <c r="C340" s="3">
        <v>39</v>
      </c>
      <c r="D340" s="3">
        <v>10810800</v>
      </c>
      <c r="E340" s="3">
        <v>4320</v>
      </c>
    </row>
    <row r="341" spans="1:5">
      <c r="A341" s="3">
        <v>340</v>
      </c>
      <c r="B341" s="3">
        <v>7</v>
      </c>
      <c r="C341" s="3">
        <v>40</v>
      </c>
      <c r="D341" s="3">
        <v>11340000</v>
      </c>
      <c r="E341" s="3">
        <v>4440</v>
      </c>
    </row>
    <row r="342" spans="1:5">
      <c r="A342" s="3">
        <v>341</v>
      </c>
      <c r="B342" s="3">
        <v>7</v>
      </c>
      <c r="C342" s="3">
        <v>41</v>
      </c>
      <c r="D342" s="3">
        <v>11881800</v>
      </c>
      <c r="E342" s="3">
        <v>4560</v>
      </c>
    </row>
    <row r="343" spans="1:5">
      <c r="A343" s="3">
        <v>342</v>
      </c>
      <c r="B343" s="3">
        <v>7</v>
      </c>
      <c r="C343" s="3">
        <v>42</v>
      </c>
      <c r="D343" s="3">
        <v>12436200</v>
      </c>
      <c r="E343" s="3">
        <v>4680</v>
      </c>
    </row>
    <row r="344" spans="1:5">
      <c r="A344" s="3">
        <v>343</v>
      </c>
      <c r="B344" s="3">
        <v>7</v>
      </c>
      <c r="C344" s="3">
        <v>43</v>
      </c>
      <c r="D344" s="3">
        <v>13003200</v>
      </c>
      <c r="E344" s="3">
        <v>4800</v>
      </c>
    </row>
    <row r="345" spans="1:5">
      <c r="A345" s="3">
        <v>344</v>
      </c>
      <c r="B345" s="3">
        <v>7</v>
      </c>
      <c r="C345" s="3">
        <v>44</v>
      </c>
      <c r="D345" s="3">
        <v>13582800</v>
      </c>
      <c r="E345" s="3">
        <v>4920</v>
      </c>
    </row>
    <row r="346" spans="1:5">
      <c r="A346" s="3">
        <v>345</v>
      </c>
      <c r="B346" s="3">
        <v>7</v>
      </c>
      <c r="C346" s="3">
        <v>45</v>
      </c>
      <c r="D346" s="3">
        <v>14175000</v>
      </c>
      <c r="E346" s="3">
        <v>5040</v>
      </c>
    </row>
    <row r="347" spans="1:5">
      <c r="A347" s="3">
        <v>346</v>
      </c>
      <c r="B347" s="3">
        <v>7</v>
      </c>
      <c r="C347" s="3">
        <v>46</v>
      </c>
      <c r="D347" s="3">
        <v>14779800</v>
      </c>
      <c r="E347" s="3">
        <v>5160</v>
      </c>
    </row>
    <row r="348" spans="1:5">
      <c r="A348" s="3">
        <v>347</v>
      </c>
      <c r="B348" s="3">
        <v>7</v>
      </c>
      <c r="C348" s="3">
        <v>47</v>
      </c>
      <c r="D348" s="3">
        <v>15397200</v>
      </c>
      <c r="E348" s="3">
        <v>5280</v>
      </c>
    </row>
    <row r="349" spans="1:5">
      <c r="A349" s="3">
        <v>348</v>
      </c>
      <c r="B349" s="3">
        <v>7</v>
      </c>
      <c r="C349" s="3">
        <v>48</v>
      </c>
      <c r="D349" s="3">
        <v>16027200</v>
      </c>
      <c r="E349" s="3">
        <v>5400</v>
      </c>
    </row>
    <row r="350" spans="1:5">
      <c r="A350" s="3">
        <v>349</v>
      </c>
      <c r="B350" s="3">
        <v>7</v>
      </c>
      <c r="C350" s="3">
        <v>49</v>
      </c>
      <c r="D350" s="3">
        <v>16669800</v>
      </c>
      <c r="E350" s="3">
        <v>5520</v>
      </c>
    </row>
    <row r="351" spans="1:5">
      <c r="A351" s="3">
        <v>350</v>
      </c>
      <c r="B351" s="3">
        <v>7</v>
      </c>
      <c r="C351" s="3">
        <v>50</v>
      </c>
      <c r="D351" s="3">
        <v>17325000</v>
      </c>
      <c r="E351" s="3">
        <v>5640</v>
      </c>
    </row>
    <row r="352" spans="1:5">
      <c r="A352" s="3">
        <v>351</v>
      </c>
      <c r="B352" s="3">
        <v>8</v>
      </c>
      <c r="C352" s="3">
        <v>1</v>
      </c>
      <c r="D352" s="3">
        <v>2700</v>
      </c>
      <c r="E352" s="3">
        <v>10</v>
      </c>
    </row>
    <row r="353" spans="1:5">
      <c r="A353" s="3">
        <v>352</v>
      </c>
      <c r="B353" s="3">
        <v>8</v>
      </c>
      <c r="C353" s="3">
        <v>2</v>
      </c>
      <c r="D353" s="3">
        <v>6300</v>
      </c>
      <c r="E353" s="3">
        <v>30</v>
      </c>
    </row>
    <row r="354" spans="1:5">
      <c r="A354" s="3">
        <v>353</v>
      </c>
      <c r="B354" s="3">
        <v>8</v>
      </c>
      <c r="C354" s="3">
        <v>3</v>
      </c>
      <c r="D354" s="3">
        <v>10800</v>
      </c>
      <c r="E354" s="3">
        <v>60</v>
      </c>
    </row>
    <row r="355" spans="1:5">
      <c r="A355" s="3">
        <v>354</v>
      </c>
      <c r="B355" s="3">
        <v>8</v>
      </c>
      <c r="C355" s="3">
        <v>4</v>
      </c>
      <c r="D355" s="3">
        <v>16200</v>
      </c>
      <c r="E355" s="3">
        <v>120</v>
      </c>
    </row>
    <row r="356" spans="1:5">
      <c r="A356" s="3">
        <v>355</v>
      </c>
      <c r="B356" s="3">
        <v>8</v>
      </c>
      <c r="C356" s="3">
        <v>5</v>
      </c>
      <c r="D356" s="3">
        <v>45000</v>
      </c>
      <c r="E356" s="3">
        <v>240</v>
      </c>
    </row>
    <row r="357" spans="1:5">
      <c r="A357" s="3">
        <v>356</v>
      </c>
      <c r="B357" s="3">
        <v>8</v>
      </c>
      <c r="C357" s="3">
        <v>6</v>
      </c>
      <c r="D357" s="3">
        <v>59400</v>
      </c>
      <c r="E357" s="3">
        <v>360</v>
      </c>
    </row>
    <row r="358" spans="1:5">
      <c r="A358" s="3">
        <v>357</v>
      </c>
      <c r="B358" s="3">
        <v>8</v>
      </c>
      <c r="C358" s="3">
        <v>7</v>
      </c>
      <c r="D358" s="3">
        <v>75600</v>
      </c>
      <c r="E358" s="3">
        <v>480</v>
      </c>
    </row>
    <row r="359" spans="1:5">
      <c r="A359" s="3">
        <v>358</v>
      </c>
      <c r="B359" s="3">
        <v>8</v>
      </c>
      <c r="C359" s="3">
        <v>8</v>
      </c>
      <c r="D359" s="3">
        <v>280800</v>
      </c>
      <c r="E359" s="3">
        <v>600</v>
      </c>
    </row>
    <row r="360" spans="1:5">
      <c r="A360" s="3">
        <v>359</v>
      </c>
      <c r="B360" s="3">
        <v>8</v>
      </c>
      <c r="C360" s="3">
        <v>9</v>
      </c>
      <c r="D360" s="3">
        <v>340200</v>
      </c>
      <c r="E360" s="3">
        <v>720</v>
      </c>
    </row>
    <row r="361" spans="1:5">
      <c r="A361" s="3">
        <v>360</v>
      </c>
      <c r="B361" s="3">
        <v>8</v>
      </c>
      <c r="C361" s="3">
        <v>10</v>
      </c>
      <c r="D361" s="3">
        <v>675000</v>
      </c>
      <c r="E361" s="3">
        <v>840</v>
      </c>
    </row>
    <row r="362" spans="1:5">
      <c r="A362" s="3">
        <v>361</v>
      </c>
      <c r="B362" s="3">
        <v>8</v>
      </c>
      <c r="C362" s="3">
        <v>11</v>
      </c>
      <c r="D362" s="3">
        <v>792000</v>
      </c>
      <c r="E362" s="3">
        <v>960</v>
      </c>
    </row>
    <row r="363" spans="1:5">
      <c r="A363" s="3">
        <v>362</v>
      </c>
      <c r="B363" s="3">
        <v>8</v>
      </c>
      <c r="C363" s="3">
        <v>12</v>
      </c>
      <c r="D363" s="3">
        <v>918000</v>
      </c>
      <c r="E363" s="3">
        <v>1080</v>
      </c>
    </row>
    <row r="364" spans="1:5">
      <c r="A364" s="3">
        <v>363</v>
      </c>
      <c r="B364" s="3">
        <v>8</v>
      </c>
      <c r="C364" s="3">
        <v>13</v>
      </c>
      <c r="D364" s="3">
        <v>1053000</v>
      </c>
      <c r="E364" s="3">
        <v>1200</v>
      </c>
    </row>
    <row r="365" spans="1:5">
      <c r="A365" s="3">
        <v>364</v>
      </c>
      <c r="B365" s="3">
        <v>8</v>
      </c>
      <c r="C365" s="3">
        <v>14</v>
      </c>
      <c r="D365" s="3">
        <v>1197000</v>
      </c>
      <c r="E365" s="3">
        <v>1320</v>
      </c>
    </row>
    <row r="366" spans="1:5">
      <c r="A366" s="3">
        <v>365</v>
      </c>
      <c r="B366" s="3">
        <v>8</v>
      </c>
      <c r="C366" s="3">
        <v>15</v>
      </c>
      <c r="D366" s="3">
        <v>1350000</v>
      </c>
      <c r="E366" s="3">
        <v>1440</v>
      </c>
    </row>
    <row r="367" spans="1:5">
      <c r="A367" s="3">
        <v>366</v>
      </c>
      <c r="B367" s="3">
        <v>8</v>
      </c>
      <c r="C367" s="3">
        <v>16</v>
      </c>
      <c r="D367" s="3">
        <v>1512000</v>
      </c>
      <c r="E367" s="3">
        <v>1560</v>
      </c>
    </row>
    <row r="368" spans="1:5">
      <c r="A368" s="3">
        <v>367</v>
      </c>
      <c r="B368" s="3">
        <v>8</v>
      </c>
      <c r="C368" s="3">
        <v>17</v>
      </c>
      <c r="D368" s="3">
        <v>1683000</v>
      </c>
      <c r="E368" s="3">
        <v>1680</v>
      </c>
    </row>
    <row r="369" spans="1:5">
      <c r="A369" s="3">
        <v>368</v>
      </c>
      <c r="B369" s="3">
        <v>8</v>
      </c>
      <c r="C369" s="3">
        <v>18</v>
      </c>
      <c r="D369" s="3">
        <v>1863000</v>
      </c>
      <c r="E369" s="3">
        <v>1800</v>
      </c>
    </row>
    <row r="370" spans="1:5">
      <c r="A370" s="3">
        <v>369</v>
      </c>
      <c r="B370" s="3">
        <v>8</v>
      </c>
      <c r="C370" s="3">
        <v>19</v>
      </c>
      <c r="D370" s="3">
        <v>2052000</v>
      </c>
      <c r="E370" s="3">
        <v>1920</v>
      </c>
    </row>
    <row r="371" spans="1:5">
      <c r="A371" s="3">
        <v>370</v>
      </c>
      <c r="B371" s="3">
        <v>8</v>
      </c>
      <c r="C371" s="3">
        <v>20</v>
      </c>
      <c r="D371" s="3">
        <v>2250000</v>
      </c>
      <c r="E371" s="3">
        <v>2040</v>
      </c>
    </row>
    <row r="372" spans="1:5">
      <c r="A372" s="3">
        <v>371</v>
      </c>
      <c r="B372" s="3">
        <v>8</v>
      </c>
      <c r="C372" s="3">
        <v>21</v>
      </c>
      <c r="D372" s="3">
        <v>2457000</v>
      </c>
      <c r="E372" s="3">
        <v>2160</v>
      </c>
    </row>
    <row r="373" spans="1:5">
      <c r="A373" s="3">
        <v>372</v>
      </c>
      <c r="B373" s="3">
        <v>8</v>
      </c>
      <c r="C373" s="3">
        <v>22</v>
      </c>
      <c r="D373" s="3">
        <v>3742200</v>
      </c>
      <c r="E373" s="3">
        <v>2280</v>
      </c>
    </row>
    <row r="374" spans="1:5">
      <c r="A374" s="3">
        <v>373</v>
      </c>
      <c r="B374" s="3">
        <v>8</v>
      </c>
      <c r="C374" s="3">
        <v>23</v>
      </c>
      <c r="D374" s="3">
        <v>4057200</v>
      </c>
      <c r="E374" s="3">
        <v>2400</v>
      </c>
    </row>
    <row r="375" spans="1:5">
      <c r="A375" s="3">
        <v>374</v>
      </c>
      <c r="B375" s="3">
        <v>8</v>
      </c>
      <c r="C375" s="3">
        <v>24</v>
      </c>
      <c r="D375" s="3">
        <v>4384800</v>
      </c>
      <c r="E375" s="3">
        <v>2520</v>
      </c>
    </row>
    <row r="376" spans="1:5">
      <c r="A376" s="3">
        <v>375</v>
      </c>
      <c r="B376" s="3">
        <v>8</v>
      </c>
      <c r="C376" s="3">
        <v>25</v>
      </c>
      <c r="D376" s="3">
        <v>4725000</v>
      </c>
      <c r="E376" s="3">
        <v>2640</v>
      </c>
    </row>
    <row r="377" spans="1:5">
      <c r="A377" s="3">
        <v>376</v>
      </c>
      <c r="B377" s="3">
        <v>8</v>
      </c>
      <c r="C377" s="3">
        <v>26</v>
      </c>
      <c r="D377" s="3">
        <v>5077800</v>
      </c>
      <c r="E377" s="3">
        <v>2760</v>
      </c>
    </row>
    <row r="378" spans="1:5">
      <c r="A378" s="3">
        <v>377</v>
      </c>
      <c r="B378" s="3">
        <v>8</v>
      </c>
      <c r="C378" s="3">
        <v>27</v>
      </c>
      <c r="D378" s="3">
        <v>5443200</v>
      </c>
      <c r="E378" s="3">
        <v>2880</v>
      </c>
    </row>
    <row r="379" spans="1:5">
      <c r="A379" s="3">
        <v>378</v>
      </c>
      <c r="B379" s="3">
        <v>8</v>
      </c>
      <c r="C379" s="3">
        <v>28</v>
      </c>
      <c r="D379" s="3">
        <v>5821200</v>
      </c>
      <c r="E379" s="3">
        <v>3000</v>
      </c>
    </row>
    <row r="380" spans="1:5">
      <c r="A380" s="3">
        <v>379</v>
      </c>
      <c r="B380" s="3">
        <v>8</v>
      </c>
      <c r="C380" s="3">
        <v>29</v>
      </c>
      <c r="D380" s="3">
        <v>6211800</v>
      </c>
      <c r="E380" s="3">
        <v>3120</v>
      </c>
    </row>
    <row r="381" spans="1:5">
      <c r="A381" s="3">
        <v>380</v>
      </c>
      <c r="B381" s="3">
        <v>8</v>
      </c>
      <c r="C381" s="3">
        <v>30</v>
      </c>
      <c r="D381" s="3">
        <v>6615000</v>
      </c>
      <c r="E381" s="3">
        <v>3240</v>
      </c>
    </row>
    <row r="382" spans="1:5">
      <c r="A382" s="3">
        <v>381</v>
      </c>
      <c r="B382" s="3">
        <v>8</v>
      </c>
      <c r="C382" s="3">
        <v>31</v>
      </c>
      <c r="D382" s="3">
        <v>7030800</v>
      </c>
      <c r="E382" s="3">
        <v>3360</v>
      </c>
    </row>
    <row r="383" spans="1:5">
      <c r="A383" s="3">
        <v>382</v>
      </c>
      <c r="B383" s="3">
        <v>8</v>
      </c>
      <c r="C383" s="3">
        <v>32</v>
      </c>
      <c r="D383" s="3">
        <v>7459200</v>
      </c>
      <c r="E383" s="3">
        <v>3480</v>
      </c>
    </row>
    <row r="384" spans="1:5">
      <c r="A384" s="3">
        <v>383</v>
      </c>
      <c r="B384" s="3">
        <v>8</v>
      </c>
      <c r="C384" s="3">
        <v>33</v>
      </c>
      <c r="D384" s="3">
        <v>7900200</v>
      </c>
      <c r="E384" s="3">
        <v>3600</v>
      </c>
    </row>
    <row r="385" spans="1:5">
      <c r="A385" s="3">
        <v>384</v>
      </c>
      <c r="B385" s="3">
        <v>8</v>
      </c>
      <c r="C385" s="3">
        <v>34</v>
      </c>
      <c r="D385" s="3">
        <v>8353800</v>
      </c>
      <c r="E385" s="3">
        <v>3720</v>
      </c>
    </row>
    <row r="386" spans="1:5">
      <c r="A386" s="3">
        <v>385</v>
      </c>
      <c r="B386" s="3">
        <v>8</v>
      </c>
      <c r="C386" s="3">
        <v>35</v>
      </c>
      <c r="D386" s="3">
        <v>8820000</v>
      </c>
      <c r="E386" s="3">
        <v>3840</v>
      </c>
    </row>
    <row r="387" spans="1:5">
      <c r="A387" s="3">
        <v>386</v>
      </c>
      <c r="B387" s="3">
        <v>8</v>
      </c>
      <c r="C387" s="3">
        <v>36</v>
      </c>
      <c r="D387" s="3">
        <v>9298800</v>
      </c>
      <c r="E387" s="3">
        <v>3960</v>
      </c>
    </row>
    <row r="388" spans="1:5">
      <c r="A388" s="3">
        <v>387</v>
      </c>
      <c r="B388" s="3">
        <v>8</v>
      </c>
      <c r="C388" s="3">
        <v>37</v>
      </c>
      <c r="D388" s="3">
        <v>9790200</v>
      </c>
      <c r="E388" s="3">
        <v>4080</v>
      </c>
    </row>
    <row r="389" spans="1:5">
      <c r="A389" s="3">
        <v>388</v>
      </c>
      <c r="B389" s="3">
        <v>8</v>
      </c>
      <c r="C389" s="3">
        <v>38</v>
      </c>
      <c r="D389" s="3">
        <v>10294200</v>
      </c>
      <c r="E389" s="3">
        <v>4200</v>
      </c>
    </row>
    <row r="390" spans="1:5">
      <c r="A390" s="3">
        <v>389</v>
      </c>
      <c r="B390" s="3">
        <v>8</v>
      </c>
      <c r="C390" s="3">
        <v>39</v>
      </c>
      <c r="D390" s="3">
        <v>10810800</v>
      </c>
      <c r="E390" s="3">
        <v>4320</v>
      </c>
    </row>
    <row r="391" spans="1:5">
      <c r="A391" s="3">
        <v>390</v>
      </c>
      <c r="B391" s="3">
        <v>8</v>
      </c>
      <c r="C391" s="3">
        <v>40</v>
      </c>
      <c r="D391" s="3">
        <v>11340000</v>
      </c>
      <c r="E391" s="3">
        <v>4440</v>
      </c>
    </row>
    <row r="392" spans="1:5">
      <c r="A392" s="3">
        <v>391</v>
      </c>
      <c r="B392" s="3">
        <v>8</v>
      </c>
      <c r="C392" s="3">
        <v>41</v>
      </c>
      <c r="D392" s="3">
        <v>11881800</v>
      </c>
      <c r="E392" s="3">
        <v>4560</v>
      </c>
    </row>
    <row r="393" spans="1:5">
      <c r="A393" s="3">
        <v>392</v>
      </c>
      <c r="B393" s="3">
        <v>8</v>
      </c>
      <c r="C393" s="3">
        <v>42</v>
      </c>
      <c r="D393" s="3">
        <v>12436200</v>
      </c>
      <c r="E393" s="3">
        <v>4680</v>
      </c>
    </row>
    <row r="394" spans="1:5">
      <c r="A394" s="3">
        <v>393</v>
      </c>
      <c r="B394" s="3">
        <v>8</v>
      </c>
      <c r="C394" s="3">
        <v>43</v>
      </c>
      <c r="D394" s="3">
        <v>13003200</v>
      </c>
      <c r="E394" s="3">
        <v>4800</v>
      </c>
    </row>
    <row r="395" spans="1:5">
      <c r="A395" s="3">
        <v>394</v>
      </c>
      <c r="B395" s="3">
        <v>8</v>
      </c>
      <c r="C395" s="3">
        <v>44</v>
      </c>
      <c r="D395" s="3">
        <v>13582800</v>
      </c>
      <c r="E395" s="3">
        <v>4920</v>
      </c>
    </row>
    <row r="396" spans="1:5">
      <c r="A396" s="3">
        <v>395</v>
      </c>
      <c r="B396" s="3">
        <v>8</v>
      </c>
      <c r="C396" s="3">
        <v>45</v>
      </c>
      <c r="D396" s="3">
        <v>14175000</v>
      </c>
      <c r="E396" s="3">
        <v>5040</v>
      </c>
    </row>
    <row r="397" spans="1:5">
      <c r="A397" s="3">
        <v>396</v>
      </c>
      <c r="B397" s="3">
        <v>8</v>
      </c>
      <c r="C397" s="3">
        <v>46</v>
      </c>
      <c r="D397" s="3">
        <v>14779800</v>
      </c>
      <c r="E397" s="3">
        <v>5160</v>
      </c>
    </row>
    <row r="398" spans="1:5">
      <c r="A398" s="3">
        <v>397</v>
      </c>
      <c r="B398" s="3">
        <v>8</v>
      </c>
      <c r="C398" s="3">
        <v>47</v>
      </c>
      <c r="D398" s="3">
        <v>15397200</v>
      </c>
      <c r="E398" s="3">
        <v>5280</v>
      </c>
    </row>
    <row r="399" spans="1:5">
      <c r="A399" s="3">
        <v>398</v>
      </c>
      <c r="B399" s="3">
        <v>8</v>
      </c>
      <c r="C399" s="3">
        <v>48</v>
      </c>
      <c r="D399" s="3">
        <v>16027200</v>
      </c>
      <c r="E399" s="3">
        <v>5400</v>
      </c>
    </row>
    <row r="400" spans="1:5">
      <c r="A400" s="3">
        <v>399</v>
      </c>
      <c r="B400" s="3">
        <v>8</v>
      </c>
      <c r="C400" s="3">
        <v>49</v>
      </c>
      <c r="D400" s="3">
        <v>16669800</v>
      </c>
      <c r="E400" s="3">
        <v>5520</v>
      </c>
    </row>
    <row r="401" spans="1:5">
      <c r="A401" s="3">
        <v>400</v>
      </c>
      <c r="B401" s="3">
        <v>8</v>
      </c>
      <c r="C401" s="3">
        <v>50</v>
      </c>
      <c r="D401" s="3">
        <v>17325000</v>
      </c>
      <c r="E401" s="3">
        <v>5640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41"/>
  <sheetViews>
    <sheetView topLeftCell="A169" workbookViewId="0">
      <selection activeCell="B199" sqref="B199"/>
    </sheetView>
  </sheetViews>
  <sheetFormatPr defaultColWidth="9" defaultRowHeight="13.5"/>
  <cols>
    <col min="1" max="1" width="9" style="3"/>
    <col min="2" max="2" width="10.125" style="3" customWidth="1"/>
    <col min="3" max="3" width="21.375" style="3" customWidth="1"/>
    <col min="4" max="4" width="12.125" style="3" customWidth="1"/>
    <col min="5" max="6" width="15.125" style="3" customWidth="1"/>
    <col min="7" max="16384" width="9" style="3"/>
  </cols>
  <sheetData>
    <row r="1" spans="1:6">
      <c r="A1" s="5" t="s">
        <v>4</v>
      </c>
      <c r="B1" s="5" t="s">
        <v>5</v>
      </c>
      <c r="C1" s="9" t="s">
        <v>53</v>
      </c>
      <c r="D1" s="5" t="s">
        <v>54</v>
      </c>
      <c r="E1" s="5" t="s">
        <v>55</v>
      </c>
      <c r="F1" s="5" t="s">
        <v>56</v>
      </c>
    </row>
    <row r="2" spans="1:6">
      <c r="A2" s="3">
        <v>1</v>
      </c>
      <c r="B2" s="3" t="s">
        <v>9</v>
      </c>
      <c r="C2" s="3">
        <v>1</v>
      </c>
      <c r="D2" s="3">
        <v>5</v>
      </c>
      <c r="E2" s="3">
        <f>IF($C2=1,VLOOKUP($B2,[1]数据导入!$A:$P,6,FALSE),IF($C2=2,VLOOKUP($B2,[1]数据导入!$A:$P,9,FALSE),IF($C2=3,VLOOKUP($B2,[1]数据导入!$A:$P,12,FALSE),IF($C2=4,VLOOKUP($B2,[1]数据导入!$A:$P,15,FALSE)))))</f>
        <v>3</v>
      </c>
      <c r="F2" s="3">
        <f>IF($C2=1,VLOOKUP($B2,[1]数据导入!$A:$P,7,FALSE),IF($C2=2,VLOOKUP($B2,[1]数据导入!$A:$P,10,FALSE),IF($C2=3,VLOOKUP($B2,[1]数据导入!$A:$P,13,FALSE),IF($C2=4,VLOOKUP($B2,[1]数据导入!$A:$P,16,FALSE)))))</f>
        <v>102001</v>
      </c>
    </row>
    <row r="3" spans="1:6">
      <c r="A3" s="3">
        <v>2</v>
      </c>
      <c r="B3" s="3" t="s">
        <v>9</v>
      </c>
      <c r="C3" s="3">
        <v>2</v>
      </c>
      <c r="D3" s="3">
        <v>10</v>
      </c>
      <c r="E3" s="3">
        <f>IF($C3=1,VLOOKUP($B3,[1]数据导入!$A:$P,6,FALSE),IF($C3=2,VLOOKUP($B3,[1]数据导入!$A:$P,9,FALSE),IF($C3=3,VLOOKUP($B3,[1]数据导入!$A:$P,12,FALSE),IF($C3=4,VLOOKUP($B3,[1]数据导入!$A:$P,15,FALSE)))))</f>
        <v>2</v>
      </c>
      <c r="F3" s="3">
        <f>IF($C3=1,VLOOKUP($B3,[1]数据导入!$A:$P,7,FALSE),IF($C3=2,VLOOKUP($B3,[1]数据导入!$A:$P,10,FALSE),IF($C3=3,VLOOKUP($B3,[1]数据导入!$A:$P,13,FALSE),IF($C3=4,VLOOKUP($B3,[1]数据导入!$A:$P,16,FALSE)))))</f>
        <v>25</v>
      </c>
    </row>
    <row r="4" spans="1:6">
      <c r="A4" s="3">
        <v>3</v>
      </c>
      <c r="B4" s="3" t="s">
        <v>9</v>
      </c>
      <c r="C4" s="3">
        <v>3</v>
      </c>
      <c r="D4" s="3">
        <v>15</v>
      </c>
      <c r="E4" s="3">
        <f>IF($C4=1,VLOOKUP($B4,[1]数据导入!$A:$P,6,FALSE),IF($C4=2,VLOOKUP($B4,[1]数据导入!$A:$P,9,FALSE),IF($C4=3,VLOOKUP($B4,[1]数据导入!$A:$P,12,FALSE),IF($C4=4,VLOOKUP($B4,[1]数据导入!$A:$P,15,FALSE)))))</f>
        <v>3</v>
      </c>
      <c r="F4" s="3" t="str">
        <f>IF($C4=1,VLOOKUP($B4,[1]数据导入!$A:$P,7,FALSE),IF($C4=2,VLOOKUP($B4,[1]数据导入!$A:$P,10,FALSE),IF($C4=3,VLOOKUP($B4,[1]数据导入!$A:$P,13,FALSE),IF($C4=4,VLOOKUP($B4,[1]数据导入!$A:$P,16,FALSE)))))</f>
        <v>101002</v>
      </c>
    </row>
    <row r="5" spans="1:6">
      <c r="A5" s="3">
        <v>4</v>
      </c>
      <c r="B5" s="3" t="s">
        <v>9</v>
      </c>
      <c r="C5" s="3">
        <v>4</v>
      </c>
      <c r="D5" s="3">
        <v>20</v>
      </c>
      <c r="E5" s="3">
        <f>IF($C5=1,VLOOKUP($B5,[1]数据导入!$A:$P,6,FALSE),IF($C5=2,VLOOKUP($B5,[1]数据导入!$A:$P,9,FALSE),IF($C5=3,VLOOKUP($B5,[1]数据导入!$A:$P,12,FALSE),IF($C5=4,VLOOKUP($B5,[1]数据导入!$A:$P,15,FALSE)))))</f>
        <v>4</v>
      </c>
      <c r="F5" s="3">
        <f>IF($C5=1,VLOOKUP($B5,[1]数据导入!$A:$P,7,FALSE),IF($C5=2,VLOOKUP($B5,[1]数据导入!$A:$P,10,FALSE),IF($C5=3,VLOOKUP($B5,[1]数据导入!$A:$P,13,FALSE),IF($C5=4,VLOOKUP($B5,[1]数据导入!$A:$P,16,FALSE)))))</f>
        <v>25</v>
      </c>
    </row>
    <row r="6" spans="1:6">
      <c r="A6" s="3">
        <v>5</v>
      </c>
      <c r="B6" s="3" t="s">
        <v>10</v>
      </c>
      <c r="C6" s="3">
        <v>1</v>
      </c>
      <c r="D6" s="3">
        <v>5</v>
      </c>
      <c r="E6" s="3">
        <f>IF($C6=1,VLOOKUP($B6,[1]数据导入!$A:$P,6,FALSE),IF($C6=2,VLOOKUP($B6,[1]数据导入!$A:$P,9,FALSE),IF($C6=3,VLOOKUP($B6,[1]数据导入!$A:$P,12,FALSE),IF($C6=4,VLOOKUP($B6,[1]数据导入!$A:$P,15,FALSE)))))</f>
        <v>3</v>
      </c>
      <c r="F6" s="3" t="str">
        <f>IF($C6=1,VLOOKUP($B6,[1]数据导入!$A:$P,7,FALSE),IF($C6=2,VLOOKUP($B6,[1]数据导入!$A:$P,10,FALSE),IF($C6=3,VLOOKUP($B6,[1]数据导入!$A:$P,13,FALSE),IF($C6=4,VLOOKUP($B6,[1]数据导入!$A:$P,16,FALSE)))))</f>
        <v>101003</v>
      </c>
    </row>
    <row r="7" spans="1:6">
      <c r="A7" s="3">
        <v>6</v>
      </c>
      <c r="B7" s="3" t="s">
        <v>10</v>
      </c>
      <c r="C7" s="3">
        <v>2</v>
      </c>
      <c r="D7" s="3">
        <v>10</v>
      </c>
      <c r="E7" s="3">
        <f>IF($C7=1,VLOOKUP($B7,[1]数据导入!$A:$P,6,FALSE),IF($C7=2,VLOOKUP($B7,[1]数据导入!$A:$P,9,FALSE),IF($C7=3,VLOOKUP($B7,[1]数据导入!$A:$P,12,FALSE),IF($C7=4,VLOOKUP($B7,[1]数据导入!$A:$P,15,FALSE)))))</f>
        <v>2</v>
      </c>
      <c r="F7" s="3">
        <f>IF($C7=1,VLOOKUP($B7,[1]数据导入!$A:$P,7,FALSE),IF($C7=2,VLOOKUP($B7,[1]数据导入!$A:$P,10,FALSE),IF($C7=3,VLOOKUP($B7,[1]数据导入!$A:$P,13,FALSE),IF($C7=4,VLOOKUP($B7,[1]数据导入!$A:$P,16,FALSE)))))</f>
        <v>25</v>
      </c>
    </row>
    <row r="8" spans="1:6">
      <c r="A8" s="3">
        <v>7</v>
      </c>
      <c r="B8" s="3" t="s">
        <v>10</v>
      </c>
      <c r="C8" s="3">
        <v>3</v>
      </c>
      <c r="D8" s="3">
        <v>15</v>
      </c>
      <c r="E8" s="3">
        <f>IF($C8=1,VLOOKUP($B8,[1]数据导入!$A:$P,6,FALSE),IF($C8=2,VLOOKUP($B8,[1]数据导入!$A:$P,9,FALSE),IF($C8=3,VLOOKUP($B8,[1]数据导入!$A:$P,12,FALSE),IF($C8=4,VLOOKUP($B8,[1]数据导入!$A:$P,15,FALSE)))))</f>
        <v>1</v>
      </c>
      <c r="F8" s="3" t="str">
        <f>IF($C8=1,VLOOKUP($B8,[1]数据导入!$A:$P,7,FALSE),IF($C8=2,VLOOKUP($B8,[1]数据导入!$A:$P,10,FALSE),IF($C8=3,VLOOKUP($B8,[1]数据导入!$A:$P,13,FALSE),IF($C8=4,VLOOKUP($B8,[1]数据导入!$A:$P,16,FALSE)))))</f>
        <v>9,0,0,0,0</v>
      </c>
    </row>
    <row r="9" spans="1:6">
      <c r="A9" s="3">
        <v>8</v>
      </c>
      <c r="B9" s="3" t="s">
        <v>10</v>
      </c>
      <c r="C9" s="3">
        <v>4</v>
      </c>
      <c r="D9" s="3">
        <v>20</v>
      </c>
      <c r="E9" s="3">
        <f>IF($C9=1,VLOOKUP($B9,[1]数据导入!$A:$P,6,FALSE),IF($C9=2,VLOOKUP($B9,[1]数据导入!$A:$P,9,FALSE),IF($C9=3,VLOOKUP($B9,[1]数据导入!$A:$P,12,FALSE),IF($C9=4,VLOOKUP($B9,[1]数据导入!$A:$P,15,FALSE)))))</f>
        <v>4</v>
      </c>
      <c r="F9" s="3">
        <f>IF($C9=1,VLOOKUP($B9,[1]数据导入!$A:$P,7,FALSE),IF($C9=2,VLOOKUP($B9,[1]数据导入!$A:$P,10,FALSE),IF($C9=3,VLOOKUP($B9,[1]数据导入!$A:$P,13,FALSE),IF($C9=4,VLOOKUP($B9,[1]数据导入!$A:$P,16,FALSE)))))</f>
        <v>25</v>
      </c>
    </row>
    <row r="10" spans="1:6">
      <c r="A10" s="3">
        <v>9</v>
      </c>
      <c r="B10" s="3" t="s">
        <v>11</v>
      </c>
      <c r="C10" s="3">
        <v>1</v>
      </c>
      <c r="D10" s="3">
        <v>5</v>
      </c>
      <c r="E10" s="3">
        <f>IF($C10=1,VLOOKUP($B10,[1]数据导入!$A:$P,6,FALSE),IF($C10=2,VLOOKUP($B10,[1]数据导入!$A:$P,9,FALSE),IF($C10=3,VLOOKUP($B10,[1]数据导入!$A:$P,12,FALSE),IF($C10=4,VLOOKUP($B10,[1]数据导入!$A:$P,15,FALSE)))))</f>
        <v>3</v>
      </c>
      <c r="F10" s="3" t="str">
        <f>IF($C10=1,VLOOKUP($B10,[1]数据导入!$A:$P,7,FALSE),IF($C10=2,VLOOKUP($B10,[1]数据导入!$A:$P,10,FALSE),IF($C10=3,VLOOKUP($B10,[1]数据导入!$A:$P,13,FALSE),IF($C10=4,VLOOKUP($B10,[1]数据导入!$A:$P,16,FALSE)))))</f>
        <v>101004</v>
      </c>
    </row>
    <row r="11" spans="1:6">
      <c r="A11" s="3">
        <v>10</v>
      </c>
      <c r="B11" s="3" t="s">
        <v>11</v>
      </c>
      <c r="C11" s="3">
        <v>2</v>
      </c>
      <c r="D11" s="3">
        <v>10</v>
      </c>
      <c r="E11" s="3">
        <f>IF($C11=1,VLOOKUP($B11,[1]数据导入!$A:$P,6,FALSE),IF($C11=2,VLOOKUP($B11,[1]数据导入!$A:$P,9,FALSE),IF($C11=3,VLOOKUP($B11,[1]数据导入!$A:$P,12,FALSE),IF($C11=4,VLOOKUP($B11,[1]数据导入!$A:$P,15,FALSE)))))</f>
        <v>2</v>
      </c>
      <c r="F11" s="3">
        <f>IF($C11=1,VLOOKUP($B11,[1]数据导入!$A:$P,7,FALSE),IF($C11=2,VLOOKUP($B11,[1]数据导入!$A:$P,10,FALSE),IF($C11=3,VLOOKUP($B11,[1]数据导入!$A:$P,13,FALSE),IF($C11=4,VLOOKUP($B11,[1]数据导入!$A:$P,16,FALSE)))))</f>
        <v>25</v>
      </c>
    </row>
    <row r="12" spans="1:6">
      <c r="A12" s="3">
        <v>11</v>
      </c>
      <c r="B12" s="3" t="s">
        <v>11</v>
      </c>
      <c r="C12" s="3">
        <v>3</v>
      </c>
      <c r="D12" s="3">
        <v>15</v>
      </c>
      <c r="E12" s="3">
        <f>IF($C12=1,VLOOKUP($B12,[1]数据导入!$A:$P,6,FALSE),IF($C12=2,VLOOKUP($B12,[1]数据导入!$A:$P,9,FALSE),IF($C12=3,VLOOKUP($B12,[1]数据导入!$A:$P,12,FALSE),IF($C12=4,VLOOKUP($B12,[1]数据导入!$A:$P,15,FALSE)))))</f>
        <v>1</v>
      </c>
      <c r="F12" s="3" t="str">
        <f>IF($C12=1,VLOOKUP($B12,[1]数据导入!$A:$P,7,FALSE),IF($C12=2,VLOOKUP($B12,[1]数据导入!$A:$P,10,FALSE),IF($C12=3,VLOOKUP($B12,[1]数据导入!$A:$P,13,FALSE),IF($C12=4,VLOOKUP($B12,[1]数据导入!$A:$P,16,FALSE)))))</f>
        <v>13,0,0,0,0</v>
      </c>
    </row>
    <row r="13" spans="1:6">
      <c r="A13" s="3">
        <v>12</v>
      </c>
      <c r="B13" s="3" t="s">
        <v>11</v>
      </c>
      <c r="C13" s="3">
        <v>4</v>
      </c>
      <c r="D13" s="3">
        <v>20</v>
      </c>
      <c r="E13" s="3">
        <f>IF($C13=1,VLOOKUP($B13,[1]数据导入!$A:$P,6,FALSE),IF($C13=2,VLOOKUP($B13,[1]数据导入!$A:$P,9,FALSE),IF($C13=3,VLOOKUP($B13,[1]数据导入!$A:$P,12,FALSE),IF($C13=4,VLOOKUP($B13,[1]数据导入!$A:$P,15,FALSE)))))</f>
        <v>4</v>
      </c>
      <c r="F13" s="3">
        <f>IF($C13=1,VLOOKUP($B13,[1]数据导入!$A:$P,7,FALSE),IF($C13=2,VLOOKUP($B13,[1]数据导入!$A:$P,10,FALSE),IF($C13=3,VLOOKUP($B13,[1]数据导入!$A:$P,13,FALSE),IF($C13=4,VLOOKUP($B13,[1]数据导入!$A:$P,16,FALSE)))))</f>
        <v>25</v>
      </c>
    </row>
    <row r="14" spans="1:6">
      <c r="A14" s="3">
        <v>13</v>
      </c>
      <c r="B14" s="3" t="s">
        <v>12</v>
      </c>
      <c r="C14" s="3">
        <v>1</v>
      </c>
      <c r="D14" s="3">
        <v>5</v>
      </c>
      <c r="E14" s="3">
        <f>IF($C14=1,VLOOKUP($B14,[1]数据导入!$A:$P,6,FALSE),IF($C14=2,VLOOKUP($B14,[1]数据导入!$A:$P,9,FALSE),IF($C14=3,VLOOKUP($B14,[1]数据导入!$A:$P,12,FALSE),IF($C14=4,VLOOKUP($B14,[1]数据导入!$A:$P,15,FALSE)))))</f>
        <v>3</v>
      </c>
      <c r="F14" s="3" t="str">
        <f>IF($C14=1,VLOOKUP($B14,[1]数据导入!$A:$P,7,FALSE),IF($C14=2,VLOOKUP($B14,[1]数据导入!$A:$P,10,FALSE),IF($C14=3,VLOOKUP($B14,[1]数据导入!$A:$P,13,FALSE),IF($C14=4,VLOOKUP($B14,[1]数据导入!$A:$P,16,FALSE)))))</f>
        <v>101005</v>
      </c>
    </row>
    <row r="15" spans="1:6">
      <c r="A15" s="3">
        <v>14</v>
      </c>
      <c r="B15" s="3" t="s">
        <v>12</v>
      </c>
      <c r="C15" s="3">
        <v>2</v>
      </c>
      <c r="D15" s="3">
        <v>10</v>
      </c>
      <c r="E15" s="3">
        <f>IF($C15=1,VLOOKUP($B15,[1]数据导入!$A:$P,6,FALSE),IF($C15=2,VLOOKUP($B15,[1]数据导入!$A:$P,9,FALSE),IF($C15=3,VLOOKUP($B15,[1]数据导入!$A:$P,12,FALSE),IF($C15=4,VLOOKUP($B15,[1]数据导入!$A:$P,15,FALSE)))))</f>
        <v>2</v>
      </c>
      <c r="F15" s="3">
        <f>IF($C15=1,VLOOKUP($B15,[1]数据导入!$A:$P,7,FALSE),IF($C15=2,VLOOKUP($B15,[1]数据导入!$A:$P,10,FALSE),IF($C15=3,VLOOKUP($B15,[1]数据导入!$A:$P,13,FALSE),IF($C15=4,VLOOKUP($B15,[1]数据导入!$A:$P,16,FALSE)))))</f>
        <v>25</v>
      </c>
    </row>
    <row r="16" spans="1:6">
      <c r="A16" s="3">
        <v>15</v>
      </c>
      <c r="B16" s="3" t="s">
        <v>12</v>
      </c>
      <c r="C16" s="3">
        <v>3</v>
      </c>
      <c r="D16" s="3">
        <v>15</v>
      </c>
      <c r="E16" s="3">
        <f>IF($C16=1,VLOOKUP($B16,[1]数据导入!$A:$P,6,FALSE),IF($C16=2,VLOOKUP($B16,[1]数据导入!$A:$P,9,FALSE),IF($C16=3,VLOOKUP($B16,[1]数据导入!$A:$P,12,FALSE),IF($C16=4,VLOOKUP($B16,[1]数据导入!$A:$P,15,FALSE)))))</f>
        <v>1</v>
      </c>
      <c r="F16" s="3" t="str">
        <f>IF($C16=1,VLOOKUP($B16,[1]数据导入!$A:$P,7,FALSE),IF($C16=2,VLOOKUP($B16,[1]数据导入!$A:$P,10,FALSE),IF($C16=3,VLOOKUP($B16,[1]数据导入!$A:$P,13,FALSE),IF($C16=4,VLOOKUP($B16,[1]数据导入!$A:$P,16,FALSE)))))</f>
        <v>18,0,0,0,0</v>
      </c>
    </row>
    <row r="17" spans="1:6">
      <c r="A17" s="3">
        <v>16</v>
      </c>
      <c r="B17" s="3" t="s">
        <v>12</v>
      </c>
      <c r="C17" s="3">
        <v>4</v>
      </c>
      <c r="D17" s="3">
        <v>20</v>
      </c>
      <c r="E17" s="3">
        <f>IF($C17=1,VLOOKUP($B17,[1]数据导入!$A:$P,6,FALSE),IF($C17=2,VLOOKUP($B17,[1]数据导入!$A:$P,9,FALSE),IF($C17=3,VLOOKUP($B17,[1]数据导入!$A:$P,12,FALSE),IF($C17=4,VLOOKUP($B17,[1]数据导入!$A:$P,15,FALSE)))))</f>
        <v>4</v>
      </c>
      <c r="F17" s="3">
        <f>IF($C17=1,VLOOKUP($B17,[1]数据导入!$A:$P,7,FALSE),IF($C17=2,VLOOKUP($B17,[1]数据导入!$A:$P,10,FALSE),IF($C17=3,VLOOKUP($B17,[1]数据导入!$A:$P,13,FALSE),IF($C17=4,VLOOKUP($B17,[1]数据导入!$A:$P,16,FALSE)))))</f>
        <v>25</v>
      </c>
    </row>
    <row r="18" spans="1:6">
      <c r="A18" s="3">
        <v>17</v>
      </c>
      <c r="B18" s="3" t="s">
        <v>13</v>
      </c>
      <c r="C18" s="3">
        <v>1</v>
      </c>
      <c r="D18" s="3">
        <v>5</v>
      </c>
      <c r="E18" s="3">
        <f>IF($C18=1,VLOOKUP($B18,[1]数据导入!$A:$P,6,FALSE),IF($C18=2,VLOOKUP($B18,[1]数据导入!$A:$P,9,FALSE),IF($C18=3,VLOOKUP($B18,[1]数据导入!$A:$P,12,FALSE),IF($C18=4,VLOOKUP($B18,[1]数据导入!$A:$P,15,FALSE)))))</f>
        <v>3</v>
      </c>
      <c r="F18" s="3" t="str">
        <f>IF($C18=1,VLOOKUP($B18,[1]数据导入!$A:$P,7,FALSE),IF($C18=2,VLOOKUP($B18,[1]数据导入!$A:$P,10,FALSE),IF($C18=3,VLOOKUP($B18,[1]数据导入!$A:$P,13,FALSE),IF($C18=4,VLOOKUP($B18,[1]数据导入!$A:$P,16,FALSE)))))</f>
        <v>101006</v>
      </c>
    </row>
    <row r="19" spans="1:6">
      <c r="A19" s="3">
        <v>18</v>
      </c>
      <c r="B19" s="3" t="s">
        <v>13</v>
      </c>
      <c r="C19" s="3">
        <v>2</v>
      </c>
      <c r="D19" s="3">
        <v>10</v>
      </c>
      <c r="E19" s="3">
        <f>IF($C19=1,VLOOKUP($B19,[1]数据导入!$A:$P,6,FALSE),IF($C19=2,VLOOKUP($B19,[1]数据导入!$A:$P,9,FALSE),IF($C19=3,VLOOKUP($B19,[1]数据导入!$A:$P,12,FALSE),IF($C19=4,VLOOKUP($B19,[1]数据导入!$A:$P,15,FALSE)))))</f>
        <v>2</v>
      </c>
      <c r="F19" s="3">
        <f>IF($C19=1,VLOOKUP($B19,[1]数据导入!$A:$P,7,FALSE),IF($C19=2,VLOOKUP($B19,[1]数据导入!$A:$P,10,FALSE),IF($C19=3,VLOOKUP($B19,[1]数据导入!$A:$P,13,FALSE),IF($C19=4,VLOOKUP($B19,[1]数据导入!$A:$P,16,FALSE)))))</f>
        <v>25</v>
      </c>
    </row>
    <row r="20" spans="1:6">
      <c r="A20" s="3">
        <v>19</v>
      </c>
      <c r="B20" s="3" t="s">
        <v>13</v>
      </c>
      <c r="C20" s="3">
        <v>3</v>
      </c>
      <c r="D20" s="3">
        <v>15</v>
      </c>
      <c r="E20" s="3">
        <f>IF($C20=1,VLOOKUP($B20,[1]数据导入!$A:$P,6,FALSE),IF($C20=2,VLOOKUP($B20,[1]数据导入!$A:$P,9,FALSE),IF($C20=3,VLOOKUP($B20,[1]数据导入!$A:$P,12,FALSE),IF($C20=4,VLOOKUP($B20,[1]数据导入!$A:$P,15,FALSE)))))</f>
        <v>1</v>
      </c>
      <c r="F20" s="3" t="str">
        <f>IF($C20=1,VLOOKUP($B20,[1]数据导入!$A:$P,7,FALSE),IF($C20=2,VLOOKUP($B20,[1]数据导入!$A:$P,10,FALSE),IF($C20=3,VLOOKUP($B20,[1]数据导入!$A:$P,13,FALSE),IF($C20=4,VLOOKUP($B20,[1]数据导入!$A:$P,16,FALSE)))))</f>
        <v>18,0,0,0,0</v>
      </c>
    </row>
    <row r="21" spans="1:6">
      <c r="A21" s="3">
        <v>20</v>
      </c>
      <c r="B21" s="3" t="s">
        <v>13</v>
      </c>
      <c r="C21" s="3">
        <v>4</v>
      </c>
      <c r="D21" s="3">
        <v>20</v>
      </c>
      <c r="E21" s="3">
        <f>IF($C21=1,VLOOKUP($B21,[1]数据导入!$A:$P,6,FALSE),IF($C21=2,VLOOKUP($B21,[1]数据导入!$A:$P,9,FALSE),IF($C21=3,VLOOKUP($B21,[1]数据导入!$A:$P,12,FALSE),IF($C21=4,VLOOKUP($B21,[1]数据导入!$A:$P,15,FALSE)))))</f>
        <v>4</v>
      </c>
      <c r="F21" s="3">
        <f>IF($C21=1,VLOOKUP($B21,[1]数据导入!$A:$P,7,FALSE),IF($C21=2,VLOOKUP($B21,[1]数据导入!$A:$P,10,FALSE),IF($C21=3,VLOOKUP($B21,[1]数据导入!$A:$P,13,FALSE),IF($C21=4,VLOOKUP($B21,[1]数据导入!$A:$P,16,FALSE)))))</f>
        <v>25</v>
      </c>
    </row>
    <row r="22" spans="1:6">
      <c r="A22" s="3">
        <v>21</v>
      </c>
      <c r="B22" s="3" t="s">
        <v>14</v>
      </c>
      <c r="C22" s="3">
        <v>1</v>
      </c>
      <c r="D22" s="3">
        <v>5</v>
      </c>
      <c r="E22" s="3">
        <f>IF($C22=1,VLOOKUP($B22,[1]数据导入!$A:$P,6,FALSE),IF($C22=2,VLOOKUP($B22,[1]数据导入!$A:$P,9,FALSE),IF($C22=3,VLOOKUP($B22,[1]数据导入!$A:$P,12,FALSE),IF($C22=4,VLOOKUP($B22,[1]数据导入!$A:$P,15,FALSE)))))</f>
        <v>3</v>
      </c>
      <c r="F22" s="3" t="str">
        <f>IF($C22=1,VLOOKUP($B22,[1]数据导入!$A:$P,7,FALSE),IF($C22=2,VLOOKUP($B22,[1]数据导入!$A:$P,10,FALSE),IF($C22=3,VLOOKUP($B22,[1]数据导入!$A:$P,13,FALSE),IF($C22=4,VLOOKUP($B22,[1]数据导入!$A:$P,16,FALSE)))))</f>
        <v>101007</v>
      </c>
    </row>
    <row r="23" spans="1:6">
      <c r="A23" s="3">
        <v>22</v>
      </c>
      <c r="B23" s="3" t="s">
        <v>14</v>
      </c>
      <c r="C23" s="3">
        <v>2</v>
      </c>
      <c r="D23" s="3">
        <v>10</v>
      </c>
      <c r="E23" s="3">
        <f>IF($C23=1,VLOOKUP($B23,[1]数据导入!$A:$P,6,FALSE),IF($C23=2,VLOOKUP($B23,[1]数据导入!$A:$P,9,FALSE),IF($C23=3,VLOOKUP($B23,[1]数据导入!$A:$P,12,FALSE),IF($C23=4,VLOOKUP($B23,[1]数据导入!$A:$P,15,FALSE)))))</f>
        <v>2</v>
      </c>
      <c r="F23" s="3">
        <f>IF($C23=1,VLOOKUP($B23,[1]数据导入!$A:$P,7,FALSE),IF($C23=2,VLOOKUP($B23,[1]数据导入!$A:$P,10,FALSE),IF($C23=3,VLOOKUP($B23,[1]数据导入!$A:$P,13,FALSE),IF($C23=4,VLOOKUP($B23,[1]数据导入!$A:$P,16,FALSE)))))</f>
        <v>25</v>
      </c>
    </row>
    <row r="24" spans="1:6">
      <c r="A24" s="3">
        <v>23</v>
      </c>
      <c r="B24" s="3" t="s">
        <v>14</v>
      </c>
      <c r="C24" s="3">
        <v>3</v>
      </c>
      <c r="D24" s="3">
        <v>15</v>
      </c>
      <c r="E24" s="3">
        <f>IF($C24=1,VLOOKUP($B24,[1]数据导入!$A:$P,6,FALSE),IF($C24=2,VLOOKUP($B24,[1]数据导入!$A:$P,9,FALSE),IF($C24=3,VLOOKUP($B24,[1]数据导入!$A:$P,12,FALSE),IF($C24=4,VLOOKUP($B24,[1]数据导入!$A:$P,15,FALSE)))))</f>
        <v>1</v>
      </c>
      <c r="F24" s="3" t="str">
        <f>IF($C24=1,VLOOKUP($B24,[1]数据导入!$A:$P,7,FALSE),IF($C24=2,VLOOKUP($B24,[1]数据导入!$A:$P,10,FALSE),IF($C24=3,VLOOKUP($B24,[1]数据导入!$A:$P,13,FALSE),IF($C24=4,VLOOKUP($B24,[1]数据导入!$A:$P,16,FALSE)))))</f>
        <v>22,0,0,0,0</v>
      </c>
    </row>
    <row r="25" spans="1:6">
      <c r="A25" s="3">
        <v>24</v>
      </c>
      <c r="B25" s="3" t="s">
        <v>14</v>
      </c>
      <c r="C25" s="3">
        <v>4</v>
      </c>
      <c r="D25" s="3">
        <v>20</v>
      </c>
      <c r="E25" s="3">
        <f>IF($C25=1,VLOOKUP($B25,[1]数据导入!$A:$P,6,FALSE),IF($C25=2,VLOOKUP($B25,[1]数据导入!$A:$P,9,FALSE),IF($C25=3,VLOOKUP($B25,[1]数据导入!$A:$P,12,FALSE),IF($C25=4,VLOOKUP($B25,[1]数据导入!$A:$P,15,FALSE)))))</f>
        <v>4</v>
      </c>
      <c r="F25" s="3">
        <f>IF($C25=1,VLOOKUP($B25,[1]数据导入!$A:$P,7,FALSE),IF($C25=2,VLOOKUP($B25,[1]数据导入!$A:$P,10,FALSE),IF($C25=3,VLOOKUP($B25,[1]数据导入!$A:$P,13,FALSE),IF($C25=4,VLOOKUP($B25,[1]数据导入!$A:$P,16,FALSE)))))</f>
        <v>25</v>
      </c>
    </row>
    <row r="26" spans="1:6">
      <c r="A26" s="3">
        <v>25</v>
      </c>
      <c r="B26" s="3" t="s">
        <v>15</v>
      </c>
      <c r="C26" s="3">
        <v>1</v>
      </c>
      <c r="D26" s="3">
        <v>5</v>
      </c>
      <c r="E26" s="3">
        <f>IF($C26=1,VLOOKUP($B26,[1]数据导入!$A:$P,6,FALSE),IF($C26=2,VLOOKUP($B26,[1]数据导入!$A:$P,9,FALSE),IF($C26=3,VLOOKUP($B26,[1]数据导入!$A:$P,12,FALSE),IF($C26=4,VLOOKUP($B26,[1]数据导入!$A:$P,15,FALSE)))))</f>
        <v>3</v>
      </c>
      <c r="F26" s="3" t="str">
        <f>IF($C26=1,VLOOKUP($B26,[1]数据导入!$A:$P,7,FALSE),IF($C26=2,VLOOKUP($B26,[1]数据导入!$A:$P,10,FALSE),IF($C26=3,VLOOKUP($B26,[1]数据导入!$A:$P,13,FALSE),IF($C26=4,VLOOKUP($B26,[1]数据导入!$A:$P,16,FALSE)))))</f>
        <v>101008</v>
      </c>
    </row>
    <row r="27" spans="1:6">
      <c r="A27" s="3">
        <v>26</v>
      </c>
      <c r="B27" s="3" t="s">
        <v>15</v>
      </c>
      <c r="C27" s="3">
        <v>2</v>
      </c>
      <c r="D27" s="3">
        <v>10</v>
      </c>
      <c r="E27" s="3">
        <f>IF($C27=1,VLOOKUP($B27,[1]数据导入!$A:$P,6,FALSE),IF($C27=2,VLOOKUP($B27,[1]数据导入!$A:$P,9,FALSE),IF($C27=3,VLOOKUP($B27,[1]数据导入!$A:$P,12,FALSE),IF($C27=4,VLOOKUP($B27,[1]数据导入!$A:$P,15,FALSE)))))</f>
        <v>2</v>
      </c>
      <c r="F27" s="3">
        <f>IF($C27=1,VLOOKUP($B27,[1]数据导入!$A:$P,7,FALSE),IF($C27=2,VLOOKUP($B27,[1]数据导入!$A:$P,10,FALSE),IF($C27=3,VLOOKUP($B27,[1]数据导入!$A:$P,13,FALSE),IF($C27=4,VLOOKUP($B27,[1]数据导入!$A:$P,16,FALSE)))))</f>
        <v>25</v>
      </c>
    </row>
    <row r="28" spans="1:6">
      <c r="A28" s="3">
        <v>27</v>
      </c>
      <c r="B28" s="3" t="s">
        <v>15</v>
      </c>
      <c r="C28" s="3">
        <v>3</v>
      </c>
      <c r="D28" s="3">
        <v>15</v>
      </c>
      <c r="E28" s="3">
        <f>IF($C28=1,VLOOKUP($B28,[1]数据导入!$A:$P,6,FALSE),IF($C28=2,VLOOKUP($B28,[1]数据导入!$A:$P,9,FALSE),IF($C28=3,VLOOKUP($B28,[1]数据导入!$A:$P,12,FALSE),IF($C28=4,VLOOKUP($B28,[1]数据导入!$A:$P,15,FALSE)))))</f>
        <v>1</v>
      </c>
      <c r="F28" s="3" t="str">
        <f>IF($C28=1,VLOOKUP($B28,[1]数据导入!$A:$P,7,FALSE),IF($C28=2,VLOOKUP($B28,[1]数据导入!$A:$P,10,FALSE),IF($C28=3,VLOOKUP($B28,[1]数据导入!$A:$P,13,FALSE),IF($C28=4,VLOOKUP($B28,[1]数据导入!$A:$P,16,FALSE)))))</f>
        <v>26,0,0,0,0</v>
      </c>
    </row>
    <row r="29" spans="1:6">
      <c r="A29" s="3">
        <v>28</v>
      </c>
      <c r="B29" s="3" t="s">
        <v>15</v>
      </c>
      <c r="C29" s="3">
        <v>4</v>
      </c>
      <c r="D29" s="3">
        <v>20</v>
      </c>
      <c r="E29" s="3">
        <f>IF($C29=1,VLOOKUP($B29,[1]数据导入!$A:$P,6,FALSE),IF($C29=2,VLOOKUP($B29,[1]数据导入!$A:$P,9,FALSE),IF($C29=3,VLOOKUP($B29,[1]数据导入!$A:$P,12,FALSE),IF($C29=4,VLOOKUP($B29,[1]数据导入!$A:$P,15,FALSE)))))</f>
        <v>4</v>
      </c>
      <c r="F29" s="3">
        <f>IF($C29=1,VLOOKUP($B29,[1]数据导入!$A:$P,7,FALSE),IF($C29=2,VLOOKUP($B29,[1]数据导入!$A:$P,10,FALSE),IF($C29=3,VLOOKUP($B29,[1]数据导入!$A:$P,13,FALSE),IF($C29=4,VLOOKUP($B29,[1]数据导入!$A:$P,16,FALSE)))))</f>
        <v>25</v>
      </c>
    </row>
    <row r="30" spans="1:6">
      <c r="A30" s="3">
        <v>29</v>
      </c>
      <c r="B30" s="3" t="s">
        <v>16</v>
      </c>
      <c r="C30" s="3">
        <v>1</v>
      </c>
      <c r="D30" s="3">
        <v>5</v>
      </c>
      <c r="E30" s="3">
        <f>IF($C30=1,VLOOKUP($B30,[1]数据导入!$A:$P,6,FALSE),IF($C30=2,VLOOKUP($B30,[1]数据导入!$A:$P,9,FALSE),IF($C30=3,VLOOKUP($B30,[1]数据导入!$A:$P,12,FALSE),IF($C30=4,VLOOKUP($B30,[1]数据导入!$A:$P,15,FALSE)))))</f>
        <v>3</v>
      </c>
      <c r="F30" s="3" t="str">
        <f>IF($C30=1,VLOOKUP($B30,[1]数据导入!$A:$P,7,FALSE),IF($C30=2,VLOOKUP($B30,[1]数据导入!$A:$P,10,FALSE),IF($C30=3,VLOOKUP($B30,[1]数据导入!$A:$P,13,FALSE),IF($C30=4,VLOOKUP($B30,[1]数据导入!$A:$P,16,FALSE)))))</f>
        <v>101009</v>
      </c>
    </row>
    <row r="31" spans="1:6">
      <c r="A31" s="3">
        <v>30</v>
      </c>
      <c r="B31" s="3" t="s">
        <v>16</v>
      </c>
      <c r="C31" s="3">
        <v>2</v>
      </c>
      <c r="D31" s="3">
        <v>10</v>
      </c>
      <c r="E31" s="3">
        <f>IF($C31=1,VLOOKUP($B31,[1]数据导入!$A:$P,6,FALSE),IF($C31=2,VLOOKUP($B31,[1]数据导入!$A:$P,9,FALSE),IF($C31=3,VLOOKUP($B31,[1]数据导入!$A:$P,12,FALSE),IF($C31=4,VLOOKUP($B31,[1]数据导入!$A:$P,15,FALSE)))))</f>
        <v>2</v>
      </c>
      <c r="F31" s="3">
        <f>IF($C31=1,VLOOKUP($B31,[1]数据导入!$A:$P,7,FALSE),IF($C31=2,VLOOKUP($B31,[1]数据导入!$A:$P,10,FALSE),IF($C31=3,VLOOKUP($B31,[1]数据导入!$A:$P,13,FALSE),IF($C31=4,VLOOKUP($B31,[1]数据导入!$A:$P,16,FALSE)))))</f>
        <v>25</v>
      </c>
    </row>
    <row r="32" spans="1:6">
      <c r="A32" s="3">
        <v>31</v>
      </c>
      <c r="B32" s="3" t="s">
        <v>16</v>
      </c>
      <c r="C32" s="3">
        <v>3</v>
      </c>
      <c r="D32" s="3">
        <v>15</v>
      </c>
      <c r="E32" s="3">
        <f>IF($C32=1,VLOOKUP($B32,[1]数据导入!$A:$P,6,FALSE),IF($C32=2,VLOOKUP($B32,[1]数据导入!$A:$P,9,FALSE),IF($C32=3,VLOOKUP($B32,[1]数据导入!$A:$P,12,FALSE),IF($C32=4,VLOOKUP($B32,[1]数据导入!$A:$P,15,FALSE)))))</f>
        <v>1</v>
      </c>
      <c r="F32" s="3" t="str">
        <f>IF($C32=1,VLOOKUP($B32,[1]数据导入!$A:$P,7,FALSE),IF($C32=2,VLOOKUP($B32,[1]数据导入!$A:$P,10,FALSE),IF($C32=3,VLOOKUP($B32,[1]数据导入!$A:$P,13,FALSE),IF($C32=4,VLOOKUP($B32,[1]数据导入!$A:$P,16,FALSE)))))</f>
        <v>30,0,0,0,0</v>
      </c>
    </row>
    <row r="33" spans="1:6">
      <c r="A33" s="3">
        <v>32</v>
      </c>
      <c r="B33" s="3" t="s">
        <v>16</v>
      </c>
      <c r="C33" s="3">
        <v>4</v>
      </c>
      <c r="D33" s="3">
        <v>20</v>
      </c>
      <c r="E33" s="3">
        <f>IF($C33=1,VLOOKUP($B33,[1]数据导入!$A:$P,6,FALSE),IF($C33=2,VLOOKUP($B33,[1]数据导入!$A:$P,9,FALSE),IF($C33=3,VLOOKUP($B33,[1]数据导入!$A:$P,12,FALSE),IF($C33=4,VLOOKUP($B33,[1]数据导入!$A:$P,15,FALSE)))))</f>
        <v>4</v>
      </c>
      <c r="F33" s="3">
        <f>IF($C33=1,VLOOKUP($B33,[1]数据导入!$A:$P,7,FALSE),IF($C33=2,VLOOKUP($B33,[1]数据导入!$A:$P,10,FALSE),IF($C33=3,VLOOKUP($B33,[1]数据导入!$A:$P,13,FALSE),IF($C33=4,VLOOKUP($B33,[1]数据导入!$A:$P,16,FALSE)))))</f>
        <v>25</v>
      </c>
    </row>
    <row r="34" spans="1:6">
      <c r="A34" s="3">
        <v>33</v>
      </c>
      <c r="B34" s="3" t="s">
        <v>17</v>
      </c>
      <c r="C34" s="3">
        <v>1</v>
      </c>
      <c r="D34" s="3">
        <v>5</v>
      </c>
      <c r="E34" s="3">
        <f>IF($C34=1,VLOOKUP($B34,[1]数据导入!$A:$P,6,FALSE),IF($C34=2,VLOOKUP($B34,[1]数据导入!$A:$P,9,FALSE),IF($C34=3,VLOOKUP($B34,[1]数据导入!$A:$P,12,FALSE),IF($C34=4,VLOOKUP($B34,[1]数据导入!$A:$P,15,FALSE)))))</f>
        <v>3</v>
      </c>
      <c r="F34" s="3" t="str">
        <f>IF($C34=1,VLOOKUP($B34,[1]数据导入!$A:$P,7,FALSE),IF($C34=2,VLOOKUP($B34,[1]数据导入!$A:$P,10,FALSE),IF($C34=3,VLOOKUP($B34,[1]数据导入!$A:$P,13,FALSE),IF($C34=4,VLOOKUP($B34,[1]数据导入!$A:$P,16,FALSE)))))</f>
        <v>101010</v>
      </c>
    </row>
    <row r="35" spans="1:6">
      <c r="A35" s="3">
        <v>34</v>
      </c>
      <c r="B35" s="3" t="s">
        <v>17</v>
      </c>
      <c r="C35" s="3">
        <v>2</v>
      </c>
      <c r="D35" s="3">
        <v>10</v>
      </c>
      <c r="E35" s="3">
        <f>IF($C35=1,VLOOKUP($B35,[1]数据导入!$A:$P,6,FALSE),IF($C35=2,VLOOKUP($B35,[1]数据导入!$A:$P,9,FALSE),IF($C35=3,VLOOKUP($B35,[1]数据导入!$A:$P,12,FALSE),IF($C35=4,VLOOKUP($B35,[1]数据导入!$A:$P,15,FALSE)))))</f>
        <v>2</v>
      </c>
      <c r="F35" s="3">
        <f>IF($C35=1,VLOOKUP($B35,[1]数据导入!$A:$P,7,FALSE),IF($C35=2,VLOOKUP($B35,[1]数据导入!$A:$P,10,FALSE),IF($C35=3,VLOOKUP($B35,[1]数据导入!$A:$P,13,FALSE),IF($C35=4,VLOOKUP($B35,[1]数据导入!$A:$P,16,FALSE)))))</f>
        <v>25</v>
      </c>
    </row>
    <row r="36" spans="1:6">
      <c r="A36" s="3">
        <v>35</v>
      </c>
      <c r="B36" s="3" t="s">
        <v>17</v>
      </c>
      <c r="C36" s="3">
        <v>3</v>
      </c>
      <c r="D36" s="3">
        <v>15</v>
      </c>
      <c r="E36" s="3">
        <f>IF($C36=1,VLOOKUP($B36,[1]数据导入!$A:$P,6,FALSE),IF($C36=2,VLOOKUP($B36,[1]数据导入!$A:$P,9,FALSE),IF($C36=3,VLOOKUP($B36,[1]数据导入!$A:$P,12,FALSE),IF($C36=4,VLOOKUP($B36,[1]数据导入!$A:$P,15,FALSE)))))</f>
        <v>1</v>
      </c>
      <c r="F36" s="3" t="str">
        <f>IF($C36=1,VLOOKUP($B36,[1]数据导入!$A:$P,7,FALSE),IF($C36=2,VLOOKUP($B36,[1]数据导入!$A:$P,10,FALSE),IF($C36=3,VLOOKUP($B36,[1]数据导入!$A:$P,13,FALSE),IF($C36=4,VLOOKUP($B36,[1]数据导入!$A:$P,16,FALSE)))))</f>
        <v>33,0,0,0,0</v>
      </c>
    </row>
    <row r="37" spans="1:6">
      <c r="A37" s="3">
        <v>36</v>
      </c>
      <c r="B37" s="3" t="s">
        <v>17</v>
      </c>
      <c r="C37" s="3">
        <v>4</v>
      </c>
      <c r="D37" s="3">
        <v>20</v>
      </c>
      <c r="E37" s="3">
        <f>IF($C37=1,VLOOKUP($B37,[1]数据导入!$A:$P,6,FALSE),IF($C37=2,VLOOKUP($B37,[1]数据导入!$A:$P,9,FALSE),IF($C37=3,VLOOKUP($B37,[1]数据导入!$A:$P,12,FALSE),IF($C37=4,VLOOKUP($B37,[1]数据导入!$A:$P,15,FALSE)))))</f>
        <v>4</v>
      </c>
      <c r="F37" s="3">
        <f>IF($C37=1,VLOOKUP($B37,[1]数据导入!$A:$P,7,FALSE),IF($C37=2,VLOOKUP($B37,[1]数据导入!$A:$P,10,FALSE),IF($C37=3,VLOOKUP($B37,[1]数据导入!$A:$P,13,FALSE),IF($C37=4,VLOOKUP($B37,[1]数据导入!$A:$P,16,FALSE)))))</f>
        <v>25</v>
      </c>
    </row>
    <row r="38" spans="1:6">
      <c r="A38" s="3">
        <v>37</v>
      </c>
      <c r="B38" s="3" t="s">
        <v>18</v>
      </c>
      <c r="C38" s="3">
        <v>1</v>
      </c>
      <c r="D38" s="3">
        <v>5</v>
      </c>
      <c r="E38" s="3">
        <f>IF($C38=1,VLOOKUP($B38,[1]数据导入!$A:$P,6,FALSE),IF($C38=2,VLOOKUP($B38,[1]数据导入!$A:$P,9,FALSE),IF($C38=3,VLOOKUP($B38,[1]数据导入!$A:$P,12,FALSE),IF($C38=4,VLOOKUP($B38,[1]数据导入!$A:$P,15,FALSE)))))</f>
        <v>1</v>
      </c>
      <c r="F38" s="3" t="str">
        <f>IF($C38=1,VLOOKUP($B38,[1]数据导入!$A:$P,7,FALSE),IF($C38=2,VLOOKUP($B38,[1]数据导入!$A:$P,10,FALSE),IF($C38=3,VLOOKUP($B38,[1]数据导入!$A:$P,13,FALSE),IF($C38=4,VLOOKUP($B38,[1]数据导入!$A:$P,16,FALSE)))))</f>
        <v>30,0,0,0,0</v>
      </c>
    </row>
    <row r="39" spans="1:6">
      <c r="A39" s="3">
        <v>38</v>
      </c>
      <c r="B39" s="3" t="s">
        <v>18</v>
      </c>
      <c r="C39" s="3">
        <v>2</v>
      </c>
      <c r="D39" s="3">
        <v>10</v>
      </c>
      <c r="E39" s="3">
        <f>IF($C39=1,VLOOKUP($B39,[1]数据导入!$A:$P,6,FALSE),IF($C39=2,VLOOKUP($B39,[1]数据导入!$A:$P,9,FALSE),IF($C39=3,VLOOKUP($B39,[1]数据导入!$A:$P,12,FALSE),IF($C39=4,VLOOKUP($B39,[1]数据导入!$A:$P,15,FALSE)))))</f>
        <v>2</v>
      </c>
      <c r="F39" s="3">
        <f>IF($C39=1,VLOOKUP($B39,[1]数据导入!$A:$P,7,FALSE),IF($C39=2,VLOOKUP($B39,[1]数据导入!$A:$P,10,FALSE),IF($C39=3,VLOOKUP($B39,[1]数据导入!$A:$P,13,FALSE),IF($C39=4,VLOOKUP($B39,[1]数据导入!$A:$P,16,FALSE)))))</f>
        <v>25</v>
      </c>
    </row>
    <row r="40" spans="1:6">
      <c r="A40" s="3">
        <v>39</v>
      </c>
      <c r="B40" s="3" t="s">
        <v>18</v>
      </c>
      <c r="C40" s="3">
        <v>3</v>
      </c>
      <c r="D40" s="3">
        <v>15</v>
      </c>
      <c r="E40" s="3">
        <f>IF($C40=1,VLOOKUP($B40,[1]数据导入!$A:$P,6,FALSE),IF($C40=2,VLOOKUP($B40,[1]数据导入!$A:$P,9,FALSE),IF($C40=3,VLOOKUP($B40,[1]数据导入!$A:$P,12,FALSE),IF($C40=4,VLOOKUP($B40,[1]数据导入!$A:$P,15,FALSE)))))</f>
        <v>1</v>
      </c>
      <c r="F40" s="3" t="str">
        <f>IF($C40=1,VLOOKUP($B40,[1]数据导入!$A:$P,7,FALSE),IF($C40=2,VLOOKUP($B40,[1]数据导入!$A:$P,10,FALSE),IF($C40=3,VLOOKUP($B40,[1]数据导入!$A:$P,13,FALSE),IF($C40=4,VLOOKUP($B40,[1]数据导入!$A:$P,16,FALSE)))))</f>
        <v>30,0,0,0,0</v>
      </c>
    </row>
    <row r="41" spans="1:6">
      <c r="A41" s="3">
        <v>40</v>
      </c>
      <c r="B41" s="3" t="s">
        <v>18</v>
      </c>
      <c r="C41" s="3">
        <v>4</v>
      </c>
      <c r="D41" s="3">
        <v>20</v>
      </c>
      <c r="E41" s="3">
        <f>IF($C41=1,VLOOKUP($B41,[1]数据导入!$A:$P,6,FALSE),IF($C41=2,VLOOKUP($B41,[1]数据导入!$A:$P,9,FALSE),IF($C41=3,VLOOKUP($B41,[1]数据导入!$A:$P,12,FALSE),IF($C41=4,VLOOKUP($B41,[1]数据导入!$A:$P,15,FALSE)))))</f>
        <v>4</v>
      </c>
      <c r="F41" s="3">
        <f>IF($C41=1,VLOOKUP($B41,[1]数据导入!$A:$P,7,FALSE),IF($C41=2,VLOOKUP($B41,[1]数据导入!$A:$P,10,FALSE),IF($C41=3,VLOOKUP($B41,[1]数据导入!$A:$P,13,FALSE),IF($C41=4,VLOOKUP($B41,[1]数据导入!$A:$P,16,FALSE)))))</f>
        <v>25</v>
      </c>
    </row>
    <row r="42" spans="1:6">
      <c r="A42" s="3">
        <v>41</v>
      </c>
      <c r="B42" s="3">
        <v>102001</v>
      </c>
      <c r="C42" s="3">
        <v>1</v>
      </c>
      <c r="D42" s="3">
        <v>5</v>
      </c>
      <c r="E42" s="3">
        <f>IF($C42=1,VLOOKUP($B42,[1]数据导入!$A:$P,6,FALSE),IF($C42=2,VLOOKUP($B42,[1]数据导入!$A:$P,9,FALSE),IF($C42=3,VLOOKUP($B42,[1]数据导入!$A:$P,12,FALSE),IF($C42=4,VLOOKUP($B42,[1]数据导入!$A:$P,15,FALSE)))))</f>
        <v>3</v>
      </c>
      <c r="F42" s="3" t="str">
        <f>IF($C42=1,VLOOKUP($B42,[1]数据导入!$A:$P,7,FALSE),IF($C42=2,VLOOKUP($B42,[1]数据导入!$A:$P,10,FALSE),IF($C42=3,VLOOKUP($B42,[1]数据导入!$A:$P,13,FALSE),IF($C42=4,VLOOKUP($B42,[1]数据导入!$A:$P,16,FALSE)))))</f>
        <v>103001</v>
      </c>
    </row>
    <row r="43" spans="1:6">
      <c r="A43" s="3">
        <v>42</v>
      </c>
      <c r="B43" s="3">
        <v>102001</v>
      </c>
      <c r="C43" s="3">
        <v>2</v>
      </c>
      <c r="D43" s="3">
        <v>10</v>
      </c>
      <c r="E43" s="3">
        <f>IF($C43=1,VLOOKUP($B43,[1]数据导入!$A:$P,6,FALSE),IF($C43=2,VLOOKUP($B43,[1]数据导入!$A:$P,9,FALSE),IF($C43=3,VLOOKUP($B43,[1]数据导入!$A:$P,12,FALSE),IF($C43=4,VLOOKUP($B43,[1]数据导入!$A:$P,15,FALSE)))))</f>
        <v>2</v>
      </c>
      <c r="F43" s="3">
        <f>IF($C43=1,VLOOKUP($B43,[1]数据导入!$A:$P,7,FALSE),IF($C43=2,VLOOKUP($B43,[1]数据导入!$A:$P,10,FALSE),IF($C43=3,VLOOKUP($B43,[1]数据导入!$A:$P,13,FALSE),IF($C43=4,VLOOKUP($B43,[1]数据导入!$A:$P,16,FALSE)))))</f>
        <v>25</v>
      </c>
    </row>
    <row r="44" spans="1:6">
      <c r="A44" s="3">
        <v>43</v>
      </c>
      <c r="B44" s="3">
        <v>102001</v>
      </c>
      <c r="C44" s="3">
        <v>3</v>
      </c>
      <c r="D44" s="3">
        <v>15</v>
      </c>
      <c r="E44" s="3">
        <f>IF($C44=1,VLOOKUP($B44,[1]数据导入!$A:$P,6,FALSE),IF($C44=2,VLOOKUP($B44,[1]数据导入!$A:$P,9,FALSE),IF($C44=3,VLOOKUP($B44,[1]数据导入!$A:$P,12,FALSE),IF($C44=4,VLOOKUP($B44,[1]数据导入!$A:$P,15,FALSE)))))</f>
        <v>3</v>
      </c>
      <c r="F44" s="3">
        <f>IF($C44=1,VLOOKUP($B44,[1]数据导入!$A:$P,7,FALSE),IF($C44=2,VLOOKUP($B44,[1]数据导入!$A:$P,10,FALSE),IF($C44=3,VLOOKUP($B44,[1]数据导入!$A:$P,13,FALSE),IF($C44=4,VLOOKUP($B44,[1]数据导入!$A:$P,16,FALSE)))))</f>
        <v>102002</v>
      </c>
    </row>
    <row r="45" spans="1:6">
      <c r="A45" s="3">
        <v>44</v>
      </c>
      <c r="B45" s="3">
        <v>102001</v>
      </c>
      <c r="C45" s="3">
        <v>4</v>
      </c>
      <c r="D45" s="3">
        <v>20</v>
      </c>
      <c r="E45" s="3">
        <f>IF($C45=1,VLOOKUP($B45,[1]数据导入!$A:$P,6,FALSE),IF($C45=2,VLOOKUP($B45,[1]数据导入!$A:$P,9,FALSE),IF($C45=3,VLOOKUP($B45,[1]数据导入!$A:$P,12,FALSE),IF($C45=4,VLOOKUP($B45,[1]数据导入!$A:$P,15,FALSE)))))</f>
        <v>4</v>
      </c>
      <c r="F45" s="3">
        <f>IF($C45=1,VLOOKUP($B45,[1]数据导入!$A:$P,7,FALSE),IF($C45=2,VLOOKUP($B45,[1]数据导入!$A:$P,10,FALSE),IF($C45=3,VLOOKUP($B45,[1]数据导入!$A:$P,13,FALSE),IF($C45=4,VLOOKUP($B45,[1]数据导入!$A:$P,16,FALSE)))))</f>
        <v>25</v>
      </c>
    </row>
    <row r="46" spans="1:6">
      <c r="A46" s="3">
        <v>45</v>
      </c>
      <c r="B46" s="3">
        <v>102002</v>
      </c>
      <c r="C46" s="3">
        <v>1</v>
      </c>
      <c r="D46" s="3">
        <v>5</v>
      </c>
      <c r="E46" s="3">
        <f>IF($C46=1,VLOOKUP($B46,[1]数据导入!$A:$P,6,FALSE),IF($C46=2,VLOOKUP($B46,[1]数据导入!$A:$P,9,FALSE),IF($C46=3,VLOOKUP($B46,[1]数据导入!$A:$P,12,FALSE),IF($C46=4,VLOOKUP($B46,[1]数据导入!$A:$P,15,FALSE)))))</f>
        <v>3</v>
      </c>
      <c r="F46" s="3">
        <f>IF($C46=1,VLOOKUP($B46,[1]数据导入!$A:$P,7,FALSE),IF($C46=2,VLOOKUP($B46,[1]数据导入!$A:$P,10,FALSE),IF($C46=3,VLOOKUP($B46,[1]数据导入!$A:$P,13,FALSE),IF($C46=4,VLOOKUP($B46,[1]数据导入!$A:$P,16,FALSE)))))</f>
        <v>102003</v>
      </c>
    </row>
    <row r="47" spans="1:6">
      <c r="A47" s="3">
        <v>46</v>
      </c>
      <c r="B47" s="3">
        <v>102002</v>
      </c>
      <c r="C47" s="3">
        <v>2</v>
      </c>
      <c r="D47" s="3">
        <v>10</v>
      </c>
      <c r="E47" s="3">
        <f>IF($C47=1,VLOOKUP($B47,[1]数据导入!$A:$P,6,FALSE),IF($C47=2,VLOOKUP($B47,[1]数据导入!$A:$P,9,FALSE),IF($C47=3,VLOOKUP($B47,[1]数据导入!$A:$P,12,FALSE),IF($C47=4,VLOOKUP($B47,[1]数据导入!$A:$P,15,FALSE)))))</f>
        <v>2</v>
      </c>
      <c r="F47" s="3">
        <f>IF($C47=1,VLOOKUP($B47,[1]数据导入!$A:$P,7,FALSE),IF($C47=2,VLOOKUP($B47,[1]数据导入!$A:$P,10,FALSE),IF($C47=3,VLOOKUP($B47,[1]数据导入!$A:$P,13,FALSE),IF($C47=4,VLOOKUP($B47,[1]数据导入!$A:$P,16,FALSE)))))</f>
        <v>25</v>
      </c>
    </row>
    <row r="48" spans="1:6">
      <c r="A48" s="3">
        <v>47</v>
      </c>
      <c r="B48" s="3">
        <v>102002</v>
      </c>
      <c r="C48" s="3">
        <v>3</v>
      </c>
      <c r="D48" s="3">
        <v>15</v>
      </c>
      <c r="E48" s="3">
        <f>IF($C48=1,VLOOKUP($B48,[1]数据导入!$A:$P,6,FALSE),IF($C48=2,VLOOKUP($B48,[1]数据导入!$A:$P,9,FALSE),IF($C48=3,VLOOKUP($B48,[1]数据导入!$A:$P,12,FALSE),IF($C48=4,VLOOKUP($B48,[1]数据导入!$A:$P,15,FALSE)))))</f>
        <v>1</v>
      </c>
      <c r="F48" s="3" t="str">
        <f>IF($C48=1,VLOOKUP($B48,[1]数据导入!$A:$P,7,FALSE),IF($C48=2,VLOOKUP($B48,[1]数据导入!$A:$P,10,FALSE),IF($C48=3,VLOOKUP($B48,[1]数据导入!$A:$P,13,FALSE),IF($C48=4,VLOOKUP($B48,[1]数据导入!$A:$P,16,FALSE)))))</f>
        <v>0,0,0,0,9</v>
      </c>
    </row>
    <row r="49" spans="1:6">
      <c r="A49" s="3">
        <v>48</v>
      </c>
      <c r="B49" s="3">
        <v>102002</v>
      </c>
      <c r="C49" s="3">
        <v>4</v>
      </c>
      <c r="D49" s="3">
        <v>20</v>
      </c>
      <c r="E49" s="3">
        <f>IF($C49=1,VLOOKUP($B49,[1]数据导入!$A:$P,6,FALSE),IF($C49=2,VLOOKUP($B49,[1]数据导入!$A:$P,9,FALSE),IF($C49=3,VLOOKUP($B49,[1]数据导入!$A:$P,12,FALSE),IF($C49=4,VLOOKUP($B49,[1]数据导入!$A:$P,15,FALSE)))))</f>
        <v>4</v>
      </c>
      <c r="F49" s="3">
        <f>IF($C49=1,VLOOKUP($B49,[1]数据导入!$A:$P,7,FALSE),IF($C49=2,VLOOKUP($B49,[1]数据导入!$A:$P,10,FALSE),IF($C49=3,VLOOKUP($B49,[1]数据导入!$A:$P,13,FALSE),IF($C49=4,VLOOKUP($B49,[1]数据导入!$A:$P,16,FALSE)))))</f>
        <v>25</v>
      </c>
    </row>
    <row r="50" spans="1:6">
      <c r="A50" s="3">
        <v>49</v>
      </c>
      <c r="B50" s="3">
        <v>102003</v>
      </c>
      <c r="C50" s="3">
        <v>1</v>
      </c>
      <c r="D50" s="3">
        <v>5</v>
      </c>
      <c r="E50" s="3">
        <f>IF($C50=1,VLOOKUP($B50,[1]数据导入!$A:$P,6,FALSE),IF($C50=2,VLOOKUP($B50,[1]数据导入!$A:$P,9,FALSE),IF($C50=3,VLOOKUP($B50,[1]数据导入!$A:$P,12,FALSE),IF($C50=4,VLOOKUP($B50,[1]数据导入!$A:$P,15,FALSE)))))</f>
        <v>3</v>
      </c>
      <c r="F50" s="3">
        <f>IF($C50=1,VLOOKUP($B50,[1]数据导入!$A:$P,7,FALSE),IF($C50=2,VLOOKUP($B50,[1]数据导入!$A:$P,10,FALSE),IF($C50=3,VLOOKUP($B50,[1]数据导入!$A:$P,13,FALSE),IF($C50=4,VLOOKUP($B50,[1]数据导入!$A:$P,16,FALSE)))))</f>
        <v>102004</v>
      </c>
    </row>
    <row r="51" spans="1:6">
      <c r="A51" s="3">
        <v>50</v>
      </c>
      <c r="B51" s="3">
        <v>102003</v>
      </c>
      <c r="C51" s="3">
        <v>2</v>
      </c>
      <c r="D51" s="3">
        <v>10</v>
      </c>
      <c r="E51" s="3">
        <f>IF($C51=1,VLOOKUP($B51,[1]数据导入!$A:$P,6,FALSE),IF($C51=2,VLOOKUP($B51,[1]数据导入!$A:$P,9,FALSE),IF($C51=3,VLOOKUP($B51,[1]数据导入!$A:$P,12,FALSE),IF($C51=4,VLOOKUP($B51,[1]数据导入!$A:$P,15,FALSE)))))</f>
        <v>2</v>
      </c>
      <c r="F51" s="3">
        <f>IF($C51=1,VLOOKUP($B51,[1]数据导入!$A:$P,7,FALSE),IF($C51=2,VLOOKUP($B51,[1]数据导入!$A:$P,10,FALSE),IF($C51=3,VLOOKUP($B51,[1]数据导入!$A:$P,13,FALSE),IF($C51=4,VLOOKUP($B51,[1]数据导入!$A:$P,16,FALSE)))))</f>
        <v>25</v>
      </c>
    </row>
    <row r="52" spans="1:6">
      <c r="A52" s="3">
        <v>51</v>
      </c>
      <c r="B52" s="3">
        <v>102003</v>
      </c>
      <c r="C52" s="3">
        <v>3</v>
      </c>
      <c r="D52" s="3">
        <v>15</v>
      </c>
      <c r="E52" s="3">
        <f>IF($C52=1,VLOOKUP($B52,[1]数据导入!$A:$P,6,FALSE),IF($C52=2,VLOOKUP($B52,[1]数据导入!$A:$P,9,FALSE),IF($C52=3,VLOOKUP($B52,[1]数据导入!$A:$P,12,FALSE),IF($C52=4,VLOOKUP($B52,[1]数据导入!$A:$P,15,FALSE)))))</f>
        <v>1</v>
      </c>
      <c r="F52" s="3" t="str">
        <f>IF($C52=1,VLOOKUP($B52,[1]数据导入!$A:$P,7,FALSE),IF($C52=2,VLOOKUP($B52,[1]数据导入!$A:$P,10,FALSE),IF($C52=3,VLOOKUP($B52,[1]数据导入!$A:$P,13,FALSE),IF($C52=4,VLOOKUP($B52,[1]数据导入!$A:$P,16,FALSE)))))</f>
        <v>0,0,0,0,13</v>
      </c>
    </row>
    <row r="53" spans="1:6">
      <c r="A53" s="3">
        <v>52</v>
      </c>
      <c r="B53" s="3">
        <v>102003</v>
      </c>
      <c r="C53" s="3">
        <v>4</v>
      </c>
      <c r="D53" s="3">
        <v>20</v>
      </c>
      <c r="E53" s="3">
        <f>IF($C53=1,VLOOKUP($B53,[1]数据导入!$A:$P,6,FALSE),IF($C53=2,VLOOKUP($B53,[1]数据导入!$A:$P,9,FALSE),IF($C53=3,VLOOKUP($B53,[1]数据导入!$A:$P,12,FALSE),IF($C53=4,VLOOKUP($B53,[1]数据导入!$A:$P,15,FALSE)))))</f>
        <v>4</v>
      </c>
      <c r="F53" s="3">
        <f>IF($C53=1,VLOOKUP($B53,[1]数据导入!$A:$P,7,FALSE),IF($C53=2,VLOOKUP($B53,[1]数据导入!$A:$P,10,FALSE),IF($C53=3,VLOOKUP($B53,[1]数据导入!$A:$P,13,FALSE),IF($C53=4,VLOOKUP($B53,[1]数据导入!$A:$P,16,FALSE)))))</f>
        <v>25</v>
      </c>
    </row>
    <row r="54" spans="1:6">
      <c r="A54" s="3">
        <v>53</v>
      </c>
      <c r="B54" s="3">
        <v>102004</v>
      </c>
      <c r="C54" s="3">
        <v>1</v>
      </c>
      <c r="D54" s="3">
        <v>5</v>
      </c>
      <c r="E54" s="3">
        <f>IF($C54=1,VLOOKUP($B54,[1]数据导入!$A:$P,6,FALSE),IF($C54=2,VLOOKUP($B54,[1]数据导入!$A:$P,9,FALSE),IF($C54=3,VLOOKUP($B54,[1]数据导入!$A:$P,12,FALSE),IF($C54=4,VLOOKUP($B54,[1]数据导入!$A:$P,15,FALSE)))))</f>
        <v>3</v>
      </c>
      <c r="F54" s="3">
        <f>IF($C54=1,VLOOKUP($B54,[1]数据导入!$A:$P,7,FALSE),IF($C54=2,VLOOKUP($B54,[1]数据导入!$A:$P,10,FALSE),IF($C54=3,VLOOKUP($B54,[1]数据导入!$A:$P,13,FALSE),IF($C54=4,VLOOKUP($B54,[1]数据导入!$A:$P,16,FALSE)))))</f>
        <v>102005</v>
      </c>
    </row>
    <row r="55" spans="1:6">
      <c r="A55" s="3">
        <v>54</v>
      </c>
      <c r="B55" s="3">
        <v>102004</v>
      </c>
      <c r="C55" s="3">
        <v>2</v>
      </c>
      <c r="D55" s="3">
        <v>10</v>
      </c>
      <c r="E55" s="3">
        <f>IF($C55=1,VLOOKUP($B55,[1]数据导入!$A:$P,6,FALSE),IF($C55=2,VLOOKUP($B55,[1]数据导入!$A:$P,9,FALSE),IF($C55=3,VLOOKUP($B55,[1]数据导入!$A:$P,12,FALSE),IF($C55=4,VLOOKUP($B55,[1]数据导入!$A:$P,15,FALSE)))))</f>
        <v>2</v>
      </c>
      <c r="F55" s="3">
        <f>IF($C55=1,VLOOKUP($B55,[1]数据导入!$A:$P,7,FALSE),IF($C55=2,VLOOKUP($B55,[1]数据导入!$A:$P,10,FALSE),IF($C55=3,VLOOKUP($B55,[1]数据导入!$A:$P,13,FALSE),IF($C55=4,VLOOKUP($B55,[1]数据导入!$A:$P,16,FALSE)))))</f>
        <v>25</v>
      </c>
    </row>
    <row r="56" spans="1:6">
      <c r="A56" s="3">
        <v>55</v>
      </c>
      <c r="B56" s="3">
        <v>102004</v>
      </c>
      <c r="C56" s="3">
        <v>3</v>
      </c>
      <c r="D56" s="3">
        <v>15</v>
      </c>
      <c r="E56" s="3">
        <f>IF($C56=1,VLOOKUP($B56,[1]数据导入!$A:$P,6,FALSE),IF($C56=2,VLOOKUP($B56,[1]数据导入!$A:$P,9,FALSE),IF($C56=3,VLOOKUP($B56,[1]数据导入!$A:$P,12,FALSE),IF($C56=4,VLOOKUP($B56,[1]数据导入!$A:$P,15,FALSE)))))</f>
        <v>1</v>
      </c>
      <c r="F56" s="3" t="str">
        <f>IF($C56=1,VLOOKUP($B56,[1]数据导入!$A:$P,7,FALSE),IF($C56=2,VLOOKUP($B56,[1]数据导入!$A:$P,10,FALSE),IF($C56=3,VLOOKUP($B56,[1]数据导入!$A:$P,13,FALSE),IF($C56=4,VLOOKUP($B56,[1]数据导入!$A:$P,16,FALSE)))))</f>
        <v>0,0,0,0,18</v>
      </c>
    </row>
    <row r="57" spans="1:6">
      <c r="A57" s="3">
        <v>56</v>
      </c>
      <c r="B57" s="3">
        <v>102004</v>
      </c>
      <c r="C57" s="3">
        <v>4</v>
      </c>
      <c r="D57" s="3">
        <v>20</v>
      </c>
      <c r="E57" s="3">
        <f>IF($C57=1,VLOOKUP($B57,[1]数据导入!$A:$P,6,FALSE),IF($C57=2,VLOOKUP($B57,[1]数据导入!$A:$P,9,FALSE),IF($C57=3,VLOOKUP($B57,[1]数据导入!$A:$P,12,FALSE),IF($C57=4,VLOOKUP($B57,[1]数据导入!$A:$P,15,FALSE)))))</f>
        <v>4</v>
      </c>
      <c r="F57" s="3">
        <f>IF($C57=1,VLOOKUP($B57,[1]数据导入!$A:$P,7,FALSE),IF($C57=2,VLOOKUP($B57,[1]数据导入!$A:$P,10,FALSE),IF($C57=3,VLOOKUP($B57,[1]数据导入!$A:$P,13,FALSE),IF($C57=4,VLOOKUP($B57,[1]数据导入!$A:$P,16,FALSE)))))</f>
        <v>25</v>
      </c>
    </row>
    <row r="58" spans="1:6">
      <c r="A58" s="3">
        <v>57</v>
      </c>
      <c r="B58" s="3">
        <v>102005</v>
      </c>
      <c r="C58" s="3">
        <v>1</v>
      </c>
      <c r="D58" s="3">
        <v>5</v>
      </c>
      <c r="E58" s="3">
        <f>IF($C58=1,VLOOKUP($B58,[1]数据导入!$A:$P,6,FALSE),IF($C58=2,VLOOKUP($B58,[1]数据导入!$A:$P,9,FALSE),IF($C58=3,VLOOKUP($B58,[1]数据导入!$A:$P,12,FALSE),IF($C58=4,VLOOKUP($B58,[1]数据导入!$A:$P,15,FALSE)))))</f>
        <v>3</v>
      </c>
      <c r="F58" s="3">
        <f>IF($C58=1,VLOOKUP($B58,[1]数据导入!$A:$P,7,FALSE),IF($C58=2,VLOOKUP($B58,[1]数据导入!$A:$P,10,FALSE),IF($C58=3,VLOOKUP($B58,[1]数据导入!$A:$P,13,FALSE),IF($C58=4,VLOOKUP($B58,[1]数据导入!$A:$P,16,FALSE)))))</f>
        <v>102006</v>
      </c>
    </row>
    <row r="59" spans="1:6">
      <c r="A59" s="3">
        <v>58</v>
      </c>
      <c r="B59" s="3">
        <v>102005</v>
      </c>
      <c r="C59" s="3">
        <v>2</v>
      </c>
      <c r="D59" s="3">
        <v>10</v>
      </c>
      <c r="E59" s="3">
        <f>IF($C59=1,VLOOKUP($B59,[1]数据导入!$A:$P,6,FALSE),IF($C59=2,VLOOKUP($B59,[1]数据导入!$A:$P,9,FALSE),IF($C59=3,VLOOKUP($B59,[1]数据导入!$A:$P,12,FALSE),IF($C59=4,VLOOKUP($B59,[1]数据导入!$A:$P,15,FALSE)))))</f>
        <v>2</v>
      </c>
      <c r="F59" s="3">
        <f>IF($C59=1,VLOOKUP($B59,[1]数据导入!$A:$P,7,FALSE),IF($C59=2,VLOOKUP($B59,[1]数据导入!$A:$P,10,FALSE),IF($C59=3,VLOOKUP($B59,[1]数据导入!$A:$P,13,FALSE),IF($C59=4,VLOOKUP($B59,[1]数据导入!$A:$P,16,FALSE)))))</f>
        <v>25</v>
      </c>
    </row>
    <row r="60" spans="1:6">
      <c r="A60" s="3">
        <v>59</v>
      </c>
      <c r="B60" s="3">
        <v>102005</v>
      </c>
      <c r="C60" s="3">
        <v>3</v>
      </c>
      <c r="D60" s="3">
        <v>15</v>
      </c>
      <c r="E60" s="3">
        <f>IF($C60=1,VLOOKUP($B60,[1]数据导入!$A:$P,6,FALSE),IF($C60=2,VLOOKUP($B60,[1]数据导入!$A:$P,9,FALSE),IF($C60=3,VLOOKUP($B60,[1]数据导入!$A:$P,12,FALSE),IF($C60=4,VLOOKUP($B60,[1]数据导入!$A:$P,15,FALSE)))))</f>
        <v>1</v>
      </c>
      <c r="F60" s="3" t="str">
        <f>IF($C60=1,VLOOKUP($B60,[1]数据导入!$A:$P,7,FALSE),IF($C60=2,VLOOKUP($B60,[1]数据导入!$A:$P,10,FALSE),IF($C60=3,VLOOKUP($B60,[1]数据导入!$A:$P,13,FALSE),IF($C60=4,VLOOKUP($B60,[1]数据导入!$A:$P,16,FALSE)))))</f>
        <v>0,0,0,0,18</v>
      </c>
    </row>
    <row r="61" spans="1:6">
      <c r="A61" s="3">
        <v>60</v>
      </c>
      <c r="B61" s="3">
        <v>102005</v>
      </c>
      <c r="C61" s="3">
        <v>4</v>
      </c>
      <c r="D61" s="3">
        <v>20</v>
      </c>
      <c r="E61" s="3">
        <f>IF($C61=1,VLOOKUP($B61,[1]数据导入!$A:$P,6,FALSE),IF($C61=2,VLOOKUP($B61,[1]数据导入!$A:$P,9,FALSE),IF($C61=3,VLOOKUP($B61,[1]数据导入!$A:$P,12,FALSE),IF($C61=4,VLOOKUP($B61,[1]数据导入!$A:$P,15,FALSE)))))</f>
        <v>4</v>
      </c>
      <c r="F61" s="3">
        <f>IF($C61=1,VLOOKUP($B61,[1]数据导入!$A:$P,7,FALSE),IF($C61=2,VLOOKUP($B61,[1]数据导入!$A:$P,10,FALSE),IF($C61=3,VLOOKUP($B61,[1]数据导入!$A:$P,13,FALSE),IF($C61=4,VLOOKUP($B61,[1]数据导入!$A:$P,16,FALSE)))))</f>
        <v>25</v>
      </c>
    </row>
    <row r="62" spans="1:6">
      <c r="A62" s="3">
        <v>61</v>
      </c>
      <c r="B62" s="3">
        <v>102006</v>
      </c>
      <c r="C62" s="3">
        <v>1</v>
      </c>
      <c r="D62" s="3">
        <v>5</v>
      </c>
      <c r="E62" s="3">
        <f>IF($C62=1,VLOOKUP($B62,[1]数据导入!$A:$P,6,FALSE),IF($C62=2,VLOOKUP($B62,[1]数据导入!$A:$P,9,FALSE),IF($C62=3,VLOOKUP($B62,[1]数据导入!$A:$P,12,FALSE),IF($C62=4,VLOOKUP($B62,[1]数据导入!$A:$P,15,FALSE)))))</f>
        <v>3</v>
      </c>
      <c r="F62" s="3">
        <f>IF($C62=1,VLOOKUP($B62,[1]数据导入!$A:$P,7,FALSE),IF($C62=2,VLOOKUP($B62,[1]数据导入!$A:$P,10,FALSE),IF($C62=3,VLOOKUP($B62,[1]数据导入!$A:$P,13,FALSE),IF($C62=4,VLOOKUP($B62,[1]数据导入!$A:$P,16,FALSE)))))</f>
        <v>102007</v>
      </c>
    </row>
    <row r="63" spans="1:6">
      <c r="A63" s="3">
        <v>62</v>
      </c>
      <c r="B63" s="3">
        <v>102006</v>
      </c>
      <c r="C63" s="3">
        <v>2</v>
      </c>
      <c r="D63" s="3">
        <v>10</v>
      </c>
      <c r="E63" s="3">
        <f>IF($C63=1,VLOOKUP($B63,[1]数据导入!$A:$P,6,FALSE),IF($C63=2,VLOOKUP($B63,[1]数据导入!$A:$P,9,FALSE),IF($C63=3,VLOOKUP($B63,[1]数据导入!$A:$P,12,FALSE),IF($C63=4,VLOOKUP($B63,[1]数据导入!$A:$P,15,FALSE)))))</f>
        <v>2</v>
      </c>
      <c r="F63" s="3">
        <f>IF($C63=1,VLOOKUP($B63,[1]数据导入!$A:$P,7,FALSE),IF($C63=2,VLOOKUP($B63,[1]数据导入!$A:$P,10,FALSE),IF($C63=3,VLOOKUP($B63,[1]数据导入!$A:$P,13,FALSE),IF($C63=4,VLOOKUP($B63,[1]数据导入!$A:$P,16,FALSE)))))</f>
        <v>25</v>
      </c>
    </row>
    <row r="64" spans="1:6">
      <c r="A64" s="3">
        <v>63</v>
      </c>
      <c r="B64" s="3">
        <v>102006</v>
      </c>
      <c r="C64" s="3">
        <v>3</v>
      </c>
      <c r="D64" s="3">
        <v>15</v>
      </c>
      <c r="E64" s="3">
        <f>IF($C64=1,VLOOKUP($B64,[1]数据导入!$A:$P,6,FALSE),IF($C64=2,VLOOKUP($B64,[1]数据导入!$A:$P,9,FALSE),IF($C64=3,VLOOKUP($B64,[1]数据导入!$A:$P,12,FALSE),IF($C64=4,VLOOKUP($B64,[1]数据导入!$A:$P,15,FALSE)))))</f>
        <v>1</v>
      </c>
      <c r="F64" s="3" t="str">
        <f>IF($C64=1,VLOOKUP($B64,[1]数据导入!$A:$P,7,FALSE),IF($C64=2,VLOOKUP($B64,[1]数据导入!$A:$P,10,FALSE),IF($C64=3,VLOOKUP($B64,[1]数据导入!$A:$P,13,FALSE),IF($C64=4,VLOOKUP($B64,[1]数据导入!$A:$P,16,FALSE)))))</f>
        <v>0,0,0,0,22</v>
      </c>
    </row>
    <row r="65" spans="1:6">
      <c r="A65" s="3">
        <v>64</v>
      </c>
      <c r="B65" s="3">
        <v>102006</v>
      </c>
      <c r="C65" s="3">
        <v>4</v>
      </c>
      <c r="D65" s="3">
        <v>20</v>
      </c>
      <c r="E65" s="3">
        <f>IF($C65=1,VLOOKUP($B65,[1]数据导入!$A:$P,6,FALSE),IF($C65=2,VLOOKUP($B65,[1]数据导入!$A:$P,9,FALSE),IF($C65=3,VLOOKUP($B65,[1]数据导入!$A:$P,12,FALSE),IF($C65=4,VLOOKUP($B65,[1]数据导入!$A:$P,15,FALSE)))))</f>
        <v>4</v>
      </c>
      <c r="F65" s="3">
        <f>IF($C65=1,VLOOKUP($B65,[1]数据导入!$A:$P,7,FALSE),IF($C65=2,VLOOKUP($B65,[1]数据导入!$A:$P,10,FALSE),IF($C65=3,VLOOKUP($B65,[1]数据导入!$A:$P,13,FALSE),IF($C65=4,VLOOKUP($B65,[1]数据导入!$A:$P,16,FALSE)))))</f>
        <v>25</v>
      </c>
    </row>
    <row r="66" spans="1:6">
      <c r="A66" s="3">
        <v>65</v>
      </c>
      <c r="B66" s="3">
        <v>102007</v>
      </c>
      <c r="C66" s="3">
        <v>1</v>
      </c>
      <c r="D66" s="3">
        <v>5</v>
      </c>
      <c r="E66" s="3">
        <f>IF($C66=1,VLOOKUP($B66,[1]数据导入!$A:$P,6,FALSE),IF($C66=2,VLOOKUP($B66,[1]数据导入!$A:$P,9,FALSE),IF($C66=3,VLOOKUP($B66,[1]数据导入!$A:$P,12,FALSE),IF($C66=4,VLOOKUP($B66,[1]数据导入!$A:$P,15,FALSE)))))</f>
        <v>3</v>
      </c>
      <c r="F66" s="3">
        <f>IF($C66=1,VLOOKUP($B66,[1]数据导入!$A:$P,7,FALSE),IF($C66=2,VLOOKUP($B66,[1]数据导入!$A:$P,10,FALSE),IF($C66=3,VLOOKUP($B66,[1]数据导入!$A:$P,13,FALSE),IF($C66=4,VLOOKUP($B66,[1]数据导入!$A:$P,16,FALSE)))))</f>
        <v>102008</v>
      </c>
    </row>
    <row r="67" spans="1:6">
      <c r="A67" s="3">
        <v>66</v>
      </c>
      <c r="B67" s="3">
        <v>102007</v>
      </c>
      <c r="C67" s="3">
        <v>2</v>
      </c>
      <c r="D67" s="3">
        <v>10</v>
      </c>
      <c r="E67" s="3">
        <f>IF($C67=1,VLOOKUP($B67,[1]数据导入!$A:$P,6,FALSE),IF($C67=2,VLOOKUP($B67,[1]数据导入!$A:$P,9,FALSE),IF($C67=3,VLOOKUP($B67,[1]数据导入!$A:$P,12,FALSE),IF($C67=4,VLOOKUP($B67,[1]数据导入!$A:$P,15,FALSE)))))</f>
        <v>2</v>
      </c>
      <c r="F67" s="3">
        <f>IF($C67=1,VLOOKUP($B67,[1]数据导入!$A:$P,7,FALSE),IF($C67=2,VLOOKUP($B67,[1]数据导入!$A:$P,10,FALSE),IF($C67=3,VLOOKUP($B67,[1]数据导入!$A:$P,13,FALSE),IF($C67=4,VLOOKUP($B67,[1]数据导入!$A:$P,16,FALSE)))))</f>
        <v>25</v>
      </c>
    </row>
    <row r="68" spans="1:6">
      <c r="A68" s="3">
        <v>67</v>
      </c>
      <c r="B68" s="3">
        <v>102007</v>
      </c>
      <c r="C68" s="3">
        <v>3</v>
      </c>
      <c r="D68" s="3">
        <v>15</v>
      </c>
      <c r="E68" s="3">
        <f>IF($C68=1,VLOOKUP($B68,[1]数据导入!$A:$P,6,FALSE),IF($C68=2,VLOOKUP($B68,[1]数据导入!$A:$P,9,FALSE),IF($C68=3,VLOOKUP($B68,[1]数据导入!$A:$P,12,FALSE),IF($C68=4,VLOOKUP($B68,[1]数据导入!$A:$P,15,FALSE)))))</f>
        <v>1</v>
      </c>
      <c r="F68" s="3" t="str">
        <f>IF($C68=1,VLOOKUP($B68,[1]数据导入!$A:$P,7,FALSE),IF($C68=2,VLOOKUP($B68,[1]数据导入!$A:$P,10,FALSE),IF($C68=3,VLOOKUP($B68,[1]数据导入!$A:$P,13,FALSE),IF($C68=4,VLOOKUP($B68,[1]数据导入!$A:$P,16,FALSE)))))</f>
        <v>0,0,0,0,26</v>
      </c>
    </row>
    <row r="69" spans="1:6">
      <c r="A69" s="3">
        <v>68</v>
      </c>
      <c r="B69" s="3">
        <v>102007</v>
      </c>
      <c r="C69" s="3">
        <v>4</v>
      </c>
      <c r="D69" s="3">
        <v>20</v>
      </c>
      <c r="E69" s="3">
        <f>IF($C69=1,VLOOKUP($B69,[1]数据导入!$A:$P,6,FALSE),IF($C69=2,VLOOKUP($B69,[1]数据导入!$A:$P,9,FALSE),IF($C69=3,VLOOKUP($B69,[1]数据导入!$A:$P,12,FALSE),IF($C69=4,VLOOKUP($B69,[1]数据导入!$A:$P,15,FALSE)))))</f>
        <v>4</v>
      </c>
      <c r="F69" s="3">
        <f>IF($C69=1,VLOOKUP($B69,[1]数据导入!$A:$P,7,FALSE),IF($C69=2,VLOOKUP($B69,[1]数据导入!$A:$P,10,FALSE),IF($C69=3,VLOOKUP($B69,[1]数据导入!$A:$P,13,FALSE),IF($C69=4,VLOOKUP($B69,[1]数据导入!$A:$P,16,FALSE)))))</f>
        <v>25</v>
      </c>
    </row>
    <row r="70" spans="1:6">
      <c r="A70" s="3">
        <v>69</v>
      </c>
      <c r="B70" s="3">
        <v>102008</v>
      </c>
      <c r="C70" s="3">
        <v>1</v>
      </c>
      <c r="D70" s="3">
        <v>5</v>
      </c>
      <c r="E70" s="3">
        <f>IF($C70=1,VLOOKUP($B70,[1]数据导入!$A:$P,6,FALSE),IF($C70=2,VLOOKUP($B70,[1]数据导入!$A:$P,9,FALSE),IF($C70=3,VLOOKUP($B70,[1]数据导入!$A:$P,12,FALSE),IF($C70=4,VLOOKUP($B70,[1]数据导入!$A:$P,15,FALSE)))))</f>
        <v>3</v>
      </c>
      <c r="F70" s="3">
        <f>IF($C70=1,VLOOKUP($B70,[1]数据导入!$A:$P,7,FALSE),IF($C70=2,VLOOKUP($B70,[1]数据导入!$A:$P,10,FALSE),IF($C70=3,VLOOKUP($B70,[1]数据导入!$A:$P,13,FALSE),IF($C70=4,VLOOKUP($B70,[1]数据导入!$A:$P,16,FALSE)))))</f>
        <v>102009</v>
      </c>
    </row>
    <row r="71" spans="1:6">
      <c r="A71" s="3">
        <v>70</v>
      </c>
      <c r="B71" s="3">
        <v>102008</v>
      </c>
      <c r="C71" s="3">
        <v>2</v>
      </c>
      <c r="D71" s="3">
        <v>10</v>
      </c>
      <c r="E71" s="3">
        <f>IF($C71=1,VLOOKUP($B71,[1]数据导入!$A:$P,6,FALSE),IF($C71=2,VLOOKUP($B71,[1]数据导入!$A:$P,9,FALSE),IF($C71=3,VLOOKUP($B71,[1]数据导入!$A:$P,12,FALSE),IF($C71=4,VLOOKUP($B71,[1]数据导入!$A:$P,15,FALSE)))))</f>
        <v>2</v>
      </c>
      <c r="F71" s="3">
        <f>IF($C71=1,VLOOKUP($B71,[1]数据导入!$A:$P,7,FALSE),IF($C71=2,VLOOKUP($B71,[1]数据导入!$A:$P,10,FALSE),IF($C71=3,VLOOKUP($B71,[1]数据导入!$A:$P,13,FALSE),IF($C71=4,VLOOKUP($B71,[1]数据导入!$A:$P,16,FALSE)))))</f>
        <v>25</v>
      </c>
    </row>
    <row r="72" spans="1:6">
      <c r="A72" s="3">
        <v>71</v>
      </c>
      <c r="B72" s="3">
        <v>102008</v>
      </c>
      <c r="C72" s="3">
        <v>3</v>
      </c>
      <c r="D72" s="3">
        <v>15</v>
      </c>
      <c r="E72" s="3">
        <f>IF($C72=1,VLOOKUP($B72,[1]数据导入!$A:$P,6,FALSE),IF($C72=2,VLOOKUP($B72,[1]数据导入!$A:$P,9,FALSE),IF($C72=3,VLOOKUP($B72,[1]数据导入!$A:$P,12,FALSE),IF($C72=4,VLOOKUP($B72,[1]数据导入!$A:$P,15,FALSE)))))</f>
        <v>1</v>
      </c>
      <c r="F72" s="3" t="str">
        <f>IF($C72=1,VLOOKUP($B72,[1]数据导入!$A:$P,7,FALSE),IF($C72=2,VLOOKUP($B72,[1]数据导入!$A:$P,10,FALSE),IF($C72=3,VLOOKUP($B72,[1]数据导入!$A:$P,13,FALSE),IF($C72=4,VLOOKUP($B72,[1]数据导入!$A:$P,16,FALSE)))))</f>
        <v>0,0,0,0,30</v>
      </c>
    </row>
    <row r="73" spans="1:6">
      <c r="A73" s="3">
        <v>72</v>
      </c>
      <c r="B73" s="3">
        <v>102008</v>
      </c>
      <c r="C73" s="3">
        <v>4</v>
      </c>
      <c r="D73" s="3">
        <v>20</v>
      </c>
      <c r="E73" s="3">
        <f>IF($C73=1,VLOOKUP($B73,[1]数据导入!$A:$P,6,FALSE),IF($C73=2,VLOOKUP($B73,[1]数据导入!$A:$P,9,FALSE),IF($C73=3,VLOOKUP($B73,[1]数据导入!$A:$P,12,FALSE),IF($C73=4,VLOOKUP($B73,[1]数据导入!$A:$P,15,FALSE)))))</f>
        <v>4</v>
      </c>
      <c r="F73" s="3">
        <f>IF($C73=1,VLOOKUP($B73,[1]数据导入!$A:$P,7,FALSE),IF($C73=2,VLOOKUP($B73,[1]数据导入!$A:$P,10,FALSE),IF($C73=3,VLOOKUP($B73,[1]数据导入!$A:$P,13,FALSE),IF($C73=4,VLOOKUP($B73,[1]数据导入!$A:$P,16,FALSE)))))</f>
        <v>25</v>
      </c>
    </row>
    <row r="74" spans="1:6">
      <c r="A74" s="3">
        <v>73</v>
      </c>
      <c r="B74" s="3">
        <v>102009</v>
      </c>
      <c r="C74" s="3">
        <v>1</v>
      </c>
      <c r="D74" s="3">
        <v>5</v>
      </c>
      <c r="E74" s="3">
        <f>IF($C74=1,VLOOKUP($B74,[1]数据导入!$A:$P,6,FALSE),IF($C74=2,VLOOKUP($B74,[1]数据导入!$A:$P,9,FALSE),IF($C74=3,VLOOKUP($B74,[1]数据导入!$A:$P,12,FALSE),IF($C74=4,VLOOKUP($B74,[1]数据导入!$A:$P,15,FALSE)))))</f>
        <v>3</v>
      </c>
      <c r="F74" s="3">
        <f>IF($C74=1,VLOOKUP($B74,[1]数据导入!$A:$P,7,FALSE),IF($C74=2,VLOOKUP($B74,[1]数据导入!$A:$P,10,FALSE),IF($C74=3,VLOOKUP($B74,[1]数据导入!$A:$P,13,FALSE),IF($C74=4,VLOOKUP($B74,[1]数据导入!$A:$P,16,FALSE)))))</f>
        <v>102010</v>
      </c>
    </row>
    <row r="75" spans="1:6">
      <c r="A75" s="3">
        <v>74</v>
      </c>
      <c r="B75" s="3">
        <v>102009</v>
      </c>
      <c r="C75" s="3">
        <v>2</v>
      </c>
      <c r="D75" s="3">
        <v>10</v>
      </c>
      <c r="E75" s="3">
        <f>IF($C75=1,VLOOKUP($B75,[1]数据导入!$A:$P,6,FALSE),IF($C75=2,VLOOKUP($B75,[1]数据导入!$A:$P,9,FALSE),IF($C75=3,VLOOKUP($B75,[1]数据导入!$A:$P,12,FALSE),IF($C75=4,VLOOKUP($B75,[1]数据导入!$A:$P,15,FALSE)))))</f>
        <v>2</v>
      </c>
      <c r="F75" s="3">
        <f>IF($C75=1,VLOOKUP($B75,[1]数据导入!$A:$P,7,FALSE),IF($C75=2,VLOOKUP($B75,[1]数据导入!$A:$P,10,FALSE),IF($C75=3,VLOOKUP($B75,[1]数据导入!$A:$P,13,FALSE),IF($C75=4,VLOOKUP($B75,[1]数据导入!$A:$P,16,FALSE)))))</f>
        <v>25</v>
      </c>
    </row>
    <row r="76" spans="1:6">
      <c r="A76" s="3">
        <v>75</v>
      </c>
      <c r="B76" s="3">
        <v>102009</v>
      </c>
      <c r="C76" s="3">
        <v>3</v>
      </c>
      <c r="D76" s="3">
        <v>15</v>
      </c>
      <c r="E76" s="3">
        <f>IF($C76=1,VLOOKUP($B76,[1]数据导入!$A:$P,6,FALSE),IF($C76=2,VLOOKUP($B76,[1]数据导入!$A:$P,9,FALSE),IF($C76=3,VLOOKUP($B76,[1]数据导入!$A:$P,12,FALSE),IF($C76=4,VLOOKUP($B76,[1]数据导入!$A:$P,15,FALSE)))))</f>
        <v>1</v>
      </c>
      <c r="F76" s="3" t="str">
        <f>IF($C76=1,VLOOKUP($B76,[1]数据导入!$A:$P,7,FALSE),IF($C76=2,VLOOKUP($B76,[1]数据导入!$A:$P,10,FALSE),IF($C76=3,VLOOKUP($B76,[1]数据导入!$A:$P,13,FALSE),IF($C76=4,VLOOKUP($B76,[1]数据导入!$A:$P,16,FALSE)))))</f>
        <v>0,0,0,0,33</v>
      </c>
    </row>
    <row r="77" spans="1:6">
      <c r="A77" s="3">
        <v>76</v>
      </c>
      <c r="B77" s="3">
        <v>102009</v>
      </c>
      <c r="C77" s="3">
        <v>4</v>
      </c>
      <c r="D77" s="3">
        <v>20</v>
      </c>
      <c r="E77" s="3">
        <f>IF($C77=1,VLOOKUP($B77,[1]数据导入!$A:$P,6,FALSE),IF($C77=2,VLOOKUP($B77,[1]数据导入!$A:$P,9,FALSE),IF($C77=3,VLOOKUP($B77,[1]数据导入!$A:$P,12,FALSE),IF($C77=4,VLOOKUP($B77,[1]数据导入!$A:$P,15,FALSE)))))</f>
        <v>4</v>
      </c>
      <c r="F77" s="3">
        <f>IF($C77=1,VLOOKUP($B77,[1]数据导入!$A:$P,7,FALSE),IF($C77=2,VLOOKUP($B77,[1]数据导入!$A:$P,10,FALSE),IF($C77=3,VLOOKUP($B77,[1]数据导入!$A:$P,13,FALSE),IF($C77=4,VLOOKUP($B77,[1]数据导入!$A:$P,16,FALSE)))))</f>
        <v>25</v>
      </c>
    </row>
    <row r="78" spans="1:6">
      <c r="A78" s="3">
        <v>77</v>
      </c>
      <c r="B78" s="3">
        <v>102010</v>
      </c>
      <c r="C78" s="3">
        <v>1</v>
      </c>
      <c r="D78" s="3">
        <v>5</v>
      </c>
      <c r="E78" s="3">
        <f>IF($C78=1,VLOOKUP($B78,[1]数据导入!$A:$P,6,FALSE),IF($C78=2,VLOOKUP($B78,[1]数据导入!$A:$P,9,FALSE),IF($C78=3,VLOOKUP($B78,[1]数据导入!$A:$P,12,FALSE),IF($C78=4,VLOOKUP($B78,[1]数据导入!$A:$P,15,FALSE)))))</f>
        <v>3</v>
      </c>
      <c r="F78" s="3">
        <f>IF($C78=1,VLOOKUP($B78,[1]数据导入!$A:$P,7,FALSE),IF($C78=2,VLOOKUP($B78,[1]数据导入!$A:$P,10,FALSE),IF($C78=3,VLOOKUP($B78,[1]数据导入!$A:$P,13,FALSE),IF($C78=4,VLOOKUP($B78,[1]数据导入!$A:$P,16,FALSE)))))</f>
        <v>102011</v>
      </c>
    </row>
    <row r="79" spans="1:6">
      <c r="A79" s="3">
        <v>78</v>
      </c>
      <c r="B79" s="3">
        <v>102010</v>
      </c>
      <c r="C79" s="3">
        <v>2</v>
      </c>
      <c r="D79" s="3">
        <v>10</v>
      </c>
      <c r="E79" s="3">
        <f>IF($C79=1,VLOOKUP($B79,[1]数据导入!$A:$P,6,FALSE),IF($C79=2,VLOOKUP($B79,[1]数据导入!$A:$P,9,FALSE),IF($C79=3,VLOOKUP($B79,[1]数据导入!$A:$P,12,FALSE),IF($C79=4,VLOOKUP($B79,[1]数据导入!$A:$P,15,FALSE)))))</f>
        <v>2</v>
      </c>
      <c r="F79" s="3">
        <f>IF($C79=1,VLOOKUP($B79,[1]数据导入!$A:$P,7,FALSE),IF($C79=2,VLOOKUP($B79,[1]数据导入!$A:$P,10,FALSE),IF($C79=3,VLOOKUP($B79,[1]数据导入!$A:$P,13,FALSE),IF($C79=4,VLOOKUP($B79,[1]数据导入!$A:$P,16,FALSE)))))</f>
        <v>25</v>
      </c>
    </row>
    <row r="80" spans="1:6">
      <c r="A80" s="3">
        <v>79</v>
      </c>
      <c r="B80" s="3">
        <v>102010</v>
      </c>
      <c r="C80" s="3">
        <v>3</v>
      </c>
      <c r="D80" s="3">
        <v>15</v>
      </c>
      <c r="E80" s="3">
        <f>IF($C80=1,VLOOKUP($B80,[1]数据导入!$A:$P,6,FALSE),IF($C80=2,VLOOKUP($B80,[1]数据导入!$A:$P,9,FALSE),IF($C80=3,VLOOKUP($B80,[1]数据导入!$A:$P,12,FALSE),IF($C80=4,VLOOKUP($B80,[1]数据导入!$A:$P,15,FALSE)))))</f>
        <v>1</v>
      </c>
      <c r="F80" s="3" t="str">
        <f>IF($C80=1,VLOOKUP($B80,[1]数据导入!$A:$P,7,FALSE),IF($C80=2,VLOOKUP($B80,[1]数据导入!$A:$P,10,FALSE),IF($C80=3,VLOOKUP($B80,[1]数据导入!$A:$P,13,FALSE),IF($C80=4,VLOOKUP($B80,[1]数据导入!$A:$P,16,FALSE)))))</f>
        <v>0,0,0,0,30</v>
      </c>
    </row>
    <row r="81" spans="1:6">
      <c r="A81" s="3">
        <v>80</v>
      </c>
      <c r="B81" s="3">
        <v>102010</v>
      </c>
      <c r="C81" s="3">
        <v>4</v>
      </c>
      <c r="D81" s="3">
        <v>20</v>
      </c>
      <c r="E81" s="3">
        <f>IF($C81=1,VLOOKUP($B81,[1]数据导入!$A:$P,6,FALSE),IF($C81=2,VLOOKUP($B81,[1]数据导入!$A:$P,9,FALSE),IF($C81=3,VLOOKUP($B81,[1]数据导入!$A:$P,12,FALSE),IF($C81=4,VLOOKUP($B81,[1]数据导入!$A:$P,15,FALSE)))))</f>
        <v>4</v>
      </c>
      <c r="F81" s="3">
        <f>IF($C81=1,VLOOKUP($B81,[1]数据导入!$A:$P,7,FALSE),IF($C81=2,VLOOKUP($B81,[1]数据导入!$A:$P,10,FALSE),IF($C81=3,VLOOKUP($B81,[1]数据导入!$A:$P,13,FALSE),IF($C81=4,VLOOKUP($B81,[1]数据导入!$A:$P,16,FALSE)))))</f>
        <v>25</v>
      </c>
    </row>
    <row r="82" spans="1:6">
      <c r="A82" s="3">
        <v>81</v>
      </c>
      <c r="B82" s="3">
        <v>102011</v>
      </c>
      <c r="C82" s="3">
        <v>1</v>
      </c>
      <c r="D82" s="3">
        <v>5</v>
      </c>
      <c r="E82" s="3">
        <f>IF($C82=1,VLOOKUP($B82,[1]数据导入!$A:$P,6,FALSE),IF($C82=2,VLOOKUP($B82,[1]数据导入!$A:$P,9,FALSE),IF($C82=3,VLOOKUP($B82,[1]数据导入!$A:$P,12,FALSE),IF($C82=4,VLOOKUP($B82,[1]数据导入!$A:$P,15,FALSE)))))</f>
        <v>3</v>
      </c>
      <c r="F82" s="3">
        <f>IF($C82=1,VLOOKUP($B82,[1]数据导入!$A:$P,7,FALSE),IF($C82=2,VLOOKUP($B82,[1]数据导入!$A:$P,10,FALSE),IF($C82=3,VLOOKUP($B82,[1]数据导入!$A:$P,13,FALSE),IF($C82=4,VLOOKUP($B82,[1]数据导入!$A:$P,16,FALSE)))))</f>
        <v>102012</v>
      </c>
    </row>
    <row r="83" spans="1:6">
      <c r="A83" s="3">
        <v>82</v>
      </c>
      <c r="B83" s="3">
        <v>102011</v>
      </c>
      <c r="C83" s="3">
        <v>2</v>
      </c>
      <c r="D83" s="3">
        <v>10</v>
      </c>
      <c r="E83" s="3">
        <f>IF($C83=1,VLOOKUP($B83,[1]数据导入!$A:$P,6,FALSE),IF($C83=2,VLOOKUP($B83,[1]数据导入!$A:$P,9,FALSE),IF($C83=3,VLOOKUP($B83,[1]数据导入!$A:$P,12,FALSE),IF($C83=4,VLOOKUP($B83,[1]数据导入!$A:$P,15,FALSE)))))</f>
        <v>2</v>
      </c>
      <c r="F83" s="3">
        <f>IF($C83=1,VLOOKUP($B83,[1]数据导入!$A:$P,7,FALSE),IF($C83=2,VLOOKUP($B83,[1]数据导入!$A:$P,10,FALSE),IF($C83=3,VLOOKUP($B83,[1]数据导入!$A:$P,13,FALSE),IF($C83=4,VLOOKUP($B83,[1]数据导入!$A:$P,16,FALSE)))))</f>
        <v>25</v>
      </c>
    </row>
    <row r="84" spans="1:6">
      <c r="A84" s="3">
        <v>83</v>
      </c>
      <c r="B84" s="3">
        <v>102011</v>
      </c>
      <c r="C84" s="3">
        <v>3</v>
      </c>
      <c r="D84" s="3">
        <v>15</v>
      </c>
      <c r="E84" s="3">
        <f>IF($C84=1,VLOOKUP($B84,[1]数据导入!$A:$P,6,FALSE),IF($C84=2,VLOOKUP($B84,[1]数据导入!$A:$P,9,FALSE),IF($C84=3,VLOOKUP($B84,[1]数据导入!$A:$P,12,FALSE),IF($C84=4,VLOOKUP($B84,[1]数据导入!$A:$P,15,FALSE)))))</f>
        <v>1</v>
      </c>
      <c r="F84" s="3" t="str">
        <f>IF($C84=1,VLOOKUP($B84,[1]数据导入!$A:$P,7,FALSE),IF($C84=2,VLOOKUP($B84,[1]数据导入!$A:$P,10,FALSE),IF($C84=3,VLOOKUP($B84,[1]数据导入!$A:$P,13,FALSE),IF($C84=4,VLOOKUP($B84,[1]数据导入!$A:$P,16,FALSE)))))</f>
        <v>0,0,0,0,33</v>
      </c>
    </row>
    <row r="85" spans="1:6">
      <c r="A85" s="3">
        <v>84</v>
      </c>
      <c r="B85" s="3">
        <v>102011</v>
      </c>
      <c r="C85" s="3">
        <v>4</v>
      </c>
      <c r="D85" s="3">
        <v>20</v>
      </c>
      <c r="E85" s="3">
        <f>IF($C85=1,VLOOKUP($B85,[1]数据导入!$A:$P,6,FALSE),IF($C85=2,VLOOKUP($B85,[1]数据导入!$A:$P,9,FALSE),IF($C85=3,VLOOKUP($B85,[1]数据导入!$A:$P,12,FALSE),IF($C85=4,VLOOKUP($B85,[1]数据导入!$A:$P,15,FALSE)))))</f>
        <v>4</v>
      </c>
      <c r="F85" s="3">
        <f>IF($C85=1,VLOOKUP($B85,[1]数据导入!$A:$P,7,FALSE),IF($C85=2,VLOOKUP($B85,[1]数据导入!$A:$P,10,FALSE),IF($C85=3,VLOOKUP($B85,[1]数据导入!$A:$P,13,FALSE),IF($C85=4,VLOOKUP($B85,[1]数据导入!$A:$P,16,FALSE)))))</f>
        <v>25</v>
      </c>
    </row>
    <row r="86" spans="1:6">
      <c r="A86" s="3">
        <v>85</v>
      </c>
      <c r="B86" s="3">
        <v>102012</v>
      </c>
      <c r="C86" s="3">
        <v>1</v>
      </c>
      <c r="D86" s="3">
        <v>5</v>
      </c>
      <c r="E86" s="3">
        <f>IF($C86=1,VLOOKUP($B86,[1]数据导入!$A:$P,6,FALSE),IF($C86=2,VLOOKUP($B86,[1]数据导入!$A:$P,9,FALSE),IF($C86=3,VLOOKUP($B86,[1]数据导入!$A:$P,12,FALSE),IF($C86=4,VLOOKUP($B86,[1]数据导入!$A:$P,15,FALSE)))))</f>
        <v>3</v>
      </c>
      <c r="F86" s="3">
        <f>IF($C86=1,VLOOKUP($B86,[1]数据导入!$A:$P,7,FALSE),IF($C86=2,VLOOKUP($B86,[1]数据导入!$A:$P,10,FALSE),IF($C86=3,VLOOKUP($B86,[1]数据导入!$A:$P,13,FALSE),IF($C86=4,VLOOKUP($B86,[1]数据导入!$A:$P,16,FALSE)))))</f>
        <v>102013</v>
      </c>
    </row>
    <row r="87" spans="1:6">
      <c r="A87" s="3">
        <v>86</v>
      </c>
      <c r="B87" s="3">
        <v>102012</v>
      </c>
      <c r="C87" s="3">
        <v>2</v>
      </c>
      <c r="D87" s="3">
        <v>10</v>
      </c>
      <c r="E87" s="3">
        <f>IF($C87=1,VLOOKUP($B87,[1]数据导入!$A:$P,6,FALSE),IF($C87=2,VLOOKUP($B87,[1]数据导入!$A:$P,9,FALSE),IF($C87=3,VLOOKUP($B87,[1]数据导入!$A:$P,12,FALSE),IF($C87=4,VLOOKUP($B87,[1]数据导入!$A:$P,15,FALSE)))))</f>
        <v>2</v>
      </c>
      <c r="F87" s="3">
        <f>IF($C87=1,VLOOKUP($B87,[1]数据导入!$A:$P,7,FALSE),IF($C87=2,VLOOKUP($B87,[1]数据导入!$A:$P,10,FALSE),IF($C87=3,VLOOKUP($B87,[1]数据导入!$A:$P,13,FALSE),IF($C87=4,VLOOKUP($B87,[1]数据导入!$A:$P,16,FALSE)))))</f>
        <v>25</v>
      </c>
    </row>
    <row r="88" spans="1:6">
      <c r="A88" s="3">
        <v>87</v>
      </c>
      <c r="B88" s="3">
        <v>102012</v>
      </c>
      <c r="C88" s="3">
        <v>3</v>
      </c>
      <c r="D88" s="3">
        <v>15</v>
      </c>
      <c r="E88" s="3">
        <f>IF($C88=1,VLOOKUP($B88,[1]数据导入!$A:$P,6,FALSE),IF($C88=2,VLOOKUP($B88,[1]数据导入!$A:$P,9,FALSE),IF($C88=3,VLOOKUP($B88,[1]数据导入!$A:$P,12,FALSE),IF($C88=4,VLOOKUP($B88,[1]数据导入!$A:$P,15,FALSE)))))</f>
        <v>1</v>
      </c>
      <c r="F88" s="3" t="str">
        <f>IF($C88=1,VLOOKUP($B88,[1]数据导入!$A:$P,7,FALSE),IF($C88=2,VLOOKUP($B88,[1]数据导入!$A:$P,10,FALSE),IF($C88=3,VLOOKUP($B88,[1]数据导入!$A:$P,13,FALSE),IF($C88=4,VLOOKUP($B88,[1]数据导入!$A:$P,16,FALSE)))))</f>
        <v>0,0,0,0,36</v>
      </c>
    </row>
    <row r="89" spans="1:6">
      <c r="A89" s="3">
        <v>88</v>
      </c>
      <c r="B89" s="3">
        <v>102012</v>
      </c>
      <c r="C89" s="3">
        <v>4</v>
      </c>
      <c r="D89" s="3">
        <v>20</v>
      </c>
      <c r="E89" s="3">
        <f>IF($C89=1,VLOOKUP($B89,[1]数据导入!$A:$P,6,FALSE),IF($C89=2,VLOOKUP($B89,[1]数据导入!$A:$P,9,FALSE),IF($C89=3,VLOOKUP($B89,[1]数据导入!$A:$P,12,FALSE),IF($C89=4,VLOOKUP($B89,[1]数据导入!$A:$P,15,FALSE)))))</f>
        <v>4</v>
      </c>
      <c r="F89" s="3">
        <f>IF($C89=1,VLOOKUP($B89,[1]数据导入!$A:$P,7,FALSE),IF($C89=2,VLOOKUP($B89,[1]数据导入!$A:$P,10,FALSE),IF($C89=3,VLOOKUP($B89,[1]数据导入!$A:$P,13,FALSE),IF($C89=4,VLOOKUP($B89,[1]数据导入!$A:$P,16,FALSE)))))</f>
        <v>25</v>
      </c>
    </row>
    <row r="90" spans="1:6">
      <c r="A90" s="3">
        <v>89</v>
      </c>
      <c r="B90" s="3">
        <v>102013</v>
      </c>
      <c r="C90" s="3">
        <v>1</v>
      </c>
      <c r="D90" s="3">
        <v>5</v>
      </c>
      <c r="E90" s="3">
        <f>IF($C90=1,VLOOKUP($B90,[1]数据导入!$A:$P,6,FALSE),IF($C90=2,VLOOKUP($B90,[1]数据导入!$A:$P,9,FALSE),IF($C90=3,VLOOKUP($B90,[1]数据导入!$A:$P,12,FALSE),IF($C90=4,VLOOKUP($B90,[1]数据导入!$A:$P,15,FALSE)))))</f>
        <v>3</v>
      </c>
      <c r="F90" s="3">
        <f>IF($C90=1,VLOOKUP($B90,[1]数据导入!$A:$P,7,FALSE),IF($C90=2,VLOOKUP($B90,[1]数据导入!$A:$P,10,FALSE),IF($C90=3,VLOOKUP($B90,[1]数据导入!$A:$P,13,FALSE),IF($C90=4,VLOOKUP($B90,[1]数据导入!$A:$P,16,FALSE)))))</f>
        <v>102014</v>
      </c>
    </row>
    <row r="91" spans="1:6">
      <c r="A91" s="3">
        <v>90</v>
      </c>
      <c r="B91" s="3">
        <v>102013</v>
      </c>
      <c r="C91" s="3">
        <v>2</v>
      </c>
      <c r="D91" s="3">
        <v>10</v>
      </c>
      <c r="E91" s="3">
        <f>IF($C91=1,VLOOKUP($B91,[1]数据导入!$A:$P,6,FALSE),IF($C91=2,VLOOKUP($B91,[1]数据导入!$A:$P,9,FALSE),IF($C91=3,VLOOKUP($B91,[1]数据导入!$A:$P,12,FALSE),IF($C91=4,VLOOKUP($B91,[1]数据导入!$A:$P,15,FALSE)))))</f>
        <v>2</v>
      </c>
      <c r="F91" s="3">
        <f>IF($C91=1,VLOOKUP($B91,[1]数据导入!$A:$P,7,FALSE),IF($C91=2,VLOOKUP($B91,[1]数据导入!$A:$P,10,FALSE),IF($C91=3,VLOOKUP($B91,[1]数据导入!$A:$P,13,FALSE),IF($C91=4,VLOOKUP($B91,[1]数据导入!$A:$P,16,FALSE)))))</f>
        <v>25</v>
      </c>
    </row>
    <row r="92" spans="1:6">
      <c r="A92" s="3">
        <v>91</v>
      </c>
      <c r="B92" s="3">
        <v>102013</v>
      </c>
      <c r="C92" s="3">
        <v>3</v>
      </c>
      <c r="D92" s="3">
        <v>15</v>
      </c>
      <c r="E92" s="3">
        <f>IF($C92=1,VLOOKUP($B92,[1]数据导入!$A:$P,6,FALSE),IF($C92=2,VLOOKUP($B92,[1]数据导入!$A:$P,9,FALSE),IF($C92=3,VLOOKUP($B92,[1]数据导入!$A:$P,12,FALSE),IF($C92=4,VLOOKUP($B92,[1]数据导入!$A:$P,15,FALSE)))))</f>
        <v>1</v>
      </c>
      <c r="F92" s="3" t="str">
        <f>IF($C92=1,VLOOKUP($B92,[1]数据导入!$A:$P,7,FALSE),IF($C92=2,VLOOKUP($B92,[1]数据导入!$A:$P,10,FALSE),IF($C92=3,VLOOKUP($B92,[1]数据导入!$A:$P,13,FALSE),IF($C92=4,VLOOKUP($B92,[1]数据导入!$A:$P,16,FALSE)))))</f>
        <v>0,0,0,0,39</v>
      </c>
    </row>
    <row r="93" spans="1:6">
      <c r="A93" s="3">
        <v>92</v>
      </c>
      <c r="B93" s="3">
        <v>102013</v>
      </c>
      <c r="C93" s="3">
        <v>4</v>
      </c>
      <c r="D93" s="3">
        <v>20</v>
      </c>
      <c r="E93" s="3">
        <f>IF($C93=1,VLOOKUP($B93,[1]数据导入!$A:$P,6,FALSE),IF($C93=2,VLOOKUP($B93,[1]数据导入!$A:$P,9,FALSE),IF($C93=3,VLOOKUP($B93,[1]数据导入!$A:$P,12,FALSE),IF($C93=4,VLOOKUP($B93,[1]数据导入!$A:$P,15,FALSE)))))</f>
        <v>4</v>
      </c>
      <c r="F93" s="3">
        <f>IF($C93=1,VLOOKUP($B93,[1]数据导入!$A:$P,7,FALSE),IF($C93=2,VLOOKUP($B93,[1]数据导入!$A:$P,10,FALSE),IF($C93=3,VLOOKUP($B93,[1]数据导入!$A:$P,13,FALSE),IF($C93=4,VLOOKUP($B93,[1]数据导入!$A:$P,16,FALSE)))))</f>
        <v>25</v>
      </c>
    </row>
    <row r="94" spans="1:6">
      <c r="A94" s="3">
        <v>93</v>
      </c>
      <c r="B94" s="3">
        <v>102014</v>
      </c>
      <c r="C94" s="3">
        <v>1</v>
      </c>
      <c r="D94" s="3">
        <v>5</v>
      </c>
      <c r="E94" s="3">
        <f>IF($C94=1,VLOOKUP($B94,[1]数据导入!$A:$P,6,FALSE),IF($C94=2,VLOOKUP($B94,[1]数据导入!$A:$P,9,FALSE),IF($C94=3,VLOOKUP($B94,[1]数据导入!$A:$P,12,FALSE),IF($C94=4,VLOOKUP($B94,[1]数据导入!$A:$P,15,FALSE)))))</f>
        <v>3</v>
      </c>
      <c r="F94" s="3">
        <f>IF($C94=1,VLOOKUP($B94,[1]数据导入!$A:$P,7,FALSE),IF($C94=2,VLOOKUP($B94,[1]数据导入!$A:$P,10,FALSE),IF($C94=3,VLOOKUP($B94,[1]数据导入!$A:$P,13,FALSE),IF($C94=4,VLOOKUP($B94,[1]数据导入!$A:$P,16,FALSE)))))</f>
        <v>102015</v>
      </c>
    </row>
    <row r="95" spans="1:6">
      <c r="A95" s="3">
        <v>94</v>
      </c>
      <c r="B95" s="3">
        <v>102014</v>
      </c>
      <c r="C95" s="3">
        <v>2</v>
      </c>
      <c r="D95" s="3">
        <v>10</v>
      </c>
      <c r="E95" s="3">
        <f>IF($C95=1,VLOOKUP($B95,[1]数据导入!$A:$P,6,FALSE),IF($C95=2,VLOOKUP($B95,[1]数据导入!$A:$P,9,FALSE),IF($C95=3,VLOOKUP($B95,[1]数据导入!$A:$P,12,FALSE),IF($C95=4,VLOOKUP($B95,[1]数据导入!$A:$P,15,FALSE)))))</f>
        <v>2</v>
      </c>
      <c r="F95" s="3">
        <f>IF($C95=1,VLOOKUP($B95,[1]数据导入!$A:$P,7,FALSE),IF($C95=2,VLOOKUP($B95,[1]数据导入!$A:$P,10,FALSE),IF($C95=3,VLOOKUP($B95,[1]数据导入!$A:$P,13,FALSE),IF($C95=4,VLOOKUP($B95,[1]数据导入!$A:$P,16,FALSE)))))</f>
        <v>25</v>
      </c>
    </row>
    <row r="96" spans="1:6">
      <c r="A96" s="3">
        <v>95</v>
      </c>
      <c r="B96" s="3">
        <v>102014</v>
      </c>
      <c r="C96" s="3">
        <v>3</v>
      </c>
      <c r="D96" s="3">
        <v>15</v>
      </c>
      <c r="E96" s="3">
        <f>IF($C96=1,VLOOKUP($B96,[1]数据导入!$A:$P,6,FALSE),IF($C96=2,VLOOKUP($B96,[1]数据导入!$A:$P,9,FALSE),IF($C96=3,VLOOKUP($B96,[1]数据导入!$A:$P,12,FALSE),IF($C96=4,VLOOKUP($B96,[1]数据导入!$A:$P,15,FALSE)))))</f>
        <v>1</v>
      </c>
      <c r="F96" s="3" t="str">
        <f>IF($C96=1,VLOOKUP($B96,[1]数据导入!$A:$P,7,FALSE),IF($C96=2,VLOOKUP($B96,[1]数据导入!$A:$P,10,FALSE),IF($C96=3,VLOOKUP($B96,[1]数据导入!$A:$P,13,FALSE),IF($C96=4,VLOOKUP($B96,[1]数据导入!$A:$P,16,FALSE)))))</f>
        <v>0,0,0,0,42</v>
      </c>
    </row>
    <row r="97" spans="1:6">
      <c r="A97" s="3">
        <v>96</v>
      </c>
      <c r="B97" s="3">
        <v>102014</v>
      </c>
      <c r="C97" s="3">
        <v>4</v>
      </c>
      <c r="D97" s="3">
        <v>20</v>
      </c>
      <c r="E97" s="3">
        <f>IF($C97=1,VLOOKUP($B97,[1]数据导入!$A:$P,6,FALSE),IF($C97=2,VLOOKUP($B97,[1]数据导入!$A:$P,9,FALSE),IF($C97=3,VLOOKUP($B97,[1]数据导入!$A:$P,12,FALSE),IF($C97=4,VLOOKUP($B97,[1]数据导入!$A:$P,15,FALSE)))))</f>
        <v>4</v>
      </c>
      <c r="F97" s="3">
        <f>IF($C97=1,VLOOKUP($B97,[1]数据导入!$A:$P,7,FALSE),IF($C97=2,VLOOKUP($B97,[1]数据导入!$A:$P,10,FALSE),IF($C97=3,VLOOKUP($B97,[1]数据导入!$A:$P,13,FALSE),IF($C97=4,VLOOKUP($B97,[1]数据导入!$A:$P,16,FALSE)))))</f>
        <v>25</v>
      </c>
    </row>
    <row r="98" spans="1:6">
      <c r="A98" s="3">
        <v>97</v>
      </c>
      <c r="B98" s="3">
        <v>102015</v>
      </c>
      <c r="C98" s="3">
        <v>1</v>
      </c>
      <c r="D98" s="3">
        <v>5</v>
      </c>
      <c r="E98" s="3">
        <f>IF($C98=1,VLOOKUP($B98,[1]数据导入!$A:$P,6,FALSE),IF($C98=2,VLOOKUP($B98,[1]数据导入!$A:$P,9,FALSE),IF($C98=3,VLOOKUP($B98,[1]数据导入!$A:$P,12,FALSE),IF($C98=4,VLOOKUP($B98,[1]数据导入!$A:$P,15,FALSE)))))</f>
        <v>3</v>
      </c>
      <c r="F98" s="3">
        <f>IF($C98=1,VLOOKUP($B98,[1]数据导入!$A:$P,7,FALSE),IF($C98=2,VLOOKUP($B98,[1]数据导入!$A:$P,10,FALSE),IF($C98=3,VLOOKUP($B98,[1]数据导入!$A:$P,13,FALSE),IF($C98=4,VLOOKUP($B98,[1]数据导入!$A:$P,16,FALSE)))))</f>
        <v>102016</v>
      </c>
    </row>
    <row r="99" spans="1:6">
      <c r="A99" s="3">
        <v>98</v>
      </c>
      <c r="B99" s="3">
        <v>102015</v>
      </c>
      <c r="C99" s="3">
        <v>2</v>
      </c>
      <c r="D99" s="3">
        <v>10</v>
      </c>
      <c r="E99" s="3">
        <f>IF($C99=1,VLOOKUP($B99,[1]数据导入!$A:$P,6,FALSE),IF($C99=2,VLOOKUP($B99,[1]数据导入!$A:$P,9,FALSE),IF($C99=3,VLOOKUP($B99,[1]数据导入!$A:$P,12,FALSE),IF($C99=4,VLOOKUP($B99,[1]数据导入!$A:$P,15,FALSE)))))</f>
        <v>2</v>
      </c>
      <c r="F99" s="3">
        <f>IF($C99=1,VLOOKUP($B99,[1]数据导入!$A:$P,7,FALSE),IF($C99=2,VLOOKUP($B99,[1]数据导入!$A:$P,10,FALSE),IF($C99=3,VLOOKUP($B99,[1]数据导入!$A:$P,13,FALSE),IF($C99=4,VLOOKUP($B99,[1]数据导入!$A:$P,16,FALSE)))))</f>
        <v>25</v>
      </c>
    </row>
    <row r="100" spans="1:6">
      <c r="A100" s="3">
        <v>99</v>
      </c>
      <c r="B100" s="3">
        <v>102015</v>
      </c>
      <c r="C100" s="3">
        <v>3</v>
      </c>
      <c r="D100" s="3">
        <v>15</v>
      </c>
      <c r="E100" s="3">
        <f>IF($C100=1,VLOOKUP($B100,[1]数据导入!$A:$P,6,FALSE),IF($C100=2,VLOOKUP($B100,[1]数据导入!$A:$P,9,FALSE),IF($C100=3,VLOOKUP($B100,[1]数据导入!$A:$P,12,FALSE),IF($C100=4,VLOOKUP($B100,[1]数据导入!$A:$P,15,FALSE)))))</f>
        <v>1</v>
      </c>
      <c r="F100" s="3" t="str">
        <f>IF($C100=1,VLOOKUP($B100,[1]数据导入!$A:$P,7,FALSE),IF($C100=2,VLOOKUP($B100,[1]数据导入!$A:$P,10,FALSE),IF($C100=3,VLOOKUP($B100,[1]数据导入!$A:$P,13,FALSE),IF($C100=4,VLOOKUP($B100,[1]数据导入!$A:$P,16,FALSE)))))</f>
        <v>0,0,0,0,45</v>
      </c>
    </row>
    <row r="101" spans="1:6">
      <c r="A101" s="3">
        <v>100</v>
      </c>
      <c r="B101" s="3">
        <v>102015</v>
      </c>
      <c r="C101" s="3">
        <v>4</v>
      </c>
      <c r="D101" s="3">
        <v>20</v>
      </c>
      <c r="E101" s="3">
        <f>IF($C101=1,VLOOKUP($B101,[1]数据导入!$A:$P,6,FALSE),IF($C101=2,VLOOKUP($B101,[1]数据导入!$A:$P,9,FALSE),IF($C101=3,VLOOKUP($B101,[1]数据导入!$A:$P,12,FALSE),IF($C101=4,VLOOKUP($B101,[1]数据导入!$A:$P,15,FALSE)))))</f>
        <v>4</v>
      </c>
      <c r="F101" s="3">
        <f>IF($C101=1,VLOOKUP($B101,[1]数据导入!$A:$P,7,FALSE),IF($C101=2,VLOOKUP($B101,[1]数据导入!$A:$P,10,FALSE),IF($C101=3,VLOOKUP($B101,[1]数据导入!$A:$P,13,FALSE),IF($C101=4,VLOOKUP($B101,[1]数据导入!$A:$P,16,FALSE)))))</f>
        <v>25</v>
      </c>
    </row>
    <row r="102" spans="1:6">
      <c r="A102" s="3">
        <v>101</v>
      </c>
      <c r="B102" s="3">
        <v>102016</v>
      </c>
      <c r="C102" s="3">
        <v>1</v>
      </c>
      <c r="D102" s="3">
        <v>5</v>
      </c>
      <c r="E102" s="3">
        <f>IF($C102=1,VLOOKUP($B102,[1]数据导入!$A:$P,6,FALSE),IF($C102=2,VLOOKUP($B102,[1]数据导入!$A:$P,9,FALSE),IF($C102=3,VLOOKUP($B102,[1]数据导入!$A:$P,12,FALSE),IF($C102=4,VLOOKUP($B102,[1]数据导入!$A:$P,15,FALSE)))))</f>
        <v>3</v>
      </c>
      <c r="F102" s="3">
        <f>IF($C102=1,VLOOKUP($B102,[1]数据导入!$A:$P,7,FALSE),IF($C102=2,VLOOKUP($B102,[1]数据导入!$A:$P,10,FALSE),IF($C102=3,VLOOKUP($B102,[1]数据导入!$A:$P,13,FALSE),IF($C102=4,VLOOKUP($B102,[1]数据导入!$A:$P,16,FALSE)))))</f>
        <v>102017</v>
      </c>
    </row>
    <row r="103" spans="1:6">
      <c r="A103" s="3">
        <v>102</v>
      </c>
      <c r="B103" s="3">
        <v>102016</v>
      </c>
      <c r="C103" s="3">
        <v>2</v>
      </c>
      <c r="D103" s="3">
        <v>10</v>
      </c>
      <c r="E103" s="3">
        <f>IF($C103=1,VLOOKUP($B103,[1]数据导入!$A:$P,6,FALSE),IF($C103=2,VLOOKUP($B103,[1]数据导入!$A:$P,9,FALSE),IF($C103=3,VLOOKUP($B103,[1]数据导入!$A:$P,12,FALSE),IF($C103=4,VLOOKUP($B103,[1]数据导入!$A:$P,15,FALSE)))))</f>
        <v>2</v>
      </c>
      <c r="F103" s="3">
        <f>IF($C103=1,VLOOKUP($B103,[1]数据导入!$A:$P,7,FALSE),IF($C103=2,VLOOKUP($B103,[1]数据导入!$A:$P,10,FALSE),IF($C103=3,VLOOKUP($B103,[1]数据导入!$A:$P,13,FALSE),IF($C103=4,VLOOKUP($B103,[1]数据导入!$A:$P,16,FALSE)))))</f>
        <v>25</v>
      </c>
    </row>
    <row r="104" spans="1:6">
      <c r="A104" s="3">
        <v>103</v>
      </c>
      <c r="B104" s="3">
        <v>102016</v>
      </c>
      <c r="C104" s="3">
        <v>3</v>
      </c>
      <c r="D104" s="3">
        <v>15</v>
      </c>
      <c r="E104" s="3">
        <f>IF($C104=1,VLOOKUP($B104,[1]数据导入!$A:$P,6,FALSE),IF($C104=2,VLOOKUP($B104,[1]数据导入!$A:$P,9,FALSE),IF($C104=3,VLOOKUP($B104,[1]数据导入!$A:$P,12,FALSE),IF($C104=4,VLOOKUP($B104,[1]数据导入!$A:$P,15,FALSE)))))</f>
        <v>1</v>
      </c>
      <c r="F104" s="3" t="str">
        <f>IF($C104=1,VLOOKUP($B104,[1]数据导入!$A:$P,7,FALSE),IF($C104=2,VLOOKUP($B104,[1]数据导入!$A:$P,10,FALSE),IF($C104=3,VLOOKUP($B104,[1]数据导入!$A:$P,13,FALSE),IF($C104=4,VLOOKUP($B104,[1]数据导入!$A:$P,16,FALSE)))))</f>
        <v>0,0,0,0,48</v>
      </c>
    </row>
    <row r="105" spans="1:6">
      <c r="A105" s="3">
        <v>104</v>
      </c>
      <c r="B105" s="3">
        <v>102016</v>
      </c>
      <c r="C105" s="3">
        <v>4</v>
      </c>
      <c r="D105" s="3">
        <v>20</v>
      </c>
      <c r="E105" s="3">
        <f>IF($C105=1,VLOOKUP($B105,[1]数据导入!$A:$P,6,FALSE),IF($C105=2,VLOOKUP($B105,[1]数据导入!$A:$P,9,FALSE),IF($C105=3,VLOOKUP($B105,[1]数据导入!$A:$P,12,FALSE),IF($C105=4,VLOOKUP($B105,[1]数据导入!$A:$P,15,FALSE)))))</f>
        <v>4</v>
      </c>
      <c r="F105" s="3">
        <f>IF($C105=1,VLOOKUP($B105,[1]数据导入!$A:$P,7,FALSE),IF($C105=2,VLOOKUP($B105,[1]数据导入!$A:$P,10,FALSE),IF($C105=3,VLOOKUP($B105,[1]数据导入!$A:$P,13,FALSE),IF($C105=4,VLOOKUP($B105,[1]数据导入!$A:$P,16,FALSE)))))</f>
        <v>25</v>
      </c>
    </row>
    <row r="106" spans="1:6">
      <c r="A106" s="3">
        <v>105</v>
      </c>
      <c r="B106" s="3">
        <v>102017</v>
      </c>
      <c r="C106" s="3">
        <v>1</v>
      </c>
      <c r="D106" s="3">
        <v>5</v>
      </c>
      <c r="E106" s="3">
        <f>IF($C106=1,VLOOKUP($B106,[1]数据导入!$A:$P,6,FALSE),IF($C106=2,VLOOKUP($B106,[1]数据导入!$A:$P,9,FALSE),IF($C106=3,VLOOKUP($B106,[1]数据导入!$A:$P,12,FALSE),IF($C106=4,VLOOKUP($B106,[1]数据导入!$A:$P,15,FALSE)))))</f>
        <v>3</v>
      </c>
      <c r="F106" s="3">
        <f>IF($C106=1,VLOOKUP($B106,[1]数据导入!$A:$P,7,FALSE),IF($C106=2,VLOOKUP($B106,[1]数据导入!$A:$P,10,FALSE),IF($C106=3,VLOOKUP($B106,[1]数据导入!$A:$P,13,FALSE),IF($C106=4,VLOOKUP($B106,[1]数据导入!$A:$P,16,FALSE)))))</f>
        <v>102018</v>
      </c>
    </row>
    <row r="107" spans="1:6">
      <c r="A107" s="3">
        <v>106</v>
      </c>
      <c r="B107" s="3">
        <v>102017</v>
      </c>
      <c r="C107" s="3">
        <v>2</v>
      </c>
      <c r="D107" s="3">
        <v>10</v>
      </c>
      <c r="E107" s="3">
        <f>IF($C107=1,VLOOKUP($B107,[1]数据导入!$A:$P,6,FALSE),IF($C107=2,VLOOKUP($B107,[1]数据导入!$A:$P,9,FALSE),IF($C107=3,VLOOKUP($B107,[1]数据导入!$A:$P,12,FALSE),IF($C107=4,VLOOKUP($B107,[1]数据导入!$A:$P,15,FALSE)))))</f>
        <v>2</v>
      </c>
      <c r="F107" s="3">
        <f>IF($C107=1,VLOOKUP($B107,[1]数据导入!$A:$P,7,FALSE),IF($C107=2,VLOOKUP($B107,[1]数据导入!$A:$P,10,FALSE),IF($C107=3,VLOOKUP($B107,[1]数据导入!$A:$P,13,FALSE),IF($C107=4,VLOOKUP($B107,[1]数据导入!$A:$P,16,FALSE)))))</f>
        <v>25</v>
      </c>
    </row>
    <row r="108" spans="1:6">
      <c r="A108" s="3">
        <v>107</v>
      </c>
      <c r="B108" s="3">
        <v>102017</v>
      </c>
      <c r="C108" s="3">
        <v>3</v>
      </c>
      <c r="D108" s="3">
        <v>15</v>
      </c>
      <c r="E108" s="3">
        <f>IF($C108=1,VLOOKUP($B108,[1]数据导入!$A:$P,6,FALSE),IF($C108=2,VLOOKUP($B108,[1]数据导入!$A:$P,9,FALSE),IF($C108=3,VLOOKUP($B108,[1]数据导入!$A:$P,12,FALSE),IF($C108=4,VLOOKUP($B108,[1]数据导入!$A:$P,15,FALSE)))))</f>
        <v>1</v>
      </c>
      <c r="F108" s="3" t="str">
        <f>IF($C108=1,VLOOKUP($B108,[1]数据导入!$A:$P,7,FALSE),IF($C108=2,VLOOKUP($B108,[1]数据导入!$A:$P,10,FALSE),IF($C108=3,VLOOKUP($B108,[1]数据导入!$A:$P,13,FALSE),IF($C108=4,VLOOKUP($B108,[1]数据导入!$A:$P,16,FALSE)))))</f>
        <v>0,0,0,0,51</v>
      </c>
    </row>
    <row r="109" spans="1:6">
      <c r="A109" s="3">
        <v>108</v>
      </c>
      <c r="B109" s="3">
        <v>102017</v>
      </c>
      <c r="C109" s="3">
        <v>4</v>
      </c>
      <c r="D109" s="3">
        <v>20</v>
      </c>
      <c r="E109" s="3">
        <f>IF($C109=1,VLOOKUP($B109,[1]数据导入!$A:$P,6,FALSE),IF($C109=2,VLOOKUP($B109,[1]数据导入!$A:$P,9,FALSE),IF($C109=3,VLOOKUP($B109,[1]数据导入!$A:$P,12,FALSE),IF($C109=4,VLOOKUP($B109,[1]数据导入!$A:$P,15,FALSE)))))</f>
        <v>4</v>
      </c>
      <c r="F109" s="3">
        <f>IF($C109=1,VLOOKUP($B109,[1]数据导入!$A:$P,7,FALSE),IF($C109=2,VLOOKUP($B109,[1]数据导入!$A:$P,10,FALSE),IF($C109=3,VLOOKUP($B109,[1]数据导入!$A:$P,13,FALSE),IF($C109=4,VLOOKUP($B109,[1]数据导入!$A:$P,16,FALSE)))))</f>
        <v>25</v>
      </c>
    </row>
    <row r="110" spans="1:6">
      <c r="A110" s="3">
        <v>109</v>
      </c>
      <c r="B110" s="3">
        <v>102018</v>
      </c>
      <c r="C110" s="3">
        <v>1</v>
      </c>
      <c r="D110" s="3">
        <v>5</v>
      </c>
      <c r="E110" s="3">
        <f>IF($C110=1,VLOOKUP($B110,[1]数据导入!$A:$P,6,FALSE),IF($C110=2,VLOOKUP($B110,[1]数据导入!$A:$P,9,FALSE),IF($C110=3,VLOOKUP($B110,[1]数据导入!$A:$P,12,FALSE),IF($C110=4,VLOOKUP($B110,[1]数据导入!$A:$P,15,FALSE)))))</f>
        <v>3</v>
      </c>
      <c r="F110" s="3">
        <f>IF($C110=1,VLOOKUP($B110,[1]数据导入!$A:$P,7,FALSE),IF($C110=2,VLOOKUP($B110,[1]数据导入!$A:$P,10,FALSE),IF($C110=3,VLOOKUP($B110,[1]数据导入!$A:$P,13,FALSE),IF($C110=4,VLOOKUP($B110,[1]数据导入!$A:$P,16,FALSE)))))</f>
        <v>102019</v>
      </c>
    </row>
    <row r="111" spans="1:6">
      <c r="A111" s="3">
        <v>110</v>
      </c>
      <c r="B111" s="3">
        <v>102018</v>
      </c>
      <c r="C111" s="3">
        <v>2</v>
      </c>
      <c r="D111" s="3">
        <v>10</v>
      </c>
      <c r="E111" s="3">
        <f>IF($C111=1,VLOOKUP($B111,[1]数据导入!$A:$P,6,FALSE),IF($C111=2,VLOOKUP($B111,[1]数据导入!$A:$P,9,FALSE),IF($C111=3,VLOOKUP($B111,[1]数据导入!$A:$P,12,FALSE),IF($C111=4,VLOOKUP($B111,[1]数据导入!$A:$P,15,FALSE)))))</f>
        <v>2</v>
      </c>
      <c r="F111" s="3">
        <f>IF($C111=1,VLOOKUP($B111,[1]数据导入!$A:$P,7,FALSE),IF($C111=2,VLOOKUP($B111,[1]数据导入!$A:$P,10,FALSE),IF($C111=3,VLOOKUP($B111,[1]数据导入!$A:$P,13,FALSE),IF($C111=4,VLOOKUP($B111,[1]数据导入!$A:$P,16,FALSE)))))</f>
        <v>25</v>
      </c>
    </row>
    <row r="112" spans="1:6">
      <c r="A112" s="3">
        <v>111</v>
      </c>
      <c r="B112" s="3">
        <v>102018</v>
      </c>
      <c r="C112" s="3">
        <v>3</v>
      </c>
      <c r="D112" s="3">
        <v>15</v>
      </c>
      <c r="E112" s="3">
        <f>IF($C112=1,VLOOKUP($B112,[1]数据导入!$A:$P,6,FALSE),IF($C112=2,VLOOKUP($B112,[1]数据导入!$A:$P,9,FALSE),IF($C112=3,VLOOKUP($B112,[1]数据导入!$A:$P,12,FALSE),IF($C112=4,VLOOKUP($B112,[1]数据导入!$A:$P,15,FALSE)))))</f>
        <v>1</v>
      </c>
      <c r="F112" s="3" t="str">
        <f>IF($C112=1,VLOOKUP($B112,[1]数据导入!$A:$P,7,FALSE),IF($C112=2,VLOOKUP($B112,[1]数据导入!$A:$P,10,FALSE),IF($C112=3,VLOOKUP($B112,[1]数据导入!$A:$P,13,FALSE),IF($C112=4,VLOOKUP($B112,[1]数据导入!$A:$P,16,FALSE)))))</f>
        <v>0,0,0,0,54</v>
      </c>
    </row>
    <row r="113" spans="1:6">
      <c r="A113" s="3">
        <v>112</v>
      </c>
      <c r="B113" s="3">
        <v>102018</v>
      </c>
      <c r="C113" s="3">
        <v>4</v>
      </c>
      <c r="D113" s="3">
        <v>20</v>
      </c>
      <c r="E113" s="3">
        <f>IF($C113=1,VLOOKUP($B113,[1]数据导入!$A:$P,6,FALSE),IF($C113=2,VLOOKUP($B113,[1]数据导入!$A:$P,9,FALSE),IF($C113=3,VLOOKUP($B113,[1]数据导入!$A:$P,12,FALSE),IF($C113=4,VLOOKUP($B113,[1]数据导入!$A:$P,15,FALSE)))))</f>
        <v>4</v>
      </c>
      <c r="F113" s="3">
        <f>IF($C113=1,VLOOKUP($B113,[1]数据导入!$A:$P,7,FALSE),IF($C113=2,VLOOKUP($B113,[1]数据导入!$A:$P,10,FALSE),IF($C113=3,VLOOKUP($B113,[1]数据导入!$A:$P,13,FALSE),IF($C113=4,VLOOKUP($B113,[1]数据导入!$A:$P,16,FALSE)))))</f>
        <v>25</v>
      </c>
    </row>
    <row r="114" spans="1:6">
      <c r="A114" s="3">
        <v>113</v>
      </c>
      <c r="B114" s="3">
        <v>102019</v>
      </c>
      <c r="C114" s="3">
        <v>1</v>
      </c>
      <c r="D114" s="3">
        <v>5</v>
      </c>
      <c r="E114" s="3">
        <f>IF($C114=1,VLOOKUP($B114,[1]数据导入!$A:$P,6,FALSE),IF($C114=2,VLOOKUP($B114,[1]数据导入!$A:$P,9,FALSE),IF($C114=3,VLOOKUP($B114,[1]数据导入!$A:$P,12,FALSE),IF($C114=4,VLOOKUP($B114,[1]数据导入!$A:$P,15,FALSE)))))</f>
        <v>3</v>
      </c>
      <c r="F114" s="3">
        <f>IF($C114=1,VLOOKUP($B114,[1]数据导入!$A:$P,7,FALSE),IF($C114=2,VLOOKUP($B114,[1]数据导入!$A:$P,10,FALSE),IF($C114=3,VLOOKUP($B114,[1]数据导入!$A:$P,13,FALSE),IF($C114=4,VLOOKUP($B114,[1]数据导入!$A:$P,16,FALSE)))))</f>
        <v>102020</v>
      </c>
    </row>
    <row r="115" spans="1:6">
      <c r="A115" s="3">
        <v>114</v>
      </c>
      <c r="B115" s="3">
        <v>102019</v>
      </c>
      <c r="C115" s="3">
        <v>2</v>
      </c>
      <c r="D115" s="3">
        <v>10</v>
      </c>
      <c r="E115" s="3">
        <f>IF($C115=1,VLOOKUP($B115,[1]数据导入!$A:$P,6,FALSE),IF($C115=2,VLOOKUP($B115,[1]数据导入!$A:$P,9,FALSE),IF($C115=3,VLOOKUP($B115,[1]数据导入!$A:$P,12,FALSE),IF($C115=4,VLOOKUP($B115,[1]数据导入!$A:$P,15,FALSE)))))</f>
        <v>2</v>
      </c>
      <c r="F115" s="3">
        <f>IF($C115=1,VLOOKUP($B115,[1]数据导入!$A:$P,7,FALSE),IF($C115=2,VLOOKUP($B115,[1]数据导入!$A:$P,10,FALSE),IF($C115=3,VLOOKUP($B115,[1]数据导入!$A:$P,13,FALSE),IF($C115=4,VLOOKUP($B115,[1]数据导入!$A:$P,16,FALSE)))))</f>
        <v>25</v>
      </c>
    </row>
    <row r="116" spans="1:6">
      <c r="A116" s="3">
        <v>115</v>
      </c>
      <c r="B116" s="3">
        <v>102019</v>
      </c>
      <c r="C116" s="3">
        <v>3</v>
      </c>
      <c r="D116" s="3">
        <v>15</v>
      </c>
      <c r="E116" s="3">
        <f>IF($C116=1,VLOOKUP($B116,[1]数据导入!$A:$P,6,FALSE),IF($C116=2,VLOOKUP($B116,[1]数据导入!$A:$P,9,FALSE),IF($C116=3,VLOOKUP($B116,[1]数据导入!$A:$P,12,FALSE),IF($C116=4,VLOOKUP($B116,[1]数据导入!$A:$P,15,FALSE)))))</f>
        <v>1</v>
      </c>
      <c r="F116" s="3" t="str">
        <f>IF($C116=1,VLOOKUP($B116,[1]数据导入!$A:$P,7,FALSE),IF($C116=2,VLOOKUP($B116,[1]数据导入!$A:$P,10,FALSE),IF($C116=3,VLOOKUP($B116,[1]数据导入!$A:$P,13,FALSE),IF($C116=4,VLOOKUP($B116,[1]数据导入!$A:$P,16,FALSE)))))</f>
        <v>0,0,0,0,57</v>
      </c>
    </row>
    <row r="117" spans="1:6">
      <c r="A117" s="3">
        <v>116</v>
      </c>
      <c r="B117" s="3">
        <v>102019</v>
      </c>
      <c r="C117" s="3">
        <v>4</v>
      </c>
      <c r="D117" s="3">
        <v>20</v>
      </c>
      <c r="E117" s="3">
        <f>IF($C117=1,VLOOKUP($B117,[1]数据导入!$A:$P,6,FALSE),IF($C117=2,VLOOKUP($B117,[1]数据导入!$A:$P,9,FALSE),IF($C117=3,VLOOKUP($B117,[1]数据导入!$A:$P,12,FALSE),IF($C117=4,VLOOKUP($B117,[1]数据导入!$A:$P,15,FALSE)))))</f>
        <v>4</v>
      </c>
      <c r="F117" s="3">
        <f>IF($C117=1,VLOOKUP($B117,[1]数据导入!$A:$P,7,FALSE),IF($C117=2,VLOOKUP($B117,[1]数据导入!$A:$P,10,FALSE),IF($C117=3,VLOOKUP($B117,[1]数据导入!$A:$P,13,FALSE),IF($C117=4,VLOOKUP($B117,[1]数据导入!$A:$P,16,FALSE)))))</f>
        <v>25</v>
      </c>
    </row>
    <row r="118" spans="1:6">
      <c r="A118" s="3">
        <v>117</v>
      </c>
      <c r="B118" s="3">
        <v>102020</v>
      </c>
      <c r="C118" s="3">
        <v>1</v>
      </c>
      <c r="D118" s="3">
        <v>5</v>
      </c>
      <c r="E118" s="3">
        <f>IF($C118=1,VLOOKUP($B118,[1]数据导入!$A:$P,6,FALSE),IF($C118=2,VLOOKUP($B118,[1]数据导入!$A:$P,9,FALSE),IF($C118=3,VLOOKUP($B118,[1]数据导入!$A:$P,12,FALSE),IF($C118=4,VLOOKUP($B118,[1]数据导入!$A:$P,15,FALSE)))))</f>
        <v>1</v>
      </c>
      <c r="F118" s="3" t="str">
        <f>IF($C118=1,VLOOKUP($B118,[1]数据导入!$A:$P,7,FALSE),IF($C118=2,VLOOKUP($B118,[1]数据导入!$A:$P,10,FALSE),IF($C118=3,VLOOKUP($B118,[1]数据导入!$A:$P,13,FALSE),IF($C118=4,VLOOKUP($B118,[1]数据导入!$A:$P,16,FALSE)))))</f>
        <v>0,0,0,0,60</v>
      </c>
    </row>
    <row r="119" spans="1:6">
      <c r="A119" s="3">
        <v>118</v>
      </c>
      <c r="B119" s="3">
        <v>102020</v>
      </c>
      <c r="C119" s="3">
        <v>2</v>
      </c>
      <c r="D119" s="3">
        <v>10</v>
      </c>
      <c r="E119" s="3">
        <f>IF($C119=1,VLOOKUP($B119,[1]数据导入!$A:$P,6,FALSE),IF($C119=2,VLOOKUP($B119,[1]数据导入!$A:$P,9,FALSE),IF($C119=3,VLOOKUP($B119,[1]数据导入!$A:$P,12,FALSE),IF($C119=4,VLOOKUP($B119,[1]数据导入!$A:$P,15,FALSE)))))</f>
        <v>2</v>
      </c>
      <c r="F119" s="3">
        <f>IF($C119=1,VLOOKUP($B119,[1]数据导入!$A:$P,7,FALSE),IF($C119=2,VLOOKUP($B119,[1]数据导入!$A:$P,10,FALSE),IF($C119=3,VLOOKUP($B119,[1]数据导入!$A:$P,13,FALSE),IF($C119=4,VLOOKUP($B119,[1]数据导入!$A:$P,16,FALSE)))))</f>
        <v>25</v>
      </c>
    </row>
    <row r="120" spans="1:6">
      <c r="A120" s="3">
        <v>119</v>
      </c>
      <c r="B120" s="3">
        <v>102020</v>
      </c>
      <c r="C120" s="3">
        <v>3</v>
      </c>
      <c r="D120" s="3">
        <v>15</v>
      </c>
      <c r="E120" s="3">
        <f>IF($C120=1,VLOOKUP($B120,[1]数据导入!$A:$P,6,FALSE),IF($C120=2,VLOOKUP($B120,[1]数据导入!$A:$P,9,FALSE),IF($C120=3,VLOOKUP($B120,[1]数据导入!$A:$P,12,FALSE),IF($C120=4,VLOOKUP($B120,[1]数据导入!$A:$P,15,FALSE)))))</f>
        <v>1</v>
      </c>
      <c r="F120" s="3" t="str">
        <f>IF($C120=1,VLOOKUP($B120,[1]数据导入!$A:$P,7,FALSE),IF($C120=2,VLOOKUP($B120,[1]数据导入!$A:$P,10,FALSE),IF($C120=3,VLOOKUP($B120,[1]数据导入!$A:$P,13,FALSE),IF($C120=4,VLOOKUP($B120,[1]数据导入!$A:$P,16,FALSE)))))</f>
        <v>0,0,0,0,60</v>
      </c>
    </row>
    <row r="121" spans="1:6">
      <c r="A121" s="3">
        <v>120</v>
      </c>
      <c r="B121" s="3">
        <v>102020</v>
      </c>
      <c r="C121" s="3">
        <v>4</v>
      </c>
      <c r="D121" s="3">
        <v>20</v>
      </c>
      <c r="E121" s="3">
        <f>IF($C121=1,VLOOKUP($B121,[1]数据导入!$A:$P,6,FALSE),IF($C121=2,VLOOKUP($B121,[1]数据导入!$A:$P,9,FALSE),IF($C121=3,VLOOKUP($B121,[1]数据导入!$A:$P,12,FALSE),IF($C121=4,VLOOKUP($B121,[1]数据导入!$A:$P,15,FALSE)))))</f>
        <v>4</v>
      </c>
      <c r="F121" s="3">
        <f>IF($C121=1,VLOOKUP($B121,[1]数据导入!$A:$P,7,FALSE),IF($C121=2,VLOOKUP($B121,[1]数据导入!$A:$P,10,FALSE),IF($C121=3,VLOOKUP($B121,[1]数据导入!$A:$P,13,FALSE),IF($C121=4,VLOOKUP($B121,[1]数据导入!$A:$P,16,FALSE)))))</f>
        <v>25</v>
      </c>
    </row>
    <row r="122" spans="1:6">
      <c r="A122" s="3">
        <v>121</v>
      </c>
      <c r="B122" s="3" t="s">
        <v>19</v>
      </c>
      <c r="C122" s="3">
        <v>1</v>
      </c>
      <c r="D122" s="3">
        <v>5</v>
      </c>
      <c r="E122" s="3">
        <f>IF($C122=1,VLOOKUP($B122,[1]数据导入!$A:$P,6,FALSE),IF($C122=2,VLOOKUP($B122,[1]数据导入!$A:$P,9,FALSE),IF($C122=3,VLOOKUP($B122,[1]数据导入!$A:$P,12,FALSE),IF($C122=4,VLOOKUP($B122,[1]数据导入!$A:$P,15,FALSE)))))</f>
        <v>3</v>
      </c>
      <c r="F122" s="3" t="str">
        <f>IF($C122=1,VLOOKUP($B122,[1]数据导入!$A:$P,7,FALSE),IF($C122=2,VLOOKUP($B122,[1]数据导入!$A:$P,10,FALSE),IF($C122=3,VLOOKUP($B122,[1]数据导入!$A:$P,13,FALSE),IF($C122=4,VLOOKUP($B122,[1]数据导入!$A:$P,16,FALSE)))))</f>
        <v>104001</v>
      </c>
    </row>
    <row r="123" spans="1:6">
      <c r="A123" s="3">
        <v>122</v>
      </c>
      <c r="B123" s="3" t="s">
        <v>19</v>
      </c>
      <c r="C123" s="3">
        <v>2</v>
      </c>
      <c r="D123" s="3">
        <v>10</v>
      </c>
      <c r="E123" s="3">
        <f>IF($C123=1,VLOOKUP($B123,[1]数据导入!$A:$P,6,FALSE),IF($C123=2,VLOOKUP($B123,[1]数据导入!$A:$P,9,FALSE),IF($C123=3,VLOOKUP($B123,[1]数据导入!$A:$P,12,FALSE),IF($C123=4,VLOOKUP($B123,[1]数据导入!$A:$P,15,FALSE)))))</f>
        <v>2</v>
      </c>
      <c r="F123" s="3">
        <f>IF($C123=1,VLOOKUP($B123,[1]数据导入!$A:$P,7,FALSE),IF($C123=2,VLOOKUP($B123,[1]数据导入!$A:$P,10,FALSE),IF($C123=3,VLOOKUP($B123,[1]数据导入!$A:$P,13,FALSE),IF($C123=4,VLOOKUP($B123,[1]数据导入!$A:$P,16,FALSE)))))</f>
        <v>25</v>
      </c>
    </row>
    <row r="124" spans="1:6">
      <c r="A124" s="3">
        <v>123</v>
      </c>
      <c r="B124" s="3" t="s">
        <v>19</v>
      </c>
      <c r="C124" s="3">
        <v>3</v>
      </c>
      <c r="D124" s="3">
        <v>15</v>
      </c>
      <c r="E124" s="3">
        <f>IF($C124=1,VLOOKUP($B124,[1]数据导入!$A:$P,6,FALSE),IF($C124=2,VLOOKUP($B124,[1]数据导入!$A:$P,9,FALSE),IF($C124=3,VLOOKUP($B124,[1]数据导入!$A:$P,12,FALSE),IF($C124=4,VLOOKUP($B124,[1]数据导入!$A:$P,15,FALSE)))))</f>
        <v>3</v>
      </c>
      <c r="F124" s="3" t="str">
        <f>IF($C124=1,VLOOKUP($B124,[1]数据导入!$A:$P,7,FALSE),IF($C124=2,VLOOKUP($B124,[1]数据导入!$A:$P,10,FALSE),IF($C124=3,VLOOKUP($B124,[1]数据导入!$A:$P,13,FALSE),IF($C124=4,VLOOKUP($B124,[1]数据导入!$A:$P,16,FALSE)))))</f>
        <v>103002</v>
      </c>
    </row>
    <row r="125" spans="1:6">
      <c r="A125" s="3">
        <v>124</v>
      </c>
      <c r="B125" s="3" t="s">
        <v>19</v>
      </c>
      <c r="C125" s="3">
        <v>4</v>
      </c>
      <c r="D125" s="3">
        <v>20</v>
      </c>
      <c r="E125" s="3">
        <f>IF($C125=1,VLOOKUP($B125,[1]数据导入!$A:$P,6,FALSE),IF($C125=2,VLOOKUP($B125,[1]数据导入!$A:$P,9,FALSE),IF($C125=3,VLOOKUP($B125,[1]数据导入!$A:$P,12,FALSE),IF($C125=4,VLOOKUP($B125,[1]数据导入!$A:$P,15,FALSE)))))</f>
        <v>4</v>
      </c>
      <c r="F125" s="3">
        <f>IF($C125=1,VLOOKUP($B125,[1]数据导入!$A:$P,7,FALSE),IF($C125=2,VLOOKUP($B125,[1]数据导入!$A:$P,10,FALSE),IF($C125=3,VLOOKUP($B125,[1]数据导入!$A:$P,13,FALSE),IF($C125=4,VLOOKUP($B125,[1]数据导入!$A:$P,16,FALSE)))))</f>
        <v>25</v>
      </c>
    </row>
    <row r="126" spans="1:6">
      <c r="A126" s="3">
        <v>125</v>
      </c>
      <c r="B126" s="3" t="s">
        <v>20</v>
      </c>
      <c r="C126" s="3">
        <v>1</v>
      </c>
      <c r="D126" s="3">
        <v>5</v>
      </c>
      <c r="E126" s="3">
        <f>IF($C126=1,VLOOKUP($B126,[1]数据导入!$A:$P,6,FALSE),IF($C126=2,VLOOKUP($B126,[1]数据导入!$A:$P,9,FALSE),IF($C126=3,VLOOKUP($B126,[1]数据导入!$A:$P,12,FALSE),IF($C126=4,VLOOKUP($B126,[1]数据导入!$A:$P,15,FALSE)))))</f>
        <v>3</v>
      </c>
      <c r="F126" s="3" t="str">
        <f>IF($C126=1,VLOOKUP($B126,[1]数据导入!$A:$P,7,FALSE),IF($C126=2,VLOOKUP($B126,[1]数据导入!$A:$P,10,FALSE),IF($C126=3,VLOOKUP($B126,[1]数据导入!$A:$P,13,FALSE),IF($C126=4,VLOOKUP($B126,[1]数据导入!$A:$P,16,FALSE)))))</f>
        <v>103003</v>
      </c>
    </row>
    <row r="127" spans="1:6">
      <c r="A127" s="3">
        <v>126</v>
      </c>
      <c r="B127" s="3" t="s">
        <v>20</v>
      </c>
      <c r="C127" s="3">
        <v>2</v>
      </c>
      <c r="D127" s="3">
        <v>10</v>
      </c>
      <c r="E127" s="3">
        <f>IF($C127=1,VLOOKUP($B127,[1]数据导入!$A:$P,6,FALSE),IF($C127=2,VLOOKUP($B127,[1]数据导入!$A:$P,9,FALSE),IF($C127=3,VLOOKUP($B127,[1]数据导入!$A:$P,12,FALSE),IF($C127=4,VLOOKUP($B127,[1]数据导入!$A:$P,15,FALSE)))))</f>
        <v>2</v>
      </c>
      <c r="F127" s="3">
        <f>IF($C127=1,VLOOKUP($B127,[1]数据导入!$A:$P,7,FALSE),IF($C127=2,VLOOKUP($B127,[1]数据导入!$A:$P,10,FALSE),IF($C127=3,VLOOKUP($B127,[1]数据导入!$A:$P,13,FALSE),IF($C127=4,VLOOKUP($B127,[1]数据导入!$A:$P,16,FALSE)))))</f>
        <v>25</v>
      </c>
    </row>
    <row r="128" spans="1:6">
      <c r="A128" s="3">
        <v>127</v>
      </c>
      <c r="B128" s="3" t="s">
        <v>20</v>
      </c>
      <c r="C128" s="3">
        <v>3</v>
      </c>
      <c r="D128" s="3">
        <v>15</v>
      </c>
      <c r="E128" s="3">
        <f>IF($C128=1,VLOOKUP($B128,[1]数据导入!$A:$P,6,FALSE),IF($C128=2,VLOOKUP($B128,[1]数据导入!$A:$P,9,FALSE),IF($C128=3,VLOOKUP($B128,[1]数据导入!$A:$P,12,FALSE),IF($C128=4,VLOOKUP($B128,[1]数据导入!$A:$P,15,FALSE)))))</f>
        <v>1</v>
      </c>
      <c r="F128" s="3" t="str">
        <f>IF($C128=1,VLOOKUP($B128,[1]数据导入!$A:$P,7,FALSE),IF($C128=2,VLOOKUP($B128,[1]数据导入!$A:$P,10,FALSE),IF($C128=3,VLOOKUP($B128,[1]数据导入!$A:$P,13,FALSE),IF($C128=4,VLOOKUP($B128,[1]数据导入!$A:$P,16,FALSE)))))</f>
        <v>0,0,9,0,0</v>
      </c>
    </row>
    <row r="129" spans="1:6">
      <c r="A129" s="3">
        <v>128</v>
      </c>
      <c r="B129" s="3" t="s">
        <v>20</v>
      </c>
      <c r="C129" s="3">
        <v>4</v>
      </c>
      <c r="D129" s="3">
        <v>20</v>
      </c>
      <c r="E129" s="3">
        <f>IF($C129=1,VLOOKUP($B129,[1]数据导入!$A:$P,6,FALSE),IF($C129=2,VLOOKUP($B129,[1]数据导入!$A:$P,9,FALSE),IF($C129=3,VLOOKUP($B129,[1]数据导入!$A:$P,12,FALSE),IF($C129=4,VLOOKUP($B129,[1]数据导入!$A:$P,15,FALSE)))))</f>
        <v>4</v>
      </c>
      <c r="F129" s="3">
        <f>IF($C129=1,VLOOKUP($B129,[1]数据导入!$A:$P,7,FALSE),IF($C129=2,VLOOKUP($B129,[1]数据导入!$A:$P,10,FALSE),IF($C129=3,VLOOKUP($B129,[1]数据导入!$A:$P,13,FALSE),IF($C129=4,VLOOKUP($B129,[1]数据导入!$A:$P,16,FALSE)))))</f>
        <v>25</v>
      </c>
    </row>
    <row r="130" spans="1:6">
      <c r="A130" s="3">
        <v>129</v>
      </c>
      <c r="B130" s="3" t="s">
        <v>21</v>
      </c>
      <c r="C130" s="3">
        <v>1</v>
      </c>
      <c r="D130" s="3">
        <v>5</v>
      </c>
      <c r="E130" s="3">
        <f>IF($C130=1,VLOOKUP($B130,[1]数据导入!$A:$P,6,FALSE),IF($C130=2,VLOOKUP($B130,[1]数据导入!$A:$P,9,FALSE),IF($C130=3,VLOOKUP($B130,[1]数据导入!$A:$P,12,FALSE),IF($C130=4,VLOOKUP($B130,[1]数据导入!$A:$P,15,FALSE)))))</f>
        <v>3</v>
      </c>
      <c r="F130" s="3" t="str">
        <f>IF($C130=1,VLOOKUP($B130,[1]数据导入!$A:$P,7,FALSE),IF($C130=2,VLOOKUP($B130,[1]数据导入!$A:$P,10,FALSE),IF($C130=3,VLOOKUP($B130,[1]数据导入!$A:$P,13,FALSE),IF($C130=4,VLOOKUP($B130,[1]数据导入!$A:$P,16,FALSE)))))</f>
        <v>103004</v>
      </c>
    </row>
    <row r="131" spans="1:6">
      <c r="A131" s="3">
        <v>130</v>
      </c>
      <c r="B131" s="3" t="s">
        <v>21</v>
      </c>
      <c r="C131" s="3">
        <v>2</v>
      </c>
      <c r="D131" s="3">
        <v>10</v>
      </c>
      <c r="E131" s="3">
        <f>IF($C131=1,VLOOKUP($B131,[1]数据导入!$A:$P,6,FALSE),IF($C131=2,VLOOKUP($B131,[1]数据导入!$A:$P,9,FALSE),IF($C131=3,VLOOKUP($B131,[1]数据导入!$A:$P,12,FALSE),IF($C131=4,VLOOKUP($B131,[1]数据导入!$A:$P,15,FALSE)))))</f>
        <v>2</v>
      </c>
      <c r="F131" s="3">
        <f>IF($C131=1,VLOOKUP($B131,[1]数据导入!$A:$P,7,FALSE),IF($C131=2,VLOOKUP($B131,[1]数据导入!$A:$P,10,FALSE),IF($C131=3,VLOOKUP($B131,[1]数据导入!$A:$P,13,FALSE),IF($C131=4,VLOOKUP($B131,[1]数据导入!$A:$P,16,FALSE)))))</f>
        <v>25</v>
      </c>
    </row>
    <row r="132" spans="1:6">
      <c r="A132" s="3">
        <v>131</v>
      </c>
      <c r="B132" s="3" t="s">
        <v>21</v>
      </c>
      <c r="C132" s="3">
        <v>3</v>
      </c>
      <c r="D132" s="3">
        <v>15</v>
      </c>
      <c r="E132" s="3">
        <f>IF($C132=1,VLOOKUP($B132,[1]数据导入!$A:$P,6,FALSE),IF($C132=2,VLOOKUP($B132,[1]数据导入!$A:$P,9,FALSE),IF($C132=3,VLOOKUP($B132,[1]数据导入!$A:$P,12,FALSE),IF($C132=4,VLOOKUP($B132,[1]数据导入!$A:$P,15,FALSE)))))</f>
        <v>1</v>
      </c>
      <c r="F132" s="3" t="str">
        <f>IF($C132=1,VLOOKUP($B132,[1]数据导入!$A:$P,7,FALSE),IF($C132=2,VLOOKUP($B132,[1]数据导入!$A:$P,10,FALSE),IF($C132=3,VLOOKUP($B132,[1]数据导入!$A:$P,13,FALSE),IF($C132=4,VLOOKUP($B132,[1]数据导入!$A:$P,16,FALSE)))))</f>
        <v>0,0,13,0,0</v>
      </c>
    </row>
    <row r="133" spans="1:6">
      <c r="A133" s="3">
        <v>132</v>
      </c>
      <c r="B133" s="3" t="s">
        <v>21</v>
      </c>
      <c r="C133" s="3">
        <v>4</v>
      </c>
      <c r="D133" s="3">
        <v>20</v>
      </c>
      <c r="E133" s="3">
        <f>IF($C133=1,VLOOKUP($B133,[1]数据导入!$A:$P,6,FALSE),IF($C133=2,VLOOKUP($B133,[1]数据导入!$A:$P,9,FALSE),IF($C133=3,VLOOKUP($B133,[1]数据导入!$A:$P,12,FALSE),IF($C133=4,VLOOKUP($B133,[1]数据导入!$A:$P,15,FALSE)))))</f>
        <v>4</v>
      </c>
      <c r="F133" s="3">
        <f>IF($C133=1,VLOOKUP($B133,[1]数据导入!$A:$P,7,FALSE),IF($C133=2,VLOOKUP($B133,[1]数据导入!$A:$P,10,FALSE),IF($C133=3,VLOOKUP($B133,[1]数据导入!$A:$P,13,FALSE),IF($C133=4,VLOOKUP($B133,[1]数据导入!$A:$P,16,FALSE)))))</f>
        <v>25</v>
      </c>
    </row>
    <row r="134" spans="1:6">
      <c r="A134" s="3">
        <v>133</v>
      </c>
      <c r="B134" s="3" t="s">
        <v>22</v>
      </c>
      <c r="C134" s="3">
        <v>1</v>
      </c>
      <c r="D134" s="3">
        <v>5</v>
      </c>
      <c r="E134" s="3">
        <f>IF($C134=1,VLOOKUP($B134,[1]数据导入!$A:$P,6,FALSE),IF($C134=2,VLOOKUP($B134,[1]数据导入!$A:$P,9,FALSE),IF($C134=3,VLOOKUP($B134,[1]数据导入!$A:$P,12,FALSE),IF($C134=4,VLOOKUP($B134,[1]数据导入!$A:$P,15,FALSE)))))</f>
        <v>3</v>
      </c>
      <c r="F134" s="3" t="str">
        <f>IF($C134=1,VLOOKUP($B134,[1]数据导入!$A:$P,7,FALSE),IF($C134=2,VLOOKUP($B134,[1]数据导入!$A:$P,10,FALSE),IF($C134=3,VLOOKUP($B134,[1]数据导入!$A:$P,13,FALSE),IF($C134=4,VLOOKUP($B134,[1]数据导入!$A:$P,16,FALSE)))))</f>
        <v>103005</v>
      </c>
    </row>
    <row r="135" spans="1:6">
      <c r="A135" s="3">
        <v>134</v>
      </c>
      <c r="B135" s="3" t="s">
        <v>22</v>
      </c>
      <c r="C135" s="3">
        <v>2</v>
      </c>
      <c r="D135" s="3">
        <v>10</v>
      </c>
      <c r="E135" s="3">
        <f>IF($C135=1,VLOOKUP($B135,[1]数据导入!$A:$P,6,FALSE),IF($C135=2,VLOOKUP($B135,[1]数据导入!$A:$P,9,FALSE),IF($C135=3,VLOOKUP($B135,[1]数据导入!$A:$P,12,FALSE),IF($C135=4,VLOOKUP($B135,[1]数据导入!$A:$P,15,FALSE)))))</f>
        <v>2</v>
      </c>
      <c r="F135" s="3">
        <f>IF($C135=1,VLOOKUP($B135,[1]数据导入!$A:$P,7,FALSE),IF($C135=2,VLOOKUP($B135,[1]数据导入!$A:$P,10,FALSE),IF($C135=3,VLOOKUP($B135,[1]数据导入!$A:$P,13,FALSE),IF($C135=4,VLOOKUP($B135,[1]数据导入!$A:$P,16,FALSE)))))</f>
        <v>25</v>
      </c>
    </row>
    <row r="136" spans="1:6">
      <c r="A136" s="3">
        <v>135</v>
      </c>
      <c r="B136" s="3" t="s">
        <v>22</v>
      </c>
      <c r="C136" s="3">
        <v>3</v>
      </c>
      <c r="D136" s="3">
        <v>15</v>
      </c>
      <c r="E136" s="3">
        <f>IF($C136=1,VLOOKUP($B136,[1]数据导入!$A:$P,6,FALSE),IF($C136=2,VLOOKUP($B136,[1]数据导入!$A:$P,9,FALSE),IF($C136=3,VLOOKUP($B136,[1]数据导入!$A:$P,12,FALSE),IF($C136=4,VLOOKUP($B136,[1]数据导入!$A:$P,15,FALSE)))))</f>
        <v>1</v>
      </c>
      <c r="F136" s="3" t="str">
        <f>IF($C136=1,VLOOKUP($B136,[1]数据导入!$A:$P,7,FALSE),IF($C136=2,VLOOKUP($B136,[1]数据导入!$A:$P,10,FALSE),IF($C136=3,VLOOKUP($B136,[1]数据导入!$A:$P,13,FALSE),IF($C136=4,VLOOKUP($B136,[1]数据导入!$A:$P,16,FALSE)))))</f>
        <v>0,0,18,0,0</v>
      </c>
    </row>
    <row r="137" spans="1:6">
      <c r="A137" s="3">
        <v>136</v>
      </c>
      <c r="B137" s="3" t="s">
        <v>22</v>
      </c>
      <c r="C137" s="3">
        <v>4</v>
      </c>
      <c r="D137" s="3">
        <v>20</v>
      </c>
      <c r="E137" s="3">
        <f>IF($C137=1,VLOOKUP($B137,[1]数据导入!$A:$P,6,FALSE),IF($C137=2,VLOOKUP($B137,[1]数据导入!$A:$P,9,FALSE),IF($C137=3,VLOOKUP($B137,[1]数据导入!$A:$P,12,FALSE),IF($C137=4,VLOOKUP($B137,[1]数据导入!$A:$P,15,FALSE)))))</f>
        <v>4</v>
      </c>
      <c r="F137" s="3">
        <f>IF($C137=1,VLOOKUP($B137,[1]数据导入!$A:$P,7,FALSE),IF($C137=2,VLOOKUP($B137,[1]数据导入!$A:$P,10,FALSE),IF($C137=3,VLOOKUP($B137,[1]数据导入!$A:$P,13,FALSE),IF($C137=4,VLOOKUP($B137,[1]数据导入!$A:$P,16,FALSE)))))</f>
        <v>25</v>
      </c>
    </row>
    <row r="138" spans="1:6">
      <c r="A138" s="3">
        <v>137</v>
      </c>
      <c r="B138" s="3" t="s">
        <v>23</v>
      </c>
      <c r="C138" s="3">
        <v>1</v>
      </c>
      <c r="D138" s="3">
        <v>5</v>
      </c>
      <c r="E138" s="3">
        <f>IF($C138=1,VLOOKUP($B138,[1]数据导入!$A:$P,6,FALSE),IF($C138=2,VLOOKUP($B138,[1]数据导入!$A:$P,9,FALSE),IF($C138=3,VLOOKUP($B138,[1]数据导入!$A:$P,12,FALSE),IF($C138=4,VLOOKUP($B138,[1]数据导入!$A:$P,15,FALSE)))))</f>
        <v>3</v>
      </c>
      <c r="F138" s="3" t="str">
        <f>IF($C138=1,VLOOKUP($B138,[1]数据导入!$A:$P,7,FALSE),IF($C138=2,VLOOKUP($B138,[1]数据导入!$A:$P,10,FALSE),IF($C138=3,VLOOKUP($B138,[1]数据导入!$A:$P,13,FALSE),IF($C138=4,VLOOKUP($B138,[1]数据导入!$A:$P,16,FALSE)))))</f>
        <v>103006</v>
      </c>
    </row>
    <row r="139" spans="1:6">
      <c r="A139" s="3">
        <v>138</v>
      </c>
      <c r="B139" s="3" t="s">
        <v>23</v>
      </c>
      <c r="C139" s="3">
        <v>2</v>
      </c>
      <c r="D139" s="3">
        <v>10</v>
      </c>
      <c r="E139" s="3">
        <f>IF($C139=1,VLOOKUP($B139,[1]数据导入!$A:$P,6,FALSE),IF($C139=2,VLOOKUP($B139,[1]数据导入!$A:$P,9,FALSE),IF($C139=3,VLOOKUP($B139,[1]数据导入!$A:$P,12,FALSE),IF($C139=4,VLOOKUP($B139,[1]数据导入!$A:$P,15,FALSE)))))</f>
        <v>2</v>
      </c>
      <c r="F139" s="3">
        <f>IF($C139=1,VLOOKUP($B139,[1]数据导入!$A:$P,7,FALSE),IF($C139=2,VLOOKUP($B139,[1]数据导入!$A:$P,10,FALSE),IF($C139=3,VLOOKUP($B139,[1]数据导入!$A:$P,13,FALSE),IF($C139=4,VLOOKUP($B139,[1]数据导入!$A:$P,16,FALSE)))))</f>
        <v>25</v>
      </c>
    </row>
    <row r="140" spans="1:6">
      <c r="A140" s="3">
        <v>139</v>
      </c>
      <c r="B140" s="3" t="s">
        <v>23</v>
      </c>
      <c r="C140" s="3">
        <v>3</v>
      </c>
      <c r="D140" s="3">
        <v>15</v>
      </c>
      <c r="E140" s="3">
        <f>IF($C140=1,VLOOKUP($B140,[1]数据导入!$A:$P,6,FALSE),IF($C140=2,VLOOKUP($B140,[1]数据导入!$A:$P,9,FALSE),IF($C140=3,VLOOKUP($B140,[1]数据导入!$A:$P,12,FALSE),IF($C140=4,VLOOKUP($B140,[1]数据导入!$A:$P,15,FALSE)))))</f>
        <v>1</v>
      </c>
      <c r="F140" s="3" t="str">
        <f>IF($C140=1,VLOOKUP($B140,[1]数据导入!$A:$P,7,FALSE),IF($C140=2,VLOOKUP($B140,[1]数据导入!$A:$P,10,FALSE),IF($C140=3,VLOOKUP($B140,[1]数据导入!$A:$P,13,FALSE),IF($C140=4,VLOOKUP($B140,[1]数据导入!$A:$P,16,FALSE)))))</f>
        <v>0,0,18,0,0</v>
      </c>
    </row>
    <row r="141" spans="1:6">
      <c r="A141" s="3">
        <v>140</v>
      </c>
      <c r="B141" s="3" t="s">
        <v>23</v>
      </c>
      <c r="C141" s="3">
        <v>4</v>
      </c>
      <c r="D141" s="3">
        <v>20</v>
      </c>
      <c r="E141" s="3">
        <f>IF($C141=1,VLOOKUP($B141,[1]数据导入!$A:$P,6,FALSE),IF($C141=2,VLOOKUP($B141,[1]数据导入!$A:$P,9,FALSE),IF($C141=3,VLOOKUP($B141,[1]数据导入!$A:$P,12,FALSE),IF($C141=4,VLOOKUP($B141,[1]数据导入!$A:$P,15,FALSE)))))</f>
        <v>4</v>
      </c>
      <c r="F141" s="3">
        <f>IF($C141=1,VLOOKUP($B141,[1]数据导入!$A:$P,7,FALSE),IF($C141=2,VLOOKUP($B141,[1]数据导入!$A:$P,10,FALSE),IF($C141=3,VLOOKUP($B141,[1]数据导入!$A:$P,13,FALSE),IF($C141=4,VLOOKUP($B141,[1]数据导入!$A:$P,16,FALSE)))))</f>
        <v>25</v>
      </c>
    </row>
    <row r="142" spans="1:6">
      <c r="A142" s="3">
        <v>141</v>
      </c>
      <c r="B142" s="3" t="s">
        <v>24</v>
      </c>
      <c r="C142" s="3">
        <v>1</v>
      </c>
      <c r="D142" s="3">
        <v>5</v>
      </c>
      <c r="E142" s="3">
        <f>IF($C142=1,VLOOKUP($B142,[1]数据导入!$A:$P,6,FALSE),IF($C142=2,VLOOKUP($B142,[1]数据导入!$A:$P,9,FALSE),IF($C142=3,VLOOKUP($B142,[1]数据导入!$A:$P,12,FALSE),IF($C142=4,VLOOKUP($B142,[1]数据导入!$A:$P,15,FALSE)))))</f>
        <v>3</v>
      </c>
      <c r="F142" s="3" t="str">
        <f>IF($C142=1,VLOOKUP($B142,[1]数据导入!$A:$P,7,FALSE),IF($C142=2,VLOOKUP($B142,[1]数据导入!$A:$P,10,FALSE),IF($C142=3,VLOOKUP($B142,[1]数据导入!$A:$P,13,FALSE),IF($C142=4,VLOOKUP($B142,[1]数据导入!$A:$P,16,FALSE)))))</f>
        <v>103007</v>
      </c>
    </row>
    <row r="143" spans="1:6">
      <c r="A143" s="3">
        <v>142</v>
      </c>
      <c r="B143" s="3" t="s">
        <v>24</v>
      </c>
      <c r="C143" s="3">
        <v>2</v>
      </c>
      <c r="D143" s="3">
        <v>10</v>
      </c>
      <c r="E143" s="3">
        <f>IF($C143=1,VLOOKUP($B143,[1]数据导入!$A:$P,6,FALSE),IF($C143=2,VLOOKUP($B143,[1]数据导入!$A:$P,9,FALSE),IF($C143=3,VLOOKUP($B143,[1]数据导入!$A:$P,12,FALSE),IF($C143=4,VLOOKUP($B143,[1]数据导入!$A:$P,15,FALSE)))))</f>
        <v>2</v>
      </c>
      <c r="F143" s="3">
        <f>IF($C143=1,VLOOKUP($B143,[1]数据导入!$A:$P,7,FALSE),IF($C143=2,VLOOKUP($B143,[1]数据导入!$A:$P,10,FALSE),IF($C143=3,VLOOKUP($B143,[1]数据导入!$A:$P,13,FALSE),IF($C143=4,VLOOKUP($B143,[1]数据导入!$A:$P,16,FALSE)))))</f>
        <v>25</v>
      </c>
    </row>
    <row r="144" spans="1:6">
      <c r="A144" s="3">
        <v>143</v>
      </c>
      <c r="B144" s="3" t="s">
        <v>24</v>
      </c>
      <c r="C144" s="3">
        <v>3</v>
      </c>
      <c r="D144" s="3">
        <v>15</v>
      </c>
      <c r="E144" s="3">
        <f>IF($C144=1,VLOOKUP($B144,[1]数据导入!$A:$P,6,FALSE),IF($C144=2,VLOOKUP($B144,[1]数据导入!$A:$P,9,FALSE),IF($C144=3,VLOOKUP($B144,[1]数据导入!$A:$P,12,FALSE),IF($C144=4,VLOOKUP($B144,[1]数据导入!$A:$P,15,FALSE)))))</f>
        <v>1</v>
      </c>
      <c r="F144" s="3" t="str">
        <f>IF($C144=1,VLOOKUP($B144,[1]数据导入!$A:$P,7,FALSE),IF($C144=2,VLOOKUP($B144,[1]数据导入!$A:$P,10,FALSE),IF($C144=3,VLOOKUP($B144,[1]数据导入!$A:$P,13,FALSE),IF($C144=4,VLOOKUP($B144,[1]数据导入!$A:$P,16,FALSE)))))</f>
        <v>0,0,22,0,0</v>
      </c>
    </row>
    <row r="145" spans="1:6">
      <c r="A145" s="3">
        <v>144</v>
      </c>
      <c r="B145" s="3" t="s">
        <v>24</v>
      </c>
      <c r="C145" s="3">
        <v>4</v>
      </c>
      <c r="D145" s="3">
        <v>20</v>
      </c>
      <c r="E145" s="3">
        <f>IF($C145=1,VLOOKUP($B145,[1]数据导入!$A:$P,6,FALSE),IF($C145=2,VLOOKUP($B145,[1]数据导入!$A:$P,9,FALSE),IF($C145=3,VLOOKUP($B145,[1]数据导入!$A:$P,12,FALSE),IF($C145=4,VLOOKUP($B145,[1]数据导入!$A:$P,15,FALSE)))))</f>
        <v>4</v>
      </c>
      <c r="F145" s="3">
        <f>IF($C145=1,VLOOKUP($B145,[1]数据导入!$A:$P,7,FALSE),IF($C145=2,VLOOKUP($B145,[1]数据导入!$A:$P,10,FALSE),IF($C145=3,VLOOKUP($B145,[1]数据导入!$A:$P,13,FALSE),IF($C145=4,VLOOKUP($B145,[1]数据导入!$A:$P,16,FALSE)))))</f>
        <v>25</v>
      </c>
    </row>
    <row r="146" spans="1:6">
      <c r="A146" s="3">
        <v>145</v>
      </c>
      <c r="B146" s="3" t="s">
        <v>25</v>
      </c>
      <c r="C146" s="3">
        <v>1</v>
      </c>
      <c r="D146" s="3">
        <v>5</v>
      </c>
      <c r="E146" s="3">
        <f>IF($C146=1,VLOOKUP($B146,[1]数据导入!$A:$P,6,FALSE),IF($C146=2,VLOOKUP($B146,[1]数据导入!$A:$P,9,FALSE),IF($C146=3,VLOOKUP($B146,[1]数据导入!$A:$P,12,FALSE),IF($C146=4,VLOOKUP($B146,[1]数据导入!$A:$P,15,FALSE)))))</f>
        <v>3</v>
      </c>
      <c r="F146" s="3" t="str">
        <f>IF($C146=1,VLOOKUP($B146,[1]数据导入!$A:$P,7,FALSE),IF($C146=2,VLOOKUP($B146,[1]数据导入!$A:$P,10,FALSE),IF($C146=3,VLOOKUP($B146,[1]数据导入!$A:$P,13,FALSE),IF($C146=4,VLOOKUP($B146,[1]数据导入!$A:$P,16,FALSE)))))</f>
        <v>103008</v>
      </c>
    </row>
    <row r="147" spans="1:6">
      <c r="A147" s="3">
        <v>146</v>
      </c>
      <c r="B147" s="3" t="s">
        <v>25</v>
      </c>
      <c r="C147" s="3">
        <v>2</v>
      </c>
      <c r="D147" s="3">
        <v>10</v>
      </c>
      <c r="E147" s="3">
        <f>IF($C147=1,VLOOKUP($B147,[1]数据导入!$A:$P,6,FALSE),IF($C147=2,VLOOKUP($B147,[1]数据导入!$A:$P,9,FALSE),IF($C147=3,VLOOKUP($B147,[1]数据导入!$A:$P,12,FALSE),IF($C147=4,VLOOKUP($B147,[1]数据导入!$A:$P,15,FALSE)))))</f>
        <v>2</v>
      </c>
      <c r="F147" s="3">
        <f>IF($C147=1,VLOOKUP($B147,[1]数据导入!$A:$P,7,FALSE),IF($C147=2,VLOOKUP($B147,[1]数据导入!$A:$P,10,FALSE),IF($C147=3,VLOOKUP($B147,[1]数据导入!$A:$P,13,FALSE),IF($C147=4,VLOOKUP($B147,[1]数据导入!$A:$P,16,FALSE)))))</f>
        <v>25</v>
      </c>
    </row>
    <row r="148" spans="1:6">
      <c r="A148" s="3">
        <v>147</v>
      </c>
      <c r="B148" s="3" t="s">
        <v>25</v>
      </c>
      <c r="C148" s="3">
        <v>3</v>
      </c>
      <c r="D148" s="3">
        <v>15</v>
      </c>
      <c r="E148" s="3">
        <f>IF($C148=1,VLOOKUP($B148,[1]数据导入!$A:$P,6,FALSE),IF($C148=2,VLOOKUP($B148,[1]数据导入!$A:$P,9,FALSE),IF($C148=3,VLOOKUP($B148,[1]数据导入!$A:$P,12,FALSE),IF($C148=4,VLOOKUP($B148,[1]数据导入!$A:$P,15,FALSE)))))</f>
        <v>1</v>
      </c>
      <c r="F148" s="3" t="str">
        <f>IF($C148=1,VLOOKUP($B148,[1]数据导入!$A:$P,7,FALSE),IF($C148=2,VLOOKUP($B148,[1]数据导入!$A:$P,10,FALSE),IF($C148=3,VLOOKUP($B148,[1]数据导入!$A:$P,13,FALSE),IF($C148=4,VLOOKUP($B148,[1]数据导入!$A:$P,16,FALSE)))))</f>
        <v>0,0,26,0,0</v>
      </c>
    </row>
    <row r="149" spans="1:6">
      <c r="A149" s="3">
        <v>148</v>
      </c>
      <c r="B149" s="3" t="s">
        <v>25</v>
      </c>
      <c r="C149" s="3">
        <v>4</v>
      </c>
      <c r="D149" s="3">
        <v>20</v>
      </c>
      <c r="E149" s="3">
        <f>IF($C149=1,VLOOKUP($B149,[1]数据导入!$A:$P,6,FALSE),IF($C149=2,VLOOKUP($B149,[1]数据导入!$A:$P,9,FALSE),IF($C149=3,VLOOKUP($B149,[1]数据导入!$A:$P,12,FALSE),IF($C149=4,VLOOKUP($B149,[1]数据导入!$A:$P,15,FALSE)))))</f>
        <v>4</v>
      </c>
      <c r="F149" s="3">
        <f>IF($C149=1,VLOOKUP($B149,[1]数据导入!$A:$P,7,FALSE),IF($C149=2,VLOOKUP($B149,[1]数据导入!$A:$P,10,FALSE),IF($C149=3,VLOOKUP($B149,[1]数据导入!$A:$P,13,FALSE),IF($C149=4,VLOOKUP($B149,[1]数据导入!$A:$P,16,FALSE)))))</f>
        <v>25</v>
      </c>
    </row>
    <row r="150" spans="1:6">
      <c r="A150" s="3">
        <v>149</v>
      </c>
      <c r="B150" s="3" t="s">
        <v>26</v>
      </c>
      <c r="C150" s="3">
        <v>1</v>
      </c>
      <c r="D150" s="3">
        <v>5</v>
      </c>
      <c r="E150" s="3">
        <f>IF($C150=1,VLOOKUP($B150,[1]数据导入!$A:$P,6,FALSE),IF($C150=2,VLOOKUP($B150,[1]数据导入!$A:$P,9,FALSE),IF($C150=3,VLOOKUP($B150,[1]数据导入!$A:$P,12,FALSE),IF($C150=4,VLOOKUP($B150,[1]数据导入!$A:$P,15,FALSE)))))</f>
        <v>3</v>
      </c>
      <c r="F150" s="3" t="str">
        <f>IF($C150=1,VLOOKUP($B150,[1]数据导入!$A:$P,7,FALSE),IF($C150=2,VLOOKUP($B150,[1]数据导入!$A:$P,10,FALSE),IF($C150=3,VLOOKUP($B150,[1]数据导入!$A:$P,13,FALSE),IF($C150=4,VLOOKUP($B150,[1]数据导入!$A:$P,16,FALSE)))))</f>
        <v>103009</v>
      </c>
    </row>
    <row r="151" spans="1:6">
      <c r="A151" s="3">
        <v>150</v>
      </c>
      <c r="B151" s="3" t="s">
        <v>26</v>
      </c>
      <c r="C151" s="3">
        <v>2</v>
      </c>
      <c r="D151" s="3">
        <v>10</v>
      </c>
      <c r="E151" s="3">
        <f>IF($C151=1,VLOOKUP($B151,[1]数据导入!$A:$P,6,FALSE),IF($C151=2,VLOOKUP($B151,[1]数据导入!$A:$P,9,FALSE),IF($C151=3,VLOOKUP($B151,[1]数据导入!$A:$P,12,FALSE),IF($C151=4,VLOOKUP($B151,[1]数据导入!$A:$P,15,FALSE)))))</f>
        <v>2</v>
      </c>
      <c r="F151" s="3">
        <f>IF($C151=1,VLOOKUP($B151,[1]数据导入!$A:$P,7,FALSE),IF($C151=2,VLOOKUP($B151,[1]数据导入!$A:$P,10,FALSE),IF($C151=3,VLOOKUP($B151,[1]数据导入!$A:$P,13,FALSE),IF($C151=4,VLOOKUP($B151,[1]数据导入!$A:$P,16,FALSE)))))</f>
        <v>25</v>
      </c>
    </row>
    <row r="152" spans="1:6">
      <c r="A152" s="3">
        <v>151</v>
      </c>
      <c r="B152" s="3" t="s">
        <v>26</v>
      </c>
      <c r="C152" s="3">
        <v>3</v>
      </c>
      <c r="D152" s="3">
        <v>15</v>
      </c>
      <c r="E152" s="3">
        <f>IF($C152=1,VLOOKUP($B152,[1]数据导入!$A:$P,6,FALSE),IF($C152=2,VLOOKUP($B152,[1]数据导入!$A:$P,9,FALSE),IF($C152=3,VLOOKUP($B152,[1]数据导入!$A:$P,12,FALSE),IF($C152=4,VLOOKUP($B152,[1]数据导入!$A:$P,15,FALSE)))))</f>
        <v>1</v>
      </c>
      <c r="F152" s="3" t="str">
        <f>IF($C152=1,VLOOKUP($B152,[1]数据导入!$A:$P,7,FALSE),IF($C152=2,VLOOKUP($B152,[1]数据导入!$A:$P,10,FALSE),IF($C152=3,VLOOKUP($B152,[1]数据导入!$A:$P,13,FALSE),IF($C152=4,VLOOKUP($B152,[1]数据导入!$A:$P,16,FALSE)))))</f>
        <v>0,0,30,0,0</v>
      </c>
    </row>
    <row r="153" spans="1:6">
      <c r="A153" s="3">
        <v>152</v>
      </c>
      <c r="B153" s="3" t="s">
        <v>26</v>
      </c>
      <c r="C153" s="3">
        <v>4</v>
      </c>
      <c r="D153" s="3">
        <v>20</v>
      </c>
      <c r="E153" s="3">
        <f>IF($C153=1,VLOOKUP($B153,[1]数据导入!$A:$P,6,FALSE),IF($C153=2,VLOOKUP($B153,[1]数据导入!$A:$P,9,FALSE),IF($C153=3,VLOOKUP($B153,[1]数据导入!$A:$P,12,FALSE),IF($C153=4,VLOOKUP($B153,[1]数据导入!$A:$P,15,FALSE)))))</f>
        <v>4</v>
      </c>
      <c r="F153" s="3">
        <f>IF($C153=1,VLOOKUP($B153,[1]数据导入!$A:$P,7,FALSE),IF($C153=2,VLOOKUP($B153,[1]数据导入!$A:$P,10,FALSE),IF($C153=3,VLOOKUP($B153,[1]数据导入!$A:$P,13,FALSE),IF($C153=4,VLOOKUP($B153,[1]数据导入!$A:$P,16,FALSE)))))</f>
        <v>25</v>
      </c>
    </row>
    <row r="154" spans="1:6">
      <c r="A154" s="3">
        <v>153</v>
      </c>
      <c r="B154" s="3" t="s">
        <v>27</v>
      </c>
      <c r="C154" s="3">
        <v>1</v>
      </c>
      <c r="D154" s="3">
        <v>5</v>
      </c>
      <c r="E154" s="3">
        <f>IF($C154=1,VLOOKUP($B154,[1]数据导入!$A:$P,6,FALSE),IF($C154=2,VLOOKUP($B154,[1]数据导入!$A:$P,9,FALSE),IF($C154=3,VLOOKUP($B154,[1]数据导入!$A:$P,12,FALSE),IF($C154=4,VLOOKUP($B154,[1]数据导入!$A:$P,15,FALSE)))))</f>
        <v>3</v>
      </c>
      <c r="F154" s="3" t="str">
        <f>IF($C154=1,VLOOKUP($B154,[1]数据导入!$A:$P,7,FALSE),IF($C154=2,VLOOKUP($B154,[1]数据导入!$A:$P,10,FALSE),IF($C154=3,VLOOKUP($B154,[1]数据导入!$A:$P,13,FALSE),IF($C154=4,VLOOKUP($B154,[1]数据导入!$A:$P,16,FALSE)))))</f>
        <v>103010</v>
      </c>
    </row>
    <row r="155" spans="1:6">
      <c r="A155" s="3">
        <v>154</v>
      </c>
      <c r="B155" s="3" t="s">
        <v>27</v>
      </c>
      <c r="C155" s="3">
        <v>2</v>
      </c>
      <c r="D155" s="3">
        <v>10</v>
      </c>
      <c r="E155" s="3">
        <f>IF($C155=1,VLOOKUP($B155,[1]数据导入!$A:$P,6,FALSE),IF($C155=2,VLOOKUP($B155,[1]数据导入!$A:$P,9,FALSE),IF($C155=3,VLOOKUP($B155,[1]数据导入!$A:$P,12,FALSE),IF($C155=4,VLOOKUP($B155,[1]数据导入!$A:$P,15,FALSE)))))</f>
        <v>2</v>
      </c>
      <c r="F155" s="3">
        <f>IF($C155=1,VLOOKUP($B155,[1]数据导入!$A:$P,7,FALSE),IF($C155=2,VLOOKUP($B155,[1]数据导入!$A:$P,10,FALSE),IF($C155=3,VLOOKUP($B155,[1]数据导入!$A:$P,13,FALSE),IF($C155=4,VLOOKUP($B155,[1]数据导入!$A:$P,16,FALSE)))))</f>
        <v>25</v>
      </c>
    </row>
    <row r="156" spans="1:6">
      <c r="A156" s="3">
        <v>155</v>
      </c>
      <c r="B156" s="3" t="s">
        <v>27</v>
      </c>
      <c r="C156" s="3">
        <v>3</v>
      </c>
      <c r="D156" s="3">
        <v>15</v>
      </c>
      <c r="E156" s="3">
        <f>IF($C156=1,VLOOKUP($B156,[1]数据导入!$A:$P,6,FALSE),IF($C156=2,VLOOKUP($B156,[1]数据导入!$A:$P,9,FALSE),IF($C156=3,VLOOKUP($B156,[1]数据导入!$A:$P,12,FALSE),IF($C156=4,VLOOKUP($B156,[1]数据导入!$A:$P,15,FALSE)))))</f>
        <v>1</v>
      </c>
      <c r="F156" s="3" t="str">
        <f>IF($C156=1,VLOOKUP($B156,[1]数据导入!$A:$P,7,FALSE),IF($C156=2,VLOOKUP($B156,[1]数据导入!$A:$P,10,FALSE),IF($C156=3,VLOOKUP($B156,[1]数据导入!$A:$P,13,FALSE),IF($C156=4,VLOOKUP($B156,[1]数据导入!$A:$P,16,FALSE)))))</f>
        <v>0,0,33,0,0</v>
      </c>
    </row>
    <row r="157" spans="1:6">
      <c r="A157" s="3">
        <v>156</v>
      </c>
      <c r="B157" s="3" t="s">
        <v>27</v>
      </c>
      <c r="C157" s="3">
        <v>4</v>
      </c>
      <c r="D157" s="3">
        <v>20</v>
      </c>
      <c r="E157" s="3">
        <f>IF($C157=1,VLOOKUP($B157,[1]数据导入!$A:$P,6,FALSE),IF($C157=2,VLOOKUP($B157,[1]数据导入!$A:$P,9,FALSE),IF($C157=3,VLOOKUP($B157,[1]数据导入!$A:$P,12,FALSE),IF($C157=4,VLOOKUP($B157,[1]数据导入!$A:$P,15,FALSE)))))</f>
        <v>4</v>
      </c>
      <c r="F157" s="3">
        <f>IF($C157=1,VLOOKUP($B157,[1]数据导入!$A:$P,7,FALSE),IF($C157=2,VLOOKUP($B157,[1]数据导入!$A:$P,10,FALSE),IF($C157=3,VLOOKUP($B157,[1]数据导入!$A:$P,13,FALSE),IF($C157=4,VLOOKUP($B157,[1]数据导入!$A:$P,16,FALSE)))))</f>
        <v>25</v>
      </c>
    </row>
    <row r="158" spans="1:6">
      <c r="A158" s="3">
        <v>157</v>
      </c>
      <c r="B158" s="3" t="s">
        <v>28</v>
      </c>
      <c r="C158" s="3">
        <v>1</v>
      </c>
      <c r="D158" s="3">
        <v>5</v>
      </c>
      <c r="E158" s="3">
        <f>IF($C158=1,VLOOKUP($B158,[1]数据导入!$A:$P,6,FALSE),IF($C158=2,VLOOKUP($B158,[1]数据导入!$A:$P,9,FALSE),IF($C158=3,VLOOKUP($B158,[1]数据导入!$A:$P,12,FALSE),IF($C158=4,VLOOKUP($B158,[1]数据导入!$A:$P,15,FALSE)))))</f>
        <v>1</v>
      </c>
      <c r="F158" s="3" t="str">
        <f>IF($C158=1,VLOOKUP($B158,[1]数据导入!$A:$P,7,FALSE),IF($C158=2,VLOOKUP($B158,[1]数据导入!$A:$P,10,FALSE),IF($C158=3,VLOOKUP($B158,[1]数据导入!$A:$P,13,FALSE),IF($C158=4,VLOOKUP($B158,[1]数据导入!$A:$P,16,FALSE)))))</f>
        <v>0,0,30,0,0</v>
      </c>
    </row>
    <row r="159" spans="1:6">
      <c r="A159" s="3">
        <v>158</v>
      </c>
      <c r="B159" s="3" t="s">
        <v>28</v>
      </c>
      <c r="C159" s="3">
        <v>2</v>
      </c>
      <c r="D159" s="3">
        <v>10</v>
      </c>
      <c r="E159" s="3">
        <f>IF($C159=1,VLOOKUP($B159,[1]数据导入!$A:$P,6,FALSE),IF($C159=2,VLOOKUP($B159,[1]数据导入!$A:$P,9,FALSE),IF($C159=3,VLOOKUP($B159,[1]数据导入!$A:$P,12,FALSE),IF($C159=4,VLOOKUP($B159,[1]数据导入!$A:$P,15,FALSE)))))</f>
        <v>2</v>
      </c>
      <c r="F159" s="3">
        <f>IF($C159=1,VLOOKUP($B159,[1]数据导入!$A:$P,7,FALSE),IF($C159=2,VLOOKUP($B159,[1]数据导入!$A:$P,10,FALSE),IF($C159=3,VLOOKUP($B159,[1]数据导入!$A:$P,13,FALSE),IF($C159=4,VLOOKUP($B159,[1]数据导入!$A:$P,16,FALSE)))))</f>
        <v>25</v>
      </c>
    </row>
    <row r="160" spans="1:6">
      <c r="A160" s="3">
        <v>159</v>
      </c>
      <c r="B160" s="3" t="s">
        <v>28</v>
      </c>
      <c r="C160" s="3">
        <v>3</v>
      </c>
      <c r="D160" s="3">
        <v>15</v>
      </c>
      <c r="E160" s="3">
        <f>IF($C160=1,VLOOKUP($B160,[1]数据导入!$A:$P,6,FALSE),IF($C160=2,VLOOKUP($B160,[1]数据导入!$A:$P,9,FALSE),IF($C160=3,VLOOKUP($B160,[1]数据导入!$A:$P,12,FALSE),IF($C160=4,VLOOKUP($B160,[1]数据导入!$A:$P,15,FALSE)))))</f>
        <v>1</v>
      </c>
      <c r="F160" s="3" t="str">
        <f>IF($C160=1,VLOOKUP($B160,[1]数据导入!$A:$P,7,FALSE),IF($C160=2,VLOOKUP($B160,[1]数据导入!$A:$P,10,FALSE),IF($C160=3,VLOOKUP($B160,[1]数据导入!$A:$P,13,FALSE),IF($C160=4,VLOOKUP($B160,[1]数据导入!$A:$P,16,FALSE)))))</f>
        <v>0,0,30,0,0</v>
      </c>
    </row>
    <row r="161" spans="1:6">
      <c r="A161" s="3">
        <v>160</v>
      </c>
      <c r="B161" s="3" t="s">
        <v>28</v>
      </c>
      <c r="C161" s="3">
        <v>4</v>
      </c>
      <c r="D161" s="3">
        <v>20</v>
      </c>
      <c r="E161" s="3">
        <f>IF($C161=1,VLOOKUP($B161,[1]数据导入!$A:$P,6,FALSE),IF($C161=2,VLOOKUP($B161,[1]数据导入!$A:$P,9,FALSE),IF($C161=3,VLOOKUP($B161,[1]数据导入!$A:$P,12,FALSE),IF($C161=4,VLOOKUP($B161,[1]数据导入!$A:$P,15,FALSE)))))</f>
        <v>4</v>
      </c>
      <c r="F161" s="3">
        <f>IF($C161=1,VLOOKUP($B161,[1]数据导入!$A:$P,7,FALSE),IF($C161=2,VLOOKUP($B161,[1]数据导入!$A:$P,10,FALSE),IF($C161=3,VLOOKUP($B161,[1]数据导入!$A:$P,13,FALSE),IF($C161=4,VLOOKUP($B161,[1]数据导入!$A:$P,16,FALSE)))))</f>
        <v>25</v>
      </c>
    </row>
    <row r="162" spans="1:6">
      <c r="A162" s="3">
        <v>161</v>
      </c>
      <c r="B162" s="3" t="s">
        <v>29</v>
      </c>
      <c r="C162" s="3">
        <v>1</v>
      </c>
      <c r="D162" s="3">
        <v>5</v>
      </c>
      <c r="E162" s="3">
        <f>IF($C162=1,VLOOKUP($B162,[1]数据导入!$A:$P,6,FALSE),IF($C162=2,VLOOKUP($B162,[1]数据导入!$A:$P,9,FALSE),IF($C162=3,VLOOKUP($B162,[1]数据导入!$A:$P,12,FALSE),IF($C162=4,VLOOKUP($B162,[1]数据导入!$A:$P,15,FALSE)))))</f>
        <v>3</v>
      </c>
      <c r="F162" s="3" t="str">
        <f>IF($C162=1,VLOOKUP($B162,[1]数据导入!$A:$P,7,FALSE),IF($C162=2,VLOOKUP($B162,[1]数据导入!$A:$P,10,FALSE),IF($C162=3,VLOOKUP($B162,[1]数据导入!$A:$P,13,FALSE),IF($C162=4,VLOOKUP($B162,[1]数据导入!$A:$P,16,FALSE)))))</f>
        <v>105001</v>
      </c>
    </row>
    <row r="163" spans="1:6">
      <c r="A163" s="3">
        <v>162</v>
      </c>
      <c r="B163" s="3" t="s">
        <v>29</v>
      </c>
      <c r="C163" s="3">
        <v>2</v>
      </c>
      <c r="D163" s="3">
        <v>10</v>
      </c>
      <c r="E163" s="3">
        <f>IF($C163=1,VLOOKUP($B163,[1]数据导入!$A:$P,6,FALSE),IF($C163=2,VLOOKUP($B163,[1]数据导入!$A:$P,9,FALSE),IF($C163=3,VLOOKUP($B163,[1]数据导入!$A:$P,12,FALSE),IF($C163=4,VLOOKUP($B163,[1]数据导入!$A:$P,15,FALSE)))))</f>
        <v>2</v>
      </c>
      <c r="F163" s="3">
        <f>IF($C163=1,VLOOKUP($B163,[1]数据导入!$A:$P,7,FALSE),IF($C163=2,VLOOKUP($B163,[1]数据导入!$A:$P,10,FALSE),IF($C163=3,VLOOKUP($B163,[1]数据导入!$A:$P,13,FALSE),IF($C163=4,VLOOKUP($B163,[1]数据导入!$A:$P,16,FALSE)))))</f>
        <v>25</v>
      </c>
    </row>
    <row r="164" spans="1:6">
      <c r="A164" s="3">
        <v>163</v>
      </c>
      <c r="B164" s="3" t="s">
        <v>29</v>
      </c>
      <c r="C164" s="3">
        <v>3</v>
      </c>
      <c r="D164" s="3">
        <v>15</v>
      </c>
      <c r="E164" s="3">
        <f>IF($C164=1,VLOOKUP($B164,[1]数据导入!$A:$P,6,FALSE),IF($C164=2,VLOOKUP($B164,[1]数据导入!$A:$P,9,FALSE),IF($C164=3,VLOOKUP($B164,[1]数据导入!$A:$P,12,FALSE),IF($C164=4,VLOOKUP($B164,[1]数据导入!$A:$P,15,FALSE)))))</f>
        <v>3</v>
      </c>
      <c r="F164" s="3" t="str">
        <f>IF($C164=1,VLOOKUP($B164,[1]数据导入!$A:$P,7,FALSE),IF($C164=2,VLOOKUP($B164,[1]数据导入!$A:$P,10,FALSE),IF($C164=3,VLOOKUP($B164,[1]数据导入!$A:$P,13,FALSE),IF($C164=4,VLOOKUP($B164,[1]数据导入!$A:$P,16,FALSE)))))</f>
        <v>104002</v>
      </c>
    </row>
    <row r="165" spans="1:6">
      <c r="A165" s="3">
        <v>164</v>
      </c>
      <c r="B165" s="3" t="s">
        <v>29</v>
      </c>
      <c r="C165" s="3">
        <v>4</v>
      </c>
      <c r="D165" s="3">
        <v>20</v>
      </c>
      <c r="E165" s="3">
        <f>IF($C165=1,VLOOKUP($B165,[1]数据导入!$A:$P,6,FALSE),IF($C165=2,VLOOKUP($B165,[1]数据导入!$A:$P,9,FALSE),IF($C165=3,VLOOKUP($B165,[1]数据导入!$A:$P,12,FALSE),IF($C165=4,VLOOKUP($B165,[1]数据导入!$A:$P,15,FALSE)))))</f>
        <v>4</v>
      </c>
      <c r="F165" s="3">
        <f>IF($C165=1,VLOOKUP($B165,[1]数据导入!$A:$P,7,FALSE),IF($C165=2,VLOOKUP($B165,[1]数据导入!$A:$P,10,FALSE),IF($C165=3,VLOOKUP($B165,[1]数据导入!$A:$P,13,FALSE),IF($C165=4,VLOOKUP($B165,[1]数据导入!$A:$P,16,FALSE)))))</f>
        <v>25</v>
      </c>
    </row>
    <row r="166" spans="1:6">
      <c r="A166" s="3">
        <v>165</v>
      </c>
      <c r="B166" s="3" t="s">
        <v>30</v>
      </c>
      <c r="C166" s="3">
        <v>1</v>
      </c>
      <c r="D166" s="3">
        <v>5</v>
      </c>
      <c r="E166" s="3">
        <f>IF($C166=1,VLOOKUP($B166,[1]数据导入!$A:$P,6,FALSE),IF($C166=2,VLOOKUP($B166,[1]数据导入!$A:$P,9,FALSE),IF($C166=3,VLOOKUP($B166,[1]数据导入!$A:$P,12,FALSE),IF($C166=4,VLOOKUP($B166,[1]数据导入!$A:$P,15,FALSE)))))</f>
        <v>3</v>
      </c>
      <c r="F166" s="3" t="str">
        <f>IF($C166=1,VLOOKUP($B166,[1]数据导入!$A:$P,7,FALSE),IF($C166=2,VLOOKUP($B166,[1]数据导入!$A:$P,10,FALSE),IF($C166=3,VLOOKUP($B166,[1]数据导入!$A:$P,13,FALSE),IF($C166=4,VLOOKUP($B166,[1]数据导入!$A:$P,16,FALSE)))))</f>
        <v>104003</v>
      </c>
    </row>
    <row r="167" spans="1:6">
      <c r="A167" s="3">
        <v>166</v>
      </c>
      <c r="B167" s="3" t="s">
        <v>30</v>
      </c>
      <c r="C167" s="3">
        <v>2</v>
      </c>
      <c r="D167" s="3">
        <v>10</v>
      </c>
      <c r="E167" s="3">
        <f>IF($C167=1,VLOOKUP($B167,[1]数据导入!$A:$P,6,FALSE),IF($C167=2,VLOOKUP($B167,[1]数据导入!$A:$P,9,FALSE),IF($C167=3,VLOOKUP($B167,[1]数据导入!$A:$P,12,FALSE),IF($C167=4,VLOOKUP($B167,[1]数据导入!$A:$P,15,FALSE)))))</f>
        <v>2</v>
      </c>
      <c r="F167" s="3">
        <f>IF($C167=1,VLOOKUP($B167,[1]数据导入!$A:$P,7,FALSE),IF($C167=2,VLOOKUP($B167,[1]数据导入!$A:$P,10,FALSE),IF($C167=3,VLOOKUP($B167,[1]数据导入!$A:$P,13,FALSE),IF($C167=4,VLOOKUP($B167,[1]数据导入!$A:$P,16,FALSE)))))</f>
        <v>25</v>
      </c>
    </row>
    <row r="168" spans="1:6">
      <c r="A168" s="3">
        <v>167</v>
      </c>
      <c r="B168" s="3" t="s">
        <v>30</v>
      </c>
      <c r="C168" s="3">
        <v>3</v>
      </c>
      <c r="D168" s="3">
        <v>15</v>
      </c>
      <c r="E168" s="3">
        <f>IF($C168=1,VLOOKUP($B168,[1]数据导入!$A:$P,6,FALSE),IF($C168=2,VLOOKUP($B168,[1]数据导入!$A:$P,9,FALSE),IF($C168=3,VLOOKUP($B168,[1]数据导入!$A:$P,12,FALSE),IF($C168=4,VLOOKUP($B168,[1]数据导入!$A:$P,15,FALSE)))))</f>
        <v>1</v>
      </c>
      <c r="F168" s="3" t="str">
        <f>IF($C168=1,VLOOKUP($B168,[1]数据导入!$A:$P,7,FALSE),IF($C168=2,VLOOKUP($B168,[1]数据导入!$A:$P,10,FALSE),IF($C168=3,VLOOKUP($B168,[1]数据导入!$A:$P,13,FALSE),IF($C168=4,VLOOKUP($B168,[1]数据导入!$A:$P,16,FALSE)))))</f>
        <v>0,0,0,9,0</v>
      </c>
    </row>
    <row r="169" spans="1:6">
      <c r="A169" s="3">
        <v>168</v>
      </c>
      <c r="B169" s="3" t="s">
        <v>30</v>
      </c>
      <c r="C169" s="3">
        <v>4</v>
      </c>
      <c r="D169" s="3">
        <v>20</v>
      </c>
      <c r="E169" s="3">
        <f>IF($C169=1,VLOOKUP($B169,[1]数据导入!$A:$P,6,FALSE),IF($C169=2,VLOOKUP($B169,[1]数据导入!$A:$P,9,FALSE),IF($C169=3,VLOOKUP($B169,[1]数据导入!$A:$P,12,FALSE),IF($C169=4,VLOOKUP($B169,[1]数据导入!$A:$P,15,FALSE)))))</f>
        <v>4</v>
      </c>
      <c r="F169" s="3">
        <f>IF($C169=1,VLOOKUP($B169,[1]数据导入!$A:$P,7,FALSE),IF($C169=2,VLOOKUP($B169,[1]数据导入!$A:$P,10,FALSE),IF($C169=3,VLOOKUP($B169,[1]数据导入!$A:$P,13,FALSE),IF($C169=4,VLOOKUP($B169,[1]数据导入!$A:$P,16,FALSE)))))</f>
        <v>25</v>
      </c>
    </row>
    <row r="170" spans="1:6">
      <c r="A170" s="3">
        <v>169</v>
      </c>
      <c r="B170" s="3" t="s">
        <v>31</v>
      </c>
      <c r="C170" s="3">
        <v>1</v>
      </c>
      <c r="D170" s="3">
        <v>5</v>
      </c>
      <c r="E170" s="3">
        <f>IF($C170=1,VLOOKUP($B170,[1]数据导入!$A:$P,6,FALSE),IF($C170=2,VLOOKUP($B170,[1]数据导入!$A:$P,9,FALSE),IF($C170=3,VLOOKUP($B170,[1]数据导入!$A:$P,12,FALSE),IF($C170=4,VLOOKUP($B170,[1]数据导入!$A:$P,15,FALSE)))))</f>
        <v>3</v>
      </c>
      <c r="F170" s="3" t="str">
        <f>IF($C170=1,VLOOKUP($B170,[1]数据导入!$A:$P,7,FALSE),IF($C170=2,VLOOKUP($B170,[1]数据导入!$A:$P,10,FALSE),IF($C170=3,VLOOKUP($B170,[1]数据导入!$A:$P,13,FALSE),IF($C170=4,VLOOKUP($B170,[1]数据导入!$A:$P,16,FALSE)))))</f>
        <v>104004</v>
      </c>
    </row>
    <row r="171" spans="1:6">
      <c r="A171" s="3">
        <v>170</v>
      </c>
      <c r="B171" s="3" t="s">
        <v>31</v>
      </c>
      <c r="C171" s="3">
        <v>2</v>
      </c>
      <c r="D171" s="3">
        <v>10</v>
      </c>
      <c r="E171" s="3">
        <f>IF($C171=1,VLOOKUP($B171,[1]数据导入!$A:$P,6,FALSE),IF($C171=2,VLOOKUP($B171,[1]数据导入!$A:$P,9,FALSE),IF($C171=3,VLOOKUP($B171,[1]数据导入!$A:$P,12,FALSE),IF($C171=4,VLOOKUP($B171,[1]数据导入!$A:$P,15,FALSE)))))</f>
        <v>2</v>
      </c>
      <c r="F171" s="3">
        <f>IF($C171=1,VLOOKUP($B171,[1]数据导入!$A:$P,7,FALSE),IF($C171=2,VLOOKUP($B171,[1]数据导入!$A:$P,10,FALSE),IF($C171=3,VLOOKUP($B171,[1]数据导入!$A:$P,13,FALSE),IF($C171=4,VLOOKUP($B171,[1]数据导入!$A:$P,16,FALSE)))))</f>
        <v>25</v>
      </c>
    </row>
    <row r="172" spans="1:6">
      <c r="A172" s="3">
        <v>171</v>
      </c>
      <c r="B172" s="3" t="s">
        <v>31</v>
      </c>
      <c r="C172" s="3">
        <v>3</v>
      </c>
      <c r="D172" s="3">
        <v>15</v>
      </c>
      <c r="E172" s="3">
        <f>IF($C172=1,VLOOKUP($B172,[1]数据导入!$A:$P,6,FALSE),IF($C172=2,VLOOKUP($B172,[1]数据导入!$A:$P,9,FALSE),IF($C172=3,VLOOKUP($B172,[1]数据导入!$A:$P,12,FALSE),IF($C172=4,VLOOKUP($B172,[1]数据导入!$A:$P,15,FALSE)))))</f>
        <v>1</v>
      </c>
      <c r="F172" s="3" t="str">
        <f>IF($C172=1,VLOOKUP($B172,[1]数据导入!$A:$P,7,FALSE),IF($C172=2,VLOOKUP($B172,[1]数据导入!$A:$P,10,FALSE),IF($C172=3,VLOOKUP($B172,[1]数据导入!$A:$P,13,FALSE),IF($C172=4,VLOOKUP($B172,[1]数据导入!$A:$P,16,FALSE)))))</f>
        <v>0,0,0,13,0</v>
      </c>
    </row>
    <row r="173" spans="1:6">
      <c r="A173" s="3">
        <v>172</v>
      </c>
      <c r="B173" s="3" t="s">
        <v>31</v>
      </c>
      <c r="C173" s="3">
        <v>4</v>
      </c>
      <c r="D173" s="3">
        <v>20</v>
      </c>
      <c r="E173" s="3">
        <f>IF($C173=1,VLOOKUP($B173,[1]数据导入!$A:$P,6,FALSE),IF($C173=2,VLOOKUP($B173,[1]数据导入!$A:$P,9,FALSE),IF($C173=3,VLOOKUP($B173,[1]数据导入!$A:$P,12,FALSE),IF($C173=4,VLOOKUP($B173,[1]数据导入!$A:$P,15,FALSE)))))</f>
        <v>4</v>
      </c>
      <c r="F173" s="3">
        <f>IF($C173=1,VLOOKUP($B173,[1]数据导入!$A:$P,7,FALSE),IF($C173=2,VLOOKUP($B173,[1]数据导入!$A:$P,10,FALSE),IF($C173=3,VLOOKUP($B173,[1]数据导入!$A:$P,13,FALSE),IF($C173=4,VLOOKUP($B173,[1]数据导入!$A:$P,16,FALSE)))))</f>
        <v>25</v>
      </c>
    </row>
    <row r="174" spans="1:6">
      <c r="A174" s="3">
        <v>173</v>
      </c>
      <c r="B174" s="3" t="s">
        <v>32</v>
      </c>
      <c r="C174" s="3">
        <v>1</v>
      </c>
      <c r="D174" s="3">
        <v>5</v>
      </c>
      <c r="E174" s="3">
        <f>IF($C174=1,VLOOKUP($B174,[1]数据导入!$A:$P,6,FALSE),IF($C174=2,VLOOKUP($B174,[1]数据导入!$A:$P,9,FALSE),IF($C174=3,VLOOKUP($B174,[1]数据导入!$A:$P,12,FALSE),IF($C174=4,VLOOKUP($B174,[1]数据导入!$A:$P,15,FALSE)))))</f>
        <v>3</v>
      </c>
      <c r="F174" s="3" t="str">
        <f>IF($C174=1,VLOOKUP($B174,[1]数据导入!$A:$P,7,FALSE),IF($C174=2,VLOOKUP($B174,[1]数据导入!$A:$P,10,FALSE),IF($C174=3,VLOOKUP($B174,[1]数据导入!$A:$P,13,FALSE),IF($C174=4,VLOOKUP($B174,[1]数据导入!$A:$P,16,FALSE)))))</f>
        <v>104005</v>
      </c>
    </row>
    <row r="175" spans="1:6">
      <c r="A175" s="3">
        <v>174</v>
      </c>
      <c r="B175" s="3" t="s">
        <v>32</v>
      </c>
      <c r="C175" s="3">
        <v>2</v>
      </c>
      <c r="D175" s="3">
        <v>10</v>
      </c>
      <c r="E175" s="3">
        <f>IF($C175=1,VLOOKUP($B175,[1]数据导入!$A:$P,6,FALSE),IF($C175=2,VLOOKUP($B175,[1]数据导入!$A:$P,9,FALSE),IF($C175=3,VLOOKUP($B175,[1]数据导入!$A:$P,12,FALSE),IF($C175=4,VLOOKUP($B175,[1]数据导入!$A:$P,15,FALSE)))))</f>
        <v>2</v>
      </c>
      <c r="F175" s="3">
        <f>IF($C175=1,VLOOKUP($B175,[1]数据导入!$A:$P,7,FALSE),IF($C175=2,VLOOKUP($B175,[1]数据导入!$A:$P,10,FALSE),IF($C175=3,VLOOKUP($B175,[1]数据导入!$A:$P,13,FALSE),IF($C175=4,VLOOKUP($B175,[1]数据导入!$A:$P,16,FALSE)))))</f>
        <v>25</v>
      </c>
    </row>
    <row r="176" spans="1:6">
      <c r="A176" s="3">
        <v>175</v>
      </c>
      <c r="B176" s="3" t="s">
        <v>32</v>
      </c>
      <c r="C176" s="3">
        <v>3</v>
      </c>
      <c r="D176" s="3">
        <v>15</v>
      </c>
      <c r="E176" s="3">
        <f>IF($C176=1,VLOOKUP($B176,[1]数据导入!$A:$P,6,FALSE),IF($C176=2,VLOOKUP($B176,[1]数据导入!$A:$P,9,FALSE),IF($C176=3,VLOOKUP($B176,[1]数据导入!$A:$P,12,FALSE),IF($C176=4,VLOOKUP($B176,[1]数据导入!$A:$P,15,FALSE)))))</f>
        <v>1</v>
      </c>
      <c r="F176" s="3" t="str">
        <f>IF($C176=1,VLOOKUP($B176,[1]数据导入!$A:$P,7,FALSE),IF($C176=2,VLOOKUP($B176,[1]数据导入!$A:$P,10,FALSE),IF($C176=3,VLOOKUP($B176,[1]数据导入!$A:$P,13,FALSE),IF($C176=4,VLOOKUP($B176,[1]数据导入!$A:$P,16,FALSE)))))</f>
        <v>0,0,0,18,0</v>
      </c>
    </row>
    <row r="177" spans="1:6">
      <c r="A177" s="3">
        <v>176</v>
      </c>
      <c r="B177" s="3" t="s">
        <v>32</v>
      </c>
      <c r="C177" s="3">
        <v>4</v>
      </c>
      <c r="D177" s="3">
        <v>20</v>
      </c>
      <c r="E177" s="3">
        <f>IF($C177=1,VLOOKUP($B177,[1]数据导入!$A:$P,6,FALSE),IF($C177=2,VLOOKUP($B177,[1]数据导入!$A:$P,9,FALSE),IF($C177=3,VLOOKUP($B177,[1]数据导入!$A:$P,12,FALSE),IF($C177=4,VLOOKUP($B177,[1]数据导入!$A:$P,15,FALSE)))))</f>
        <v>4</v>
      </c>
      <c r="F177" s="3">
        <f>IF($C177=1,VLOOKUP($B177,[1]数据导入!$A:$P,7,FALSE),IF($C177=2,VLOOKUP($B177,[1]数据导入!$A:$P,10,FALSE),IF($C177=3,VLOOKUP($B177,[1]数据导入!$A:$P,13,FALSE),IF($C177=4,VLOOKUP($B177,[1]数据导入!$A:$P,16,FALSE)))))</f>
        <v>25</v>
      </c>
    </row>
    <row r="178" spans="1:6">
      <c r="A178" s="3">
        <v>177</v>
      </c>
      <c r="B178" s="3" t="s">
        <v>33</v>
      </c>
      <c r="C178" s="3">
        <v>1</v>
      </c>
      <c r="D178" s="3">
        <v>5</v>
      </c>
      <c r="E178" s="3">
        <f>IF($C178=1,VLOOKUP($B178,[1]数据导入!$A:$P,6,FALSE),IF($C178=2,VLOOKUP($B178,[1]数据导入!$A:$P,9,FALSE),IF($C178=3,VLOOKUP($B178,[1]数据导入!$A:$P,12,FALSE),IF($C178=4,VLOOKUP($B178,[1]数据导入!$A:$P,15,FALSE)))))</f>
        <v>3</v>
      </c>
      <c r="F178" s="3" t="str">
        <f>IF($C178=1,VLOOKUP($B178,[1]数据导入!$A:$P,7,FALSE),IF($C178=2,VLOOKUP($B178,[1]数据导入!$A:$P,10,FALSE),IF($C178=3,VLOOKUP($B178,[1]数据导入!$A:$P,13,FALSE),IF($C178=4,VLOOKUP($B178,[1]数据导入!$A:$P,16,FALSE)))))</f>
        <v>104006</v>
      </c>
    </row>
    <row r="179" spans="1:6">
      <c r="A179" s="3">
        <v>178</v>
      </c>
      <c r="B179" s="3" t="s">
        <v>33</v>
      </c>
      <c r="C179" s="3">
        <v>2</v>
      </c>
      <c r="D179" s="3">
        <v>10</v>
      </c>
      <c r="E179" s="3">
        <f>IF($C179=1,VLOOKUP($B179,[1]数据导入!$A:$P,6,FALSE),IF($C179=2,VLOOKUP($B179,[1]数据导入!$A:$P,9,FALSE),IF($C179=3,VLOOKUP($B179,[1]数据导入!$A:$P,12,FALSE),IF($C179=4,VLOOKUP($B179,[1]数据导入!$A:$P,15,FALSE)))))</f>
        <v>2</v>
      </c>
      <c r="F179" s="3">
        <f>IF($C179=1,VLOOKUP($B179,[1]数据导入!$A:$P,7,FALSE),IF($C179=2,VLOOKUP($B179,[1]数据导入!$A:$P,10,FALSE),IF($C179=3,VLOOKUP($B179,[1]数据导入!$A:$P,13,FALSE),IF($C179=4,VLOOKUP($B179,[1]数据导入!$A:$P,16,FALSE)))))</f>
        <v>25</v>
      </c>
    </row>
    <row r="180" spans="1:6">
      <c r="A180" s="3">
        <v>179</v>
      </c>
      <c r="B180" s="3" t="s">
        <v>33</v>
      </c>
      <c r="C180" s="3">
        <v>3</v>
      </c>
      <c r="D180" s="3">
        <v>15</v>
      </c>
      <c r="E180" s="3">
        <f>IF($C180=1,VLOOKUP($B180,[1]数据导入!$A:$P,6,FALSE),IF($C180=2,VLOOKUP($B180,[1]数据导入!$A:$P,9,FALSE),IF($C180=3,VLOOKUP($B180,[1]数据导入!$A:$P,12,FALSE),IF($C180=4,VLOOKUP($B180,[1]数据导入!$A:$P,15,FALSE)))))</f>
        <v>1</v>
      </c>
      <c r="F180" s="3" t="str">
        <f>IF($C180=1,VLOOKUP($B180,[1]数据导入!$A:$P,7,FALSE),IF($C180=2,VLOOKUP($B180,[1]数据导入!$A:$P,10,FALSE),IF($C180=3,VLOOKUP($B180,[1]数据导入!$A:$P,13,FALSE),IF($C180=4,VLOOKUP($B180,[1]数据导入!$A:$P,16,FALSE)))))</f>
        <v>0,0,0,18,0</v>
      </c>
    </row>
    <row r="181" spans="1:6">
      <c r="A181" s="3">
        <v>180</v>
      </c>
      <c r="B181" s="3" t="s">
        <v>33</v>
      </c>
      <c r="C181" s="3">
        <v>4</v>
      </c>
      <c r="D181" s="3">
        <v>20</v>
      </c>
      <c r="E181" s="3">
        <f>IF($C181=1,VLOOKUP($B181,[1]数据导入!$A:$P,6,FALSE),IF($C181=2,VLOOKUP($B181,[1]数据导入!$A:$P,9,FALSE),IF($C181=3,VLOOKUP($B181,[1]数据导入!$A:$P,12,FALSE),IF($C181=4,VLOOKUP($B181,[1]数据导入!$A:$P,15,FALSE)))))</f>
        <v>4</v>
      </c>
      <c r="F181" s="3">
        <f>IF($C181=1,VLOOKUP($B181,[1]数据导入!$A:$P,7,FALSE),IF($C181=2,VLOOKUP($B181,[1]数据导入!$A:$P,10,FALSE),IF($C181=3,VLOOKUP($B181,[1]数据导入!$A:$P,13,FALSE),IF($C181=4,VLOOKUP($B181,[1]数据导入!$A:$P,16,FALSE)))))</f>
        <v>25</v>
      </c>
    </row>
    <row r="182" spans="1:6">
      <c r="A182" s="3">
        <v>181</v>
      </c>
      <c r="B182" s="3" t="s">
        <v>34</v>
      </c>
      <c r="C182" s="3">
        <v>1</v>
      </c>
      <c r="D182" s="3">
        <v>5</v>
      </c>
      <c r="E182" s="3">
        <f>IF($C182=1,VLOOKUP($B182,[1]数据导入!$A:$P,6,FALSE),IF($C182=2,VLOOKUP($B182,[1]数据导入!$A:$P,9,FALSE),IF($C182=3,VLOOKUP($B182,[1]数据导入!$A:$P,12,FALSE),IF($C182=4,VLOOKUP($B182,[1]数据导入!$A:$P,15,FALSE)))))</f>
        <v>3</v>
      </c>
      <c r="F182" s="3" t="str">
        <f>IF($C182=1,VLOOKUP($B182,[1]数据导入!$A:$P,7,FALSE),IF($C182=2,VLOOKUP($B182,[1]数据导入!$A:$P,10,FALSE),IF($C182=3,VLOOKUP($B182,[1]数据导入!$A:$P,13,FALSE),IF($C182=4,VLOOKUP($B182,[1]数据导入!$A:$P,16,FALSE)))))</f>
        <v>104007</v>
      </c>
    </row>
    <row r="183" spans="1:6">
      <c r="A183" s="3">
        <v>182</v>
      </c>
      <c r="B183" s="3" t="s">
        <v>34</v>
      </c>
      <c r="C183" s="3">
        <v>2</v>
      </c>
      <c r="D183" s="3">
        <v>10</v>
      </c>
      <c r="E183" s="3">
        <f>IF($C183=1,VLOOKUP($B183,[1]数据导入!$A:$P,6,FALSE),IF($C183=2,VLOOKUP($B183,[1]数据导入!$A:$P,9,FALSE),IF($C183=3,VLOOKUP($B183,[1]数据导入!$A:$P,12,FALSE),IF($C183=4,VLOOKUP($B183,[1]数据导入!$A:$P,15,FALSE)))))</f>
        <v>2</v>
      </c>
      <c r="F183" s="3">
        <f>IF($C183=1,VLOOKUP($B183,[1]数据导入!$A:$P,7,FALSE),IF($C183=2,VLOOKUP($B183,[1]数据导入!$A:$P,10,FALSE),IF($C183=3,VLOOKUP($B183,[1]数据导入!$A:$P,13,FALSE),IF($C183=4,VLOOKUP($B183,[1]数据导入!$A:$P,16,FALSE)))))</f>
        <v>25</v>
      </c>
    </row>
    <row r="184" spans="1:6">
      <c r="A184" s="3">
        <v>183</v>
      </c>
      <c r="B184" s="3" t="s">
        <v>34</v>
      </c>
      <c r="C184" s="3">
        <v>3</v>
      </c>
      <c r="D184" s="3">
        <v>15</v>
      </c>
      <c r="E184" s="3">
        <f>IF($C184=1,VLOOKUP($B184,[1]数据导入!$A:$P,6,FALSE),IF($C184=2,VLOOKUP($B184,[1]数据导入!$A:$P,9,FALSE),IF($C184=3,VLOOKUP($B184,[1]数据导入!$A:$P,12,FALSE),IF($C184=4,VLOOKUP($B184,[1]数据导入!$A:$P,15,FALSE)))))</f>
        <v>1</v>
      </c>
      <c r="F184" s="3" t="str">
        <f>IF($C184=1,VLOOKUP($B184,[1]数据导入!$A:$P,7,FALSE),IF($C184=2,VLOOKUP($B184,[1]数据导入!$A:$P,10,FALSE),IF($C184=3,VLOOKUP($B184,[1]数据导入!$A:$P,13,FALSE),IF($C184=4,VLOOKUP($B184,[1]数据导入!$A:$P,16,FALSE)))))</f>
        <v>0,0,0,22,0</v>
      </c>
    </row>
    <row r="185" spans="1:6">
      <c r="A185" s="3">
        <v>184</v>
      </c>
      <c r="B185" s="3" t="s">
        <v>34</v>
      </c>
      <c r="C185" s="3">
        <v>4</v>
      </c>
      <c r="D185" s="3">
        <v>20</v>
      </c>
      <c r="E185" s="3">
        <f>IF($C185=1,VLOOKUP($B185,[1]数据导入!$A:$P,6,FALSE),IF($C185=2,VLOOKUP($B185,[1]数据导入!$A:$P,9,FALSE),IF($C185=3,VLOOKUP($B185,[1]数据导入!$A:$P,12,FALSE),IF($C185=4,VLOOKUP($B185,[1]数据导入!$A:$P,15,FALSE)))))</f>
        <v>4</v>
      </c>
      <c r="F185" s="3">
        <f>IF($C185=1,VLOOKUP($B185,[1]数据导入!$A:$P,7,FALSE),IF($C185=2,VLOOKUP($B185,[1]数据导入!$A:$P,10,FALSE),IF($C185=3,VLOOKUP($B185,[1]数据导入!$A:$P,13,FALSE),IF($C185=4,VLOOKUP($B185,[1]数据导入!$A:$P,16,FALSE)))))</f>
        <v>25</v>
      </c>
    </row>
    <row r="186" spans="1:6">
      <c r="A186" s="3">
        <v>185</v>
      </c>
      <c r="B186" s="3" t="s">
        <v>35</v>
      </c>
      <c r="C186" s="3">
        <v>1</v>
      </c>
      <c r="D186" s="3">
        <v>5</v>
      </c>
      <c r="E186" s="3">
        <f>IF($C186=1,VLOOKUP($B186,[1]数据导入!$A:$P,6,FALSE),IF($C186=2,VLOOKUP($B186,[1]数据导入!$A:$P,9,FALSE),IF($C186=3,VLOOKUP($B186,[1]数据导入!$A:$P,12,FALSE),IF($C186=4,VLOOKUP($B186,[1]数据导入!$A:$P,15,FALSE)))))</f>
        <v>3</v>
      </c>
      <c r="F186" s="3" t="str">
        <f>IF($C186=1,VLOOKUP($B186,[1]数据导入!$A:$P,7,FALSE),IF($C186=2,VLOOKUP($B186,[1]数据导入!$A:$P,10,FALSE),IF($C186=3,VLOOKUP($B186,[1]数据导入!$A:$P,13,FALSE),IF($C186=4,VLOOKUP($B186,[1]数据导入!$A:$P,16,FALSE)))))</f>
        <v>104008</v>
      </c>
    </row>
    <row r="187" spans="1:6">
      <c r="A187" s="3">
        <v>186</v>
      </c>
      <c r="B187" s="3" t="s">
        <v>35</v>
      </c>
      <c r="C187" s="3">
        <v>2</v>
      </c>
      <c r="D187" s="3">
        <v>10</v>
      </c>
      <c r="E187" s="3">
        <f>IF($C187=1,VLOOKUP($B187,[1]数据导入!$A:$P,6,FALSE),IF($C187=2,VLOOKUP($B187,[1]数据导入!$A:$P,9,FALSE),IF($C187=3,VLOOKUP($B187,[1]数据导入!$A:$P,12,FALSE),IF($C187=4,VLOOKUP($B187,[1]数据导入!$A:$P,15,FALSE)))))</f>
        <v>2</v>
      </c>
      <c r="F187" s="3">
        <f>IF($C187=1,VLOOKUP($B187,[1]数据导入!$A:$P,7,FALSE),IF($C187=2,VLOOKUP($B187,[1]数据导入!$A:$P,10,FALSE),IF($C187=3,VLOOKUP($B187,[1]数据导入!$A:$P,13,FALSE),IF($C187=4,VLOOKUP($B187,[1]数据导入!$A:$P,16,FALSE)))))</f>
        <v>25</v>
      </c>
    </row>
    <row r="188" spans="1:6">
      <c r="A188" s="3">
        <v>187</v>
      </c>
      <c r="B188" s="3" t="s">
        <v>35</v>
      </c>
      <c r="C188" s="3">
        <v>3</v>
      </c>
      <c r="D188" s="3">
        <v>15</v>
      </c>
      <c r="E188" s="3">
        <f>IF($C188=1,VLOOKUP($B188,[1]数据导入!$A:$P,6,FALSE),IF($C188=2,VLOOKUP($B188,[1]数据导入!$A:$P,9,FALSE),IF($C188=3,VLOOKUP($B188,[1]数据导入!$A:$P,12,FALSE),IF($C188=4,VLOOKUP($B188,[1]数据导入!$A:$P,15,FALSE)))))</f>
        <v>1</v>
      </c>
      <c r="F188" s="3" t="str">
        <f>IF($C188=1,VLOOKUP($B188,[1]数据导入!$A:$P,7,FALSE),IF($C188=2,VLOOKUP($B188,[1]数据导入!$A:$P,10,FALSE),IF($C188=3,VLOOKUP($B188,[1]数据导入!$A:$P,13,FALSE),IF($C188=4,VLOOKUP($B188,[1]数据导入!$A:$P,16,FALSE)))))</f>
        <v>0,0,0,26,0</v>
      </c>
    </row>
    <row r="189" spans="1:6">
      <c r="A189" s="3">
        <v>188</v>
      </c>
      <c r="B189" s="3" t="s">
        <v>35</v>
      </c>
      <c r="C189" s="3">
        <v>4</v>
      </c>
      <c r="D189" s="3">
        <v>20</v>
      </c>
      <c r="E189" s="3">
        <f>IF($C189=1,VLOOKUP($B189,[1]数据导入!$A:$P,6,FALSE),IF($C189=2,VLOOKUP($B189,[1]数据导入!$A:$P,9,FALSE),IF($C189=3,VLOOKUP($B189,[1]数据导入!$A:$P,12,FALSE),IF($C189=4,VLOOKUP($B189,[1]数据导入!$A:$P,15,FALSE)))))</f>
        <v>4</v>
      </c>
      <c r="F189" s="3">
        <f>IF($C189=1,VLOOKUP($B189,[1]数据导入!$A:$P,7,FALSE),IF($C189=2,VLOOKUP($B189,[1]数据导入!$A:$P,10,FALSE),IF($C189=3,VLOOKUP($B189,[1]数据导入!$A:$P,13,FALSE),IF($C189=4,VLOOKUP($B189,[1]数据导入!$A:$P,16,FALSE)))))</f>
        <v>25</v>
      </c>
    </row>
    <row r="190" spans="1:6">
      <c r="A190" s="3">
        <v>189</v>
      </c>
      <c r="B190" s="3" t="s">
        <v>36</v>
      </c>
      <c r="C190" s="3">
        <v>1</v>
      </c>
      <c r="D190" s="3">
        <v>5</v>
      </c>
      <c r="E190" s="3">
        <f>IF($C190=1,VLOOKUP($B190,[1]数据导入!$A:$P,6,FALSE),IF($C190=2,VLOOKUP($B190,[1]数据导入!$A:$P,9,FALSE),IF($C190=3,VLOOKUP($B190,[1]数据导入!$A:$P,12,FALSE),IF($C190=4,VLOOKUP($B190,[1]数据导入!$A:$P,15,FALSE)))))</f>
        <v>3</v>
      </c>
      <c r="F190" s="3" t="str">
        <f>IF($C190=1,VLOOKUP($B190,[1]数据导入!$A:$P,7,FALSE),IF($C190=2,VLOOKUP($B190,[1]数据导入!$A:$P,10,FALSE),IF($C190=3,VLOOKUP($B190,[1]数据导入!$A:$P,13,FALSE),IF($C190=4,VLOOKUP($B190,[1]数据导入!$A:$P,16,FALSE)))))</f>
        <v>104009</v>
      </c>
    </row>
    <row r="191" spans="1:6">
      <c r="A191" s="3">
        <v>190</v>
      </c>
      <c r="B191" s="3" t="s">
        <v>36</v>
      </c>
      <c r="C191" s="3">
        <v>2</v>
      </c>
      <c r="D191" s="3">
        <v>10</v>
      </c>
      <c r="E191" s="3">
        <f>IF($C191=1,VLOOKUP($B191,[1]数据导入!$A:$P,6,FALSE),IF($C191=2,VLOOKUP($B191,[1]数据导入!$A:$P,9,FALSE),IF($C191=3,VLOOKUP($B191,[1]数据导入!$A:$P,12,FALSE),IF($C191=4,VLOOKUP($B191,[1]数据导入!$A:$P,15,FALSE)))))</f>
        <v>2</v>
      </c>
      <c r="F191" s="3">
        <f>IF($C191=1,VLOOKUP($B191,[1]数据导入!$A:$P,7,FALSE),IF($C191=2,VLOOKUP($B191,[1]数据导入!$A:$P,10,FALSE),IF($C191=3,VLOOKUP($B191,[1]数据导入!$A:$P,13,FALSE),IF($C191=4,VLOOKUP($B191,[1]数据导入!$A:$P,16,FALSE)))))</f>
        <v>25</v>
      </c>
    </row>
    <row r="192" spans="1:6">
      <c r="A192" s="3">
        <v>191</v>
      </c>
      <c r="B192" s="3" t="s">
        <v>36</v>
      </c>
      <c r="C192" s="3">
        <v>3</v>
      </c>
      <c r="D192" s="3">
        <v>15</v>
      </c>
      <c r="E192" s="3">
        <f>IF($C192=1,VLOOKUP($B192,[1]数据导入!$A:$P,6,FALSE),IF($C192=2,VLOOKUP($B192,[1]数据导入!$A:$P,9,FALSE),IF($C192=3,VLOOKUP($B192,[1]数据导入!$A:$P,12,FALSE),IF($C192=4,VLOOKUP($B192,[1]数据导入!$A:$P,15,FALSE)))))</f>
        <v>1</v>
      </c>
      <c r="F192" s="3" t="str">
        <f>IF($C192=1,VLOOKUP($B192,[1]数据导入!$A:$P,7,FALSE),IF($C192=2,VLOOKUP($B192,[1]数据导入!$A:$P,10,FALSE),IF($C192=3,VLOOKUP($B192,[1]数据导入!$A:$P,13,FALSE),IF($C192=4,VLOOKUP($B192,[1]数据导入!$A:$P,16,FALSE)))))</f>
        <v>0,0,0,30,0</v>
      </c>
    </row>
    <row r="193" spans="1:6">
      <c r="A193" s="3">
        <v>192</v>
      </c>
      <c r="B193" s="3" t="s">
        <v>36</v>
      </c>
      <c r="C193" s="3">
        <v>4</v>
      </c>
      <c r="D193" s="3">
        <v>20</v>
      </c>
      <c r="E193" s="3">
        <f>IF($C193=1,VLOOKUP($B193,[1]数据导入!$A:$P,6,FALSE),IF($C193=2,VLOOKUP($B193,[1]数据导入!$A:$P,9,FALSE),IF($C193=3,VLOOKUP($B193,[1]数据导入!$A:$P,12,FALSE),IF($C193=4,VLOOKUP($B193,[1]数据导入!$A:$P,15,FALSE)))))</f>
        <v>4</v>
      </c>
      <c r="F193" s="3">
        <f>IF($C193=1,VLOOKUP($B193,[1]数据导入!$A:$P,7,FALSE),IF($C193=2,VLOOKUP($B193,[1]数据导入!$A:$P,10,FALSE),IF($C193=3,VLOOKUP($B193,[1]数据导入!$A:$P,13,FALSE),IF($C193=4,VLOOKUP($B193,[1]数据导入!$A:$P,16,FALSE)))))</f>
        <v>25</v>
      </c>
    </row>
    <row r="194" spans="1:6">
      <c r="A194" s="3">
        <v>193</v>
      </c>
      <c r="B194" s="3" t="s">
        <v>37</v>
      </c>
      <c r="C194" s="3">
        <v>1</v>
      </c>
      <c r="D194" s="3">
        <v>5</v>
      </c>
      <c r="E194" s="3">
        <f>IF($C194=1,VLOOKUP($B194,[1]数据导入!$A:$P,6,FALSE),IF($C194=2,VLOOKUP($B194,[1]数据导入!$A:$P,9,FALSE),IF($C194=3,VLOOKUP($B194,[1]数据导入!$A:$P,12,FALSE),IF($C194=4,VLOOKUP($B194,[1]数据导入!$A:$P,15,FALSE)))))</f>
        <v>3</v>
      </c>
      <c r="F194" s="3" t="str">
        <f>IF($C194=1,VLOOKUP($B194,[1]数据导入!$A:$P,7,FALSE),IF($C194=2,VLOOKUP($B194,[1]数据导入!$A:$P,10,FALSE),IF($C194=3,VLOOKUP($B194,[1]数据导入!$A:$P,13,FALSE),IF($C194=4,VLOOKUP($B194,[1]数据导入!$A:$P,16,FALSE)))))</f>
        <v>104010</v>
      </c>
    </row>
    <row r="195" spans="1:6">
      <c r="A195" s="3">
        <v>194</v>
      </c>
      <c r="B195" s="3" t="s">
        <v>37</v>
      </c>
      <c r="C195" s="3">
        <v>2</v>
      </c>
      <c r="D195" s="3">
        <v>10</v>
      </c>
      <c r="E195" s="3">
        <f>IF($C195=1,VLOOKUP($B195,[1]数据导入!$A:$P,6,FALSE),IF($C195=2,VLOOKUP($B195,[1]数据导入!$A:$P,9,FALSE),IF($C195=3,VLOOKUP($B195,[1]数据导入!$A:$P,12,FALSE),IF($C195=4,VLOOKUP($B195,[1]数据导入!$A:$P,15,FALSE)))))</f>
        <v>2</v>
      </c>
      <c r="F195" s="3">
        <f>IF($C195=1,VLOOKUP($B195,[1]数据导入!$A:$P,7,FALSE),IF($C195=2,VLOOKUP($B195,[1]数据导入!$A:$P,10,FALSE),IF($C195=3,VLOOKUP($B195,[1]数据导入!$A:$P,13,FALSE),IF($C195=4,VLOOKUP($B195,[1]数据导入!$A:$P,16,FALSE)))))</f>
        <v>25</v>
      </c>
    </row>
    <row r="196" spans="1:6">
      <c r="A196" s="3">
        <v>195</v>
      </c>
      <c r="B196" s="3" t="s">
        <v>37</v>
      </c>
      <c r="C196" s="3">
        <v>3</v>
      </c>
      <c r="D196" s="3">
        <v>15</v>
      </c>
      <c r="E196" s="3">
        <f>IF($C196=1,VLOOKUP($B196,[1]数据导入!$A:$P,6,FALSE),IF($C196=2,VLOOKUP($B196,[1]数据导入!$A:$P,9,FALSE),IF($C196=3,VLOOKUP($B196,[1]数据导入!$A:$P,12,FALSE),IF($C196=4,VLOOKUP($B196,[1]数据导入!$A:$P,15,FALSE)))))</f>
        <v>1</v>
      </c>
      <c r="F196" s="3" t="str">
        <f>IF($C196=1,VLOOKUP($B196,[1]数据导入!$A:$P,7,FALSE),IF($C196=2,VLOOKUP($B196,[1]数据导入!$A:$P,10,FALSE),IF($C196=3,VLOOKUP($B196,[1]数据导入!$A:$P,13,FALSE),IF($C196=4,VLOOKUP($B196,[1]数据导入!$A:$P,16,FALSE)))))</f>
        <v>0,0,0,33,0</v>
      </c>
    </row>
    <row r="197" spans="1:6">
      <c r="A197" s="3">
        <v>196</v>
      </c>
      <c r="B197" s="3" t="s">
        <v>37</v>
      </c>
      <c r="C197" s="3">
        <v>4</v>
      </c>
      <c r="D197" s="3">
        <v>20</v>
      </c>
      <c r="E197" s="3">
        <f>IF($C197=1,VLOOKUP($B197,[1]数据导入!$A:$P,6,FALSE),IF($C197=2,VLOOKUP($B197,[1]数据导入!$A:$P,9,FALSE),IF($C197=3,VLOOKUP($B197,[1]数据导入!$A:$P,12,FALSE),IF($C197=4,VLOOKUP($B197,[1]数据导入!$A:$P,15,FALSE)))))</f>
        <v>4</v>
      </c>
      <c r="F197" s="3">
        <f>IF($C197=1,VLOOKUP($B197,[1]数据导入!$A:$P,7,FALSE),IF($C197=2,VLOOKUP($B197,[1]数据导入!$A:$P,10,FALSE),IF($C197=3,VLOOKUP($B197,[1]数据导入!$A:$P,13,FALSE),IF($C197=4,VLOOKUP($B197,[1]数据导入!$A:$P,16,FALSE)))))</f>
        <v>25</v>
      </c>
    </row>
    <row r="198" spans="1:6">
      <c r="A198" s="3">
        <v>197</v>
      </c>
      <c r="B198" s="3" t="s">
        <v>38</v>
      </c>
      <c r="C198" s="3">
        <v>1</v>
      </c>
      <c r="D198" s="3">
        <v>5</v>
      </c>
      <c r="E198" s="3">
        <f>IF($C198=1,VLOOKUP($B198,[1]数据导入!$A:$P,6,FALSE),IF($C198=2,VLOOKUP($B198,[1]数据导入!$A:$P,9,FALSE),IF($C198=3,VLOOKUP($B198,[1]数据导入!$A:$P,12,FALSE),IF($C198=4,VLOOKUP($B198,[1]数据导入!$A:$P,15,FALSE)))))</f>
        <v>1</v>
      </c>
      <c r="F198" s="3" t="str">
        <f>IF($C198=1,VLOOKUP($B198,[1]数据导入!$A:$P,7,FALSE),IF($C198=2,VLOOKUP($B198,[1]数据导入!$A:$P,10,FALSE),IF($C198=3,VLOOKUP($B198,[1]数据导入!$A:$P,13,FALSE),IF($C198=4,VLOOKUP($B198,[1]数据导入!$A:$P,16,FALSE)))))</f>
        <v>0,0,0,30,0</v>
      </c>
    </row>
    <row r="199" spans="1:6">
      <c r="A199" s="3">
        <v>198</v>
      </c>
      <c r="B199" s="3" t="s">
        <v>38</v>
      </c>
      <c r="C199" s="3">
        <v>2</v>
      </c>
      <c r="D199" s="3">
        <v>10</v>
      </c>
      <c r="E199" s="3">
        <f>IF($C199=1,VLOOKUP($B199,[1]数据导入!$A:$P,6,FALSE),IF($C199=2,VLOOKUP($B199,[1]数据导入!$A:$P,9,FALSE),IF($C199=3,VLOOKUP($B199,[1]数据导入!$A:$P,12,FALSE),IF($C199=4,VLOOKUP($B199,[1]数据导入!$A:$P,15,FALSE)))))</f>
        <v>2</v>
      </c>
      <c r="F199" s="3">
        <f>IF($C199=1,VLOOKUP($B199,[1]数据导入!$A:$P,7,FALSE),IF($C199=2,VLOOKUP($B199,[1]数据导入!$A:$P,10,FALSE),IF($C199=3,VLOOKUP($B199,[1]数据导入!$A:$P,13,FALSE),IF($C199=4,VLOOKUP($B199,[1]数据导入!$A:$P,16,FALSE)))))</f>
        <v>25</v>
      </c>
    </row>
    <row r="200" spans="1:6">
      <c r="A200" s="3">
        <v>199</v>
      </c>
      <c r="B200" s="3" t="s">
        <v>38</v>
      </c>
      <c r="C200" s="3">
        <v>3</v>
      </c>
      <c r="D200" s="3">
        <v>15</v>
      </c>
      <c r="E200" s="3">
        <f>IF($C200=1,VLOOKUP($B200,[1]数据导入!$A:$P,6,FALSE),IF($C200=2,VLOOKUP($B200,[1]数据导入!$A:$P,9,FALSE),IF($C200=3,VLOOKUP($B200,[1]数据导入!$A:$P,12,FALSE),IF($C200=4,VLOOKUP($B200,[1]数据导入!$A:$P,15,FALSE)))))</f>
        <v>1</v>
      </c>
      <c r="F200" s="3" t="str">
        <f>IF($C200=1,VLOOKUP($B200,[1]数据导入!$A:$P,7,FALSE),IF($C200=2,VLOOKUP($B200,[1]数据导入!$A:$P,10,FALSE),IF($C200=3,VLOOKUP($B200,[1]数据导入!$A:$P,13,FALSE),IF($C200=4,VLOOKUP($B200,[1]数据导入!$A:$P,16,FALSE)))))</f>
        <v>0,0,0,30,0</v>
      </c>
    </row>
    <row r="201" spans="1:6">
      <c r="A201" s="3">
        <v>200</v>
      </c>
      <c r="B201" s="3" t="s">
        <v>38</v>
      </c>
      <c r="C201" s="3">
        <v>4</v>
      </c>
      <c r="D201" s="3">
        <v>20</v>
      </c>
      <c r="E201" s="3">
        <f>IF($C201=1,VLOOKUP($B201,[1]数据导入!$A:$P,6,FALSE),IF($C201=2,VLOOKUP($B201,[1]数据导入!$A:$P,9,FALSE),IF($C201=3,VLOOKUP($B201,[1]数据导入!$A:$P,12,FALSE),IF($C201=4,VLOOKUP($B201,[1]数据导入!$A:$P,15,FALSE)))))</f>
        <v>4</v>
      </c>
      <c r="F201" s="3">
        <f>IF($C201=1,VLOOKUP($B201,[1]数据导入!$A:$P,7,FALSE),IF($C201=2,VLOOKUP($B201,[1]数据导入!$A:$P,10,FALSE),IF($C201=3,VLOOKUP($B201,[1]数据导入!$A:$P,13,FALSE),IF($C201=4,VLOOKUP($B201,[1]数据导入!$A:$P,16,FALSE)))))</f>
        <v>25</v>
      </c>
    </row>
    <row r="202" spans="1:6">
      <c r="A202" s="3">
        <v>201</v>
      </c>
      <c r="B202" s="3" t="s">
        <v>39</v>
      </c>
      <c r="C202" s="3">
        <v>1</v>
      </c>
      <c r="D202" s="3">
        <v>5</v>
      </c>
      <c r="E202" s="3">
        <f>IF($C202=1,VLOOKUP($B202,[1]数据导入!$A:$P,6,FALSE),IF($C202=2,VLOOKUP($B202,[1]数据导入!$A:$P,9,FALSE),IF($C202=3,VLOOKUP($B202,[1]数据导入!$A:$P,12,FALSE),IF($C202=4,VLOOKUP($B202,[1]数据导入!$A:$P,15,FALSE)))))</f>
        <v>3</v>
      </c>
      <c r="F202" s="3" t="str">
        <f>IF($C202=1,VLOOKUP($B202,[1]数据导入!$A:$P,7,FALSE),IF($C202=2,VLOOKUP($B202,[1]数据导入!$A:$P,10,FALSE),IF($C202=3,VLOOKUP($B202,[1]数据导入!$A:$P,13,FALSE),IF($C202=4,VLOOKUP($B202,[1]数据导入!$A:$P,16,FALSE)))))</f>
        <v>105002</v>
      </c>
    </row>
    <row r="203" spans="1:6">
      <c r="A203" s="3">
        <v>202</v>
      </c>
      <c r="B203" s="3" t="s">
        <v>39</v>
      </c>
      <c r="C203" s="3">
        <v>2</v>
      </c>
      <c r="D203" s="3">
        <v>10</v>
      </c>
      <c r="E203" s="3">
        <f>IF($C203=1,VLOOKUP($B203,[1]数据导入!$A:$P,6,FALSE),IF($C203=2,VLOOKUP($B203,[1]数据导入!$A:$P,9,FALSE),IF($C203=3,VLOOKUP($B203,[1]数据导入!$A:$P,12,FALSE),IF($C203=4,VLOOKUP($B203,[1]数据导入!$A:$P,15,FALSE)))))</f>
        <v>2</v>
      </c>
      <c r="F203" s="3">
        <f>IF($C203=1,VLOOKUP($B203,[1]数据导入!$A:$P,7,FALSE),IF($C203=2,VLOOKUP($B203,[1]数据导入!$A:$P,10,FALSE),IF($C203=3,VLOOKUP($B203,[1]数据导入!$A:$P,13,FALSE),IF($C203=4,VLOOKUP($B203,[1]数据导入!$A:$P,16,FALSE)))))</f>
        <v>25</v>
      </c>
    </row>
    <row r="204" spans="1:6">
      <c r="A204" s="3">
        <v>203</v>
      </c>
      <c r="B204" s="3" t="s">
        <v>39</v>
      </c>
      <c r="C204" s="3">
        <v>3</v>
      </c>
      <c r="D204" s="3">
        <v>15</v>
      </c>
      <c r="E204" s="3">
        <f>IF($C204=1,VLOOKUP($B204,[1]数据导入!$A:$P,6,FALSE),IF($C204=2,VLOOKUP($B204,[1]数据导入!$A:$P,9,FALSE),IF($C204=3,VLOOKUP($B204,[1]数据导入!$A:$P,12,FALSE),IF($C204=4,VLOOKUP($B204,[1]数据导入!$A:$P,15,FALSE)))))</f>
        <v>1</v>
      </c>
      <c r="F204" s="3" t="str">
        <f>IF($C204=1,VLOOKUP($B204,[1]数据导入!$A:$P,7,FALSE),IF($C204=2,VLOOKUP($B204,[1]数据导入!$A:$P,10,FALSE),IF($C204=3,VLOOKUP($B204,[1]数据导入!$A:$P,13,FALSE),IF($C204=4,VLOOKUP($B204,[1]数据导入!$A:$P,16,FALSE)))))</f>
        <v>0,7,0,0,0</v>
      </c>
    </row>
    <row r="205" spans="1:6">
      <c r="A205" s="3">
        <v>204</v>
      </c>
      <c r="B205" s="3" t="s">
        <v>39</v>
      </c>
      <c r="C205" s="3">
        <v>4</v>
      </c>
      <c r="D205" s="3">
        <v>20</v>
      </c>
      <c r="E205" s="3">
        <f>IF($C205=1,VLOOKUP($B205,[1]数据导入!$A:$P,6,FALSE),IF($C205=2,VLOOKUP($B205,[1]数据导入!$A:$P,9,FALSE),IF($C205=3,VLOOKUP($B205,[1]数据导入!$A:$P,12,FALSE),IF($C205=4,VLOOKUP($B205,[1]数据导入!$A:$P,15,FALSE)))))</f>
        <v>4</v>
      </c>
      <c r="F205" s="3">
        <f>IF($C205=1,VLOOKUP($B205,[1]数据导入!$A:$P,7,FALSE),IF($C205=2,VLOOKUP($B205,[1]数据导入!$A:$P,10,FALSE),IF($C205=3,VLOOKUP($B205,[1]数据导入!$A:$P,13,FALSE),IF($C205=4,VLOOKUP($B205,[1]数据导入!$A:$P,16,FALSE)))))</f>
        <v>25</v>
      </c>
    </row>
    <row r="206" spans="1:6">
      <c r="A206" s="3">
        <v>205</v>
      </c>
      <c r="B206" s="3" t="s">
        <v>40</v>
      </c>
      <c r="C206" s="3">
        <v>1</v>
      </c>
      <c r="D206" s="3">
        <v>5</v>
      </c>
      <c r="E206" s="3">
        <f>IF($C206=1,VLOOKUP($B206,[1]数据导入!$A:$P,6,FALSE),IF($C206=2,VLOOKUP($B206,[1]数据导入!$A:$P,9,FALSE),IF($C206=3,VLOOKUP($B206,[1]数据导入!$A:$P,12,FALSE),IF($C206=4,VLOOKUP($B206,[1]数据导入!$A:$P,15,FALSE)))))</f>
        <v>3</v>
      </c>
      <c r="F206" s="3" t="str">
        <f>IF($C206=1,VLOOKUP($B206,[1]数据导入!$A:$P,7,FALSE),IF($C206=2,VLOOKUP($B206,[1]数据导入!$A:$P,10,FALSE),IF($C206=3,VLOOKUP($B206,[1]数据导入!$A:$P,13,FALSE),IF($C206=4,VLOOKUP($B206,[1]数据导入!$A:$P,16,FALSE)))))</f>
        <v>105003</v>
      </c>
    </row>
    <row r="207" spans="1:6">
      <c r="A207" s="3">
        <v>206</v>
      </c>
      <c r="B207" s="3" t="s">
        <v>40</v>
      </c>
      <c r="C207" s="3">
        <v>2</v>
      </c>
      <c r="D207" s="3">
        <v>10</v>
      </c>
      <c r="E207" s="3">
        <f>IF($C207=1,VLOOKUP($B207,[1]数据导入!$A:$P,6,FALSE),IF($C207=2,VLOOKUP($B207,[1]数据导入!$A:$P,9,FALSE),IF($C207=3,VLOOKUP($B207,[1]数据导入!$A:$P,12,FALSE),IF($C207=4,VLOOKUP($B207,[1]数据导入!$A:$P,15,FALSE)))))</f>
        <v>2</v>
      </c>
      <c r="F207" s="3">
        <f>IF($C207=1,VLOOKUP($B207,[1]数据导入!$A:$P,7,FALSE),IF($C207=2,VLOOKUP($B207,[1]数据导入!$A:$P,10,FALSE),IF($C207=3,VLOOKUP($B207,[1]数据导入!$A:$P,13,FALSE),IF($C207=4,VLOOKUP($B207,[1]数据导入!$A:$P,16,FALSE)))))</f>
        <v>25</v>
      </c>
    </row>
    <row r="208" spans="1:6">
      <c r="A208" s="3">
        <v>207</v>
      </c>
      <c r="B208" s="3" t="s">
        <v>40</v>
      </c>
      <c r="C208" s="3">
        <v>3</v>
      </c>
      <c r="D208" s="3">
        <v>15</v>
      </c>
      <c r="E208" s="3">
        <f>IF($C208=1,VLOOKUP($B208,[1]数据导入!$A:$P,6,FALSE),IF($C208=2,VLOOKUP($B208,[1]数据导入!$A:$P,9,FALSE),IF($C208=3,VLOOKUP($B208,[1]数据导入!$A:$P,12,FALSE),IF($C208=4,VLOOKUP($B208,[1]数据导入!$A:$P,15,FALSE)))))</f>
        <v>1</v>
      </c>
      <c r="F208" s="3" t="str">
        <f>IF($C208=1,VLOOKUP($B208,[1]数据导入!$A:$P,7,FALSE),IF($C208=2,VLOOKUP($B208,[1]数据导入!$A:$P,10,FALSE),IF($C208=3,VLOOKUP($B208,[1]数据导入!$A:$P,13,FALSE),IF($C208=4,VLOOKUP($B208,[1]数据导入!$A:$P,16,FALSE)))))</f>
        <v>0,9,0,0,0</v>
      </c>
    </row>
    <row r="209" spans="1:6">
      <c r="A209" s="3">
        <v>208</v>
      </c>
      <c r="B209" s="3" t="s">
        <v>40</v>
      </c>
      <c r="C209" s="3">
        <v>4</v>
      </c>
      <c r="D209" s="3">
        <v>20</v>
      </c>
      <c r="E209" s="3">
        <f>IF($C209=1,VLOOKUP($B209,[1]数据导入!$A:$P,6,FALSE),IF($C209=2,VLOOKUP($B209,[1]数据导入!$A:$P,9,FALSE),IF($C209=3,VLOOKUP($B209,[1]数据导入!$A:$P,12,FALSE),IF($C209=4,VLOOKUP($B209,[1]数据导入!$A:$P,15,FALSE)))))</f>
        <v>4</v>
      </c>
      <c r="F209" s="3">
        <f>IF($C209=1,VLOOKUP($B209,[1]数据导入!$A:$P,7,FALSE),IF($C209=2,VLOOKUP($B209,[1]数据导入!$A:$P,10,FALSE),IF($C209=3,VLOOKUP($B209,[1]数据导入!$A:$P,13,FALSE),IF($C209=4,VLOOKUP($B209,[1]数据导入!$A:$P,16,FALSE)))))</f>
        <v>25</v>
      </c>
    </row>
    <row r="210" spans="1:6">
      <c r="A210" s="3">
        <v>209</v>
      </c>
      <c r="B210" s="3" t="s">
        <v>41</v>
      </c>
      <c r="C210" s="3">
        <v>1</v>
      </c>
      <c r="D210" s="3">
        <v>5</v>
      </c>
      <c r="E210" s="3">
        <f>IF($C210=1,VLOOKUP($B210,[1]数据导入!$A:$P,6,FALSE),IF($C210=2,VLOOKUP($B210,[1]数据导入!$A:$P,9,FALSE),IF($C210=3,VLOOKUP($B210,[1]数据导入!$A:$P,12,FALSE),IF($C210=4,VLOOKUP($B210,[1]数据导入!$A:$P,15,FALSE)))))</f>
        <v>3</v>
      </c>
      <c r="F210" s="3" t="str">
        <f>IF($C210=1,VLOOKUP($B210,[1]数据导入!$A:$P,7,FALSE),IF($C210=2,VLOOKUP($B210,[1]数据导入!$A:$P,10,FALSE),IF($C210=3,VLOOKUP($B210,[1]数据导入!$A:$P,13,FALSE),IF($C210=4,VLOOKUP($B210,[1]数据导入!$A:$P,16,FALSE)))))</f>
        <v>105004</v>
      </c>
    </row>
    <row r="211" spans="1:6">
      <c r="A211" s="3">
        <v>210</v>
      </c>
      <c r="B211" s="3" t="s">
        <v>41</v>
      </c>
      <c r="C211" s="3">
        <v>2</v>
      </c>
      <c r="D211" s="3">
        <v>10</v>
      </c>
      <c r="E211" s="3">
        <f>IF($C211=1,VLOOKUP($B211,[1]数据导入!$A:$P,6,FALSE),IF($C211=2,VLOOKUP($B211,[1]数据导入!$A:$P,9,FALSE),IF($C211=3,VLOOKUP($B211,[1]数据导入!$A:$P,12,FALSE),IF($C211=4,VLOOKUP($B211,[1]数据导入!$A:$P,15,FALSE)))))</f>
        <v>2</v>
      </c>
      <c r="F211" s="3">
        <f>IF($C211=1,VLOOKUP($B211,[1]数据导入!$A:$P,7,FALSE),IF($C211=2,VLOOKUP($B211,[1]数据导入!$A:$P,10,FALSE),IF($C211=3,VLOOKUP($B211,[1]数据导入!$A:$P,13,FALSE),IF($C211=4,VLOOKUP($B211,[1]数据导入!$A:$P,16,FALSE)))))</f>
        <v>25</v>
      </c>
    </row>
    <row r="212" spans="1:6">
      <c r="A212" s="3">
        <v>211</v>
      </c>
      <c r="B212" s="3" t="s">
        <v>41</v>
      </c>
      <c r="C212" s="3">
        <v>3</v>
      </c>
      <c r="D212" s="3">
        <v>15</v>
      </c>
      <c r="E212" s="3">
        <f>IF($C212=1,VLOOKUP($B212,[1]数据导入!$A:$P,6,FALSE),IF($C212=2,VLOOKUP($B212,[1]数据导入!$A:$P,9,FALSE),IF($C212=3,VLOOKUP($B212,[1]数据导入!$A:$P,12,FALSE),IF($C212=4,VLOOKUP($B212,[1]数据导入!$A:$P,15,FALSE)))))</f>
        <v>1</v>
      </c>
      <c r="F212" s="3" t="str">
        <f>IF($C212=1,VLOOKUP($B212,[1]数据导入!$A:$P,7,FALSE),IF($C212=2,VLOOKUP($B212,[1]数据导入!$A:$P,10,FALSE),IF($C212=3,VLOOKUP($B212,[1]数据导入!$A:$P,13,FALSE),IF($C212=4,VLOOKUP($B212,[1]数据导入!$A:$P,16,FALSE)))))</f>
        <v>0,13,0,0,0</v>
      </c>
    </row>
    <row r="213" spans="1:6">
      <c r="A213" s="3">
        <v>212</v>
      </c>
      <c r="B213" s="3" t="s">
        <v>41</v>
      </c>
      <c r="C213" s="3">
        <v>4</v>
      </c>
      <c r="D213" s="3">
        <v>20</v>
      </c>
      <c r="E213" s="3">
        <f>IF($C213=1,VLOOKUP($B213,[1]数据导入!$A:$P,6,FALSE),IF($C213=2,VLOOKUP($B213,[1]数据导入!$A:$P,9,FALSE),IF($C213=3,VLOOKUP($B213,[1]数据导入!$A:$P,12,FALSE),IF($C213=4,VLOOKUP($B213,[1]数据导入!$A:$P,15,FALSE)))))</f>
        <v>4</v>
      </c>
      <c r="F213" s="3">
        <f>IF($C213=1,VLOOKUP($B213,[1]数据导入!$A:$P,7,FALSE),IF($C213=2,VLOOKUP($B213,[1]数据导入!$A:$P,10,FALSE),IF($C213=3,VLOOKUP($B213,[1]数据导入!$A:$P,13,FALSE),IF($C213=4,VLOOKUP($B213,[1]数据导入!$A:$P,16,FALSE)))))</f>
        <v>25</v>
      </c>
    </row>
    <row r="214" spans="1:6">
      <c r="A214" s="3">
        <v>213</v>
      </c>
      <c r="B214" s="3" t="s">
        <v>42</v>
      </c>
      <c r="C214" s="3">
        <v>1</v>
      </c>
      <c r="D214" s="3">
        <v>5</v>
      </c>
      <c r="E214" s="3">
        <f>IF($C214=1,VLOOKUP($B214,[1]数据导入!$A:$P,6,FALSE),IF($C214=2,VLOOKUP($B214,[1]数据导入!$A:$P,9,FALSE),IF($C214=3,VLOOKUP($B214,[1]数据导入!$A:$P,12,FALSE),IF($C214=4,VLOOKUP($B214,[1]数据导入!$A:$P,15,FALSE)))))</f>
        <v>3</v>
      </c>
      <c r="F214" s="3" t="str">
        <f>IF($C214=1,VLOOKUP($B214,[1]数据导入!$A:$P,7,FALSE),IF($C214=2,VLOOKUP($B214,[1]数据导入!$A:$P,10,FALSE),IF($C214=3,VLOOKUP($B214,[1]数据导入!$A:$P,13,FALSE),IF($C214=4,VLOOKUP($B214,[1]数据导入!$A:$P,16,FALSE)))))</f>
        <v>105005</v>
      </c>
    </row>
    <row r="215" spans="1:6">
      <c r="A215" s="3">
        <v>214</v>
      </c>
      <c r="B215" s="3" t="s">
        <v>42</v>
      </c>
      <c r="C215" s="3">
        <v>2</v>
      </c>
      <c r="D215" s="3">
        <v>10</v>
      </c>
      <c r="E215" s="3">
        <f>IF($C215=1,VLOOKUP($B215,[1]数据导入!$A:$P,6,FALSE),IF($C215=2,VLOOKUP($B215,[1]数据导入!$A:$P,9,FALSE),IF($C215=3,VLOOKUP($B215,[1]数据导入!$A:$P,12,FALSE),IF($C215=4,VLOOKUP($B215,[1]数据导入!$A:$P,15,FALSE)))))</f>
        <v>2</v>
      </c>
      <c r="F215" s="3">
        <f>IF($C215=1,VLOOKUP($B215,[1]数据导入!$A:$P,7,FALSE),IF($C215=2,VLOOKUP($B215,[1]数据导入!$A:$P,10,FALSE),IF($C215=3,VLOOKUP($B215,[1]数据导入!$A:$P,13,FALSE),IF($C215=4,VLOOKUP($B215,[1]数据导入!$A:$P,16,FALSE)))))</f>
        <v>25</v>
      </c>
    </row>
    <row r="216" spans="1:6">
      <c r="A216" s="3">
        <v>215</v>
      </c>
      <c r="B216" s="3" t="s">
        <v>42</v>
      </c>
      <c r="C216" s="3">
        <v>3</v>
      </c>
      <c r="D216" s="3">
        <v>15</v>
      </c>
      <c r="E216" s="3">
        <f>IF($C216=1,VLOOKUP($B216,[1]数据导入!$A:$P,6,FALSE),IF($C216=2,VLOOKUP($B216,[1]数据导入!$A:$P,9,FALSE),IF($C216=3,VLOOKUP($B216,[1]数据导入!$A:$P,12,FALSE),IF($C216=4,VLOOKUP($B216,[1]数据导入!$A:$P,15,FALSE)))))</f>
        <v>1</v>
      </c>
      <c r="F216" s="3" t="str">
        <f>IF($C216=1,VLOOKUP($B216,[1]数据导入!$A:$P,7,FALSE),IF($C216=2,VLOOKUP($B216,[1]数据导入!$A:$P,10,FALSE),IF($C216=3,VLOOKUP($B216,[1]数据导入!$A:$P,13,FALSE),IF($C216=4,VLOOKUP($B216,[1]数据导入!$A:$P,16,FALSE)))))</f>
        <v>0,18,0,0,0</v>
      </c>
    </row>
    <row r="217" spans="1:6">
      <c r="A217" s="3">
        <v>216</v>
      </c>
      <c r="B217" s="3" t="s">
        <v>42</v>
      </c>
      <c r="C217" s="3">
        <v>4</v>
      </c>
      <c r="D217" s="3">
        <v>20</v>
      </c>
      <c r="E217" s="3">
        <f>IF($C217=1,VLOOKUP($B217,[1]数据导入!$A:$P,6,FALSE),IF($C217=2,VLOOKUP($B217,[1]数据导入!$A:$P,9,FALSE),IF($C217=3,VLOOKUP($B217,[1]数据导入!$A:$P,12,FALSE),IF($C217=4,VLOOKUP($B217,[1]数据导入!$A:$P,15,FALSE)))))</f>
        <v>4</v>
      </c>
      <c r="F217" s="3">
        <f>IF($C217=1,VLOOKUP($B217,[1]数据导入!$A:$P,7,FALSE),IF($C217=2,VLOOKUP($B217,[1]数据导入!$A:$P,10,FALSE),IF($C217=3,VLOOKUP($B217,[1]数据导入!$A:$P,13,FALSE),IF($C217=4,VLOOKUP($B217,[1]数据导入!$A:$P,16,FALSE)))))</f>
        <v>25</v>
      </c>
    </row>
    <row r="218" spans="1:6">
      <c r="A218" s="3">
        <v>217</v>
      </c>
      <c r="B218" s="3" t="s">
        <v>43</v>
      </c>
      <c r="C218" s="3">
        <v>1</v>
      </c>
      <c r="D218" s="3">
        <v>5</v>
      </c>
      <c r="E218" s="3">
        <f>IF($C218=1,VLOOKUP($B218,[1]数据导入!$A:$P,6,FALSE),IF($C218=2,VLOOKUP($B218,[1]数据导入!$A:$P,9,FALSE),IF($C218=3,VLOOKUP($B218,[1]数据导入!$A:$P,12,FALSE),IF($C218=4,VLOOKUP($B218,[1]数据导入!$A:$P,15,FALSE)))))</f>
        <v>3</v>
      </c>
      <c r="F218" s="3" t="str">
        <f>IF($C218=1,VLOOKUP($B218,[1]数据导入!$A:$P,7,FALSE),IF($C218=2,VLOOKUP($B218,[1]数据导入!$A:$P,10,FALSE),IF($C218=3,VLOOKUP($B218,[1]数据导入!$A:$P,13,FALSE),IF($C218=4,VLOOKUP($B218,[1]数据导入!$A:$P,16,FALSE)))))</f>
        <v>105006</v>
      </c>
    </row>
    <row r="219" spans="1:6">
      <c r="A219" s="3">
        <v>218</v>
      </c>
      <c r="B219" s="3" t="s">
        <v>43</v>
      </c>
      <c r="C219" s="3">
        <v>2</v>
      </c>
      <c r="D219" s="3">
        <v>10</v>
      </c>
      <c r="E219" s="3">
        <f>IF($C219=1,VLOOKUP($B219,[1]数据导入!$A:$P,6,FALSE),IF($C219=2,VLOOKUP($B219,[1]数据导入!$A:$P,9,FALSE),IF($C219=3,VLOOKUP($B219,[1]数据导入!$A:$P,12,FALSE),IF($C219=4,VLOOKUP($B219,[1]数据导入!$A:$P,15,FALSE)))))</f>
        <v>2</v>
      </c>
      <c r="F219" s="3">
        <f>IF($C219=1,VLOOKUP($B219,[1]数据导入!$A:$P,7,FALSE),IF($C219=2,VLOOKUP($B219,[1]数据导入!$A:$P,10,FALSE),IF($C219=3,VLOOKUP($B219,[1]数据导入!$A:$P,13,FALSE),IF($C219=4,VLOOKUP($B219,[1]数据导入!$A:$P,16,FALSE)))))</f>
        <v>25</v>
      </c>
    </row>
    <row r="220" spans="1:6">
      <c r="A220" s="3">
        <v>219</v>
      </c>
      <c r="B220" s="3" t="s">
        <v>43</v>
      </c>
      <c r="C220" s="3">
        <v>3</v>
      </c>
      <c r="D220" s="3">
        <v>15</v>
      </c>
      <c r="E220" s="3">
        <f>IF($C220=1,VLOOKUP($B220,[1]数据导入!$A:$P,6,FALSE),IF($C220=2,VLOOKUP($B220,[1]数据导入!$A:$P,9,FALSE),IF($C220=3,VLOOKUP($B220,[1]数据导入!$A:$P,12,FALSE),IF($C220=4,VLOOKUP($B220,[1]数据导入!$A:$P,15,FALSE)))))</f>
        <v>1</v>
      </c>
      <c r="F220" s="3" t="str">
        <f>IF($C220=1,VLOOKUP($B220,[1]数据导入!$A:$P,7,FALSE),IF($C220=2,VLOOKUP($B220,[1]数据导入!$A:$P,10,FALSE),IF($C220=3,VLOOKUP($B220,[1]数据导入!$A:$P,13,FALSE),IF($C220=4,VLOOKUP($B220,[1]数据导入!$A:$P,16,FALSE)))))</f>
        <v>0,18,0,0,0</v>
      </c>
    </row>
    <row r="221" spans="1:6">
      <c r="A221" s="3">
        <v>220</v>
      </c>
      <c r="B221" s="3" t="s">
        <v>43</v>
      </c>
      <c r="C221" s="3">
        <v>4</v>
      </c>
      <c r="D221" s="3">
        <v>20</v>
      </c>
      <c r="E221" s="3">
        <f>IF($C221=1,VLOOKUP($B221,[1]数据导入!$A:$P,6,FALSE),IF($C221=2,VLOOKUP($B221,[1]数据导入!$A:$P,9,FALSE),IF($C221=3,VLOOKUP($B221,[1]数据导入!$A:$P,12,FALSE),IF($C221=4,VLOOKUP($B221,[1]数据导入!$A:$P,15,FALSE)))))</f>
        <v>4</v>
      </c>
      <c r="F221" s="3">
        <f>IF($C221=1,VLOOKUP($B221,[1]数据导入!$A:$P,7,FALSE),IF($C221=2,VLOOKUP($B221,[1]数据导入!$A:$P,10,FALSE),IF($C221=3,VLOOKUP($B221,[1]数据导入!$A:$P,13,FALSE),IF($C221=4,VLOOKUP($B221,[1]数据导入!$A:$P,16,FALSE)))))</f>
        <v>25</v>
      </c>
    </row>
    <row r="222" spans="1:6">
      <c r="A222" s="3">
        <v>221</v>
      </c>
      <c r="B222" s="3" t="s">
        <v>44</v>
      </c>
      <c r="C222" s="3">
        <v>1</v>
      </c>
      <c r="D222" s="3">
        <v>5</v>
      </c>
      <c r="E222" s="3">
        <f>IF($C222=1,VLOOKUP($B222,[1]数据导入!$A:$P,6,FALSE),IF($C222=2,VLOOKUP($B222,[1]数据导入!$A:$P,9,FALSE),IF($C222=3,VLOOKUP($B222,[1]数据导入!$A:$P,12,FALSE),IF($C222=4,VLOOKUP($B222,[1]数据导入!$A:$P,15,FALSE)))))</f>
        <v>3</v>
      </c>
      <c r="F222" s="3" t="str">
        <f>IF($C222=1,VLOOKUP($B222,[1]数据导入!$A:$P,7,FALSE),IF($C222=2,VLOOKUP($B222,[1]数据导入!$A:$P,10,FALSE),IF($C222=3,VLOOKUP($B222,[1]数据导入!$A:$P,13,FALSE),IF($C222=4,VLOOKUP($B222,[1]数据导入!$A:$P,16,FALSE)))))</f>
        <v>105007</v>
      </c>
    </row>
    <row r="223" spans="1:6">
      <c r="A223" s="3">
        <v>222</v>
      </c>
      <c r="B223" s="3" t="s">
        <v>44</v>
      </c>
      <c r="C223" s="3">
        <v>2</v>
      </c>
      <c r="D223" s="3">
        <v>10</v>
      </c>
      <c r="E223" s="3">
        <f>IF($C223=1,VLOOKUP($B223,[1]数据导入!$A:$P,6,FALSE),IF($C223=2,VLOOKUP($B223,[1]数据导入!$A:$P,9,FALSE),IF($C223=3,VLOOKUP($B223,[1]数据导入!$A:$P,12,FALSE),IF($C223=4,VLOOKUP($B223,[1]数据导入!$A:$P,15,FALSE)))))</f>
        <v>2</v>
      </c>
      <c r="F223" s="3">
        <f>IF($C223=1,VLOOKUP($B223,[1]数据导入!$A:$P,7,FALSE),IF($C223=2,VLOOKUP($B223,[1]数据导入!$A:$P,10,FALSE),IF($C223=3,VLOOKUP($B223,[1]数据导入!$A:$P,13,FALSE),IF($C223=4,VLOOKUP($B223,[1]数据导入!$A:$P,16,FALSE)))))</f>
        <v>25</v>
      </c>
    </row>
    <row r="224" spans="1:6">
      <c r="A224" s="3">
        <v>223</v>
      </c>
      <c r="B224" s="3" t="s">
        <v>44</v>
      </c>
      <c r="C224" s="3">
        <v>3</v>
      </c>
      <c r="D224" s="3">
        <v>15</v>
      </c>
      <c r="E224" s="3">
        <f>IF($C224=1,VLOOKUP($B224,[1]数据导入!$A:$P,6,FALSE),IF($C224=2,VLOOKUP($B224,[1]数据导入!$A:$P,9,FALSE),IF($C224=3,VLOOKUP($B224,[1]数据导入!$A:$P,12,FALSE),IF($C224=4,VLOOKUP($B224,[1]数据导入!$A:$P,15,FALSE)))))</f>
        <v>1</v>
      </c>
      <c r="F224" s="3" t="str">
        <f>IF($C224=1,VLOOKUP($B224,[1]数据导入!$A:$P,7,FALSE),IF($C224=2,VLOOKUP($B224,[1]数据导入!$A:$P,10,FALSE),IF($C224=3,VLOOKUP($B224,[1]数据导入!$A:$P,13,FALSE),IF($C224=4,VLOOKUP($B224,[1]数据导入!$A:$P,16,FALSE)))))</f>
        <v>0,22,0,0,0</v>
      </c>
    </row>
    <row r="225" spans="1:6">
      <c r="A225" s="3">
        <v>224</v>
      </c>
      <c r="B225" s="3" t="s">
        <v>44</v>
      </c>
      <c r="C225" s="3">
        <v>4</v>
      </c>
      <c r="D225" s="3">
        <v>20</v>
      </c>
      <c r="E225" s="3">
        <f>IF($C225=1,VLOOKUP($B225,[1]数据导入!$A:$P,6,FALSE),IF($C225=2,VLOOKUP($B225,[1]数据导入!$A:$P,9,FALSE),IF($C225=3,VLOOKUP($B225,[1]数据导入!$A:$P,12,FALSE),IF($C225=4,VLOOKUP($B225,[1]数据导入!$A:$P,15,FALSE)))))</f>
        <v>4</v>
      </c>
      <c r="F225" s="3">
        <f>IF($C225=1,VLOOKUP($B225,[1]数据导入!$A:$P,7,FALSE),IF($C225=2,VLOOKUP($B225,[1]数据导入!$A:$P,10,FALSE),IF($C225=3,VLOOKUP($B225,[1]数据导入!$A:$P,13,FALSE),IF($C225=4,VLOOKUP($B225,[1]数据导入!$A:$P,16,FALSE)))))</f>
        <v>25</v>
      </c>
    </row>
    <row r="226" spans="1:6">
      <c r="A226" s="3">
        <v>225</v>
      </c>
      <c r="B226" s="3" t="s">
        <v>45</v>
      </c>
      <c r="C226" s="3">
        <v>1</v>
      </c>
      <c r="D226" s="3">
        <v>5</v>
      </c>
      <c r="E226" s="3">
        <f>IF($C226=1,VLOOKUP($B226,[1]数据导入!$A:$P,6,FALSE),IF($C226=2,VLOOKUP($B226,[1]数据导入!$A:$P,9,FALSE),IF($C226=3,VLOOKUP($B226,[1]数据导入!$A:$P,12,FALSE),IF($C226=4,VLOOKUP($B226,[1]数据导入!$A:$P,15,FALSE)))))</f>
        <v>3</v>
      </c>
      <c r="F226" s="3" t="str">
        <f>IF($C226=1,VLOOKUP($B226,[1]数据导入!$A:$P,7,FALSE),IF($C226=2,VLOOKUP($B226,[1]数据导入!$A:$P,10,FALSE),IF($C226=3,VLOOKUP($B226,[1]数据导入!$A:$P,13,FALSE),IF($C226=4,VLOOKUP($B226,[1]数据导入!$A:$P,16,FALSE)))))</f>
        <v>105008</v>
      </c>
    </row>
    <row r="227" spans="1:6">
      <c r="A227" s="3">
        <v>226</v>
      </c>
      <c r="B227" s="3" t="s">
        <v>45</v>
      </c>
      <c r="C227" s="3">
        <v>2</v>
      </c>
      <c r="D227" s="3">
        <v>10</v>
      </c>
      <c r="E227" s="3">
        <f>IF($C227=1,VLOOKUP($B227,[1]数据导入!$A:$P,6,FALSE),IF($C227=2,VLOOKUP($B227,[1]数据导入!$A:$P,9,FALSE),IF($C227=3,VLOOKUP($B227,[1]数据导入!$A:$P,12,FALSE),IF($C227=4,VLOOKUP($B227,[1]数据导入!$A:$P,15,FALSE)))))</f>
        <v>2</v>
      </c>
      <c r="F227" s="3">
        <f>IF($C227=1,VLOOKUP($B227,[1]数据导入!$A:$P,7,FALSE),IF($C227=2,VLOOKUP($B227,[1]数据导入!$A:$P,10,FALSE),IF($C227=3,VLOOKUP($B227,[1]数据导入!$A:$P,13,FALSE),IF($C227=4,VLOOKUP($B227,[1]数据导入!$A:$P,16,FALSE)))))</f>
        <v>25</v>
      </c>
    </row>
    <row r="228" spans="1:6">
      <c r="A228" s="3">
        <v>227</v>
      </c>
      <c r="B228" s="3" t="s">
        <v>45</v>
      </c>
      <c r="C228" s="3">
        <v>3</v>
      </c>
      <c r="D228" s="3">
        <v>15</v>
      </c>
      <c r="E228" s="3">
        <f>IF($C228=1,VLOOKUP($B228,[1]数据导入!$A:$P,6,FALSE),IF($C228=2,VLOOKUP($B228,[1]数据导入!$A:$P,9,FALSE),IF($C228=3,VLOOKUP($B228,[1]数据导入!$A:$P,12,FALSE),IF($C228=4,VLOOKUP($B228,[1]数据导入!$A:$P,15,FALSE)))))</f>
        <v>1</v>
      </c>
      <c r="F228" s="3" t="str">
        <f>IF($C228=1,VLOOKUP($B228,[1]数据导入!$A:$P,7,FALSE),IF($C228=2,VLOOKUP($B228,[1]数据导入!$A:$P,10,FALSE),IF($C228=3,VLOOKUP($B228,[1]数据导入!$A:$P,13,FALSE),IF($C228=4,VLOOKUP($B228,[1]数据导入!$A:$P,16,FALSE)))))</f>
        <v>0,26,0,0,0</v>
      </c>
    </row>
    <row r="229" spans="1:6">
      <c r="A229" s="3">
        <v>228</v>
      </c>
      <c r="B229" s="3" t="s">
        <v>45</v>
      </c>
      <c r="C229" s="3">
        <v>4</v>
      </c>
      <c r="D229" s="3">
        <v>20</v>
      </c>
      <c r="E229" s="3">
        <f>IF($C229=1,VLOOKUP($B229,[1]数据导入!$A:$P,6,FALSE),IF($C229=2,VLOOKUP($B229,[1]数据导入!$A:$P,9,FALSE),IF($C229=3,VLOOKUP($B229,[1]数据导入!$A:$P,12,FALSE),IF($C229=4,VLOOKUP($B229,[1]数据导入!$A:$P,15,FALSE)))))</f>
        <v>4</v>
      </c>
      <c r="F229" s="3">
        <f>IF($C229=1,VLOOKUP($B229,[1]数据导入!$A:$P,7,FALSE),IF($C229=2,VLOOKUP($B229,[1]数据导入!$A:$P,10,FALSE),IF($C229=3,VLOOKUP($B229,[1]数据导入!$A:$P,13,FALSE),IF($C229=4,VLOOKUP($B229,[1]数据导入!$A:$P,16,FALSE)))))</f>
        <v>25</v>
      </c>
    </row>
    <row r="230" spans="1:6">
      <c r="A230" s="3">
        <v>229</v>
      </c>
      <c r="B230" s="3" t="s">
        <v>46</v>
      </c>
      <c r="C230" s="3">
        <v>1</v>
      </c>
      <c r="D230" s="3">
        <v>5</v>
      </c>
      <c r="E230" s="3">
        <f>IF($C230=1,VLOOKUP($B230,[1]数据导入!$A:$P,6,FALSE),IF($C230=2,VLOOKUP($B230,[1]数据导入!$A:$P,9,FALSE),IF($C230=3,VLOOKUP($B230,[1]数据导入!$A:$P,12,FALSE),IF($C230=4,VLOOKUP($B230,[1]数据导入!$A:$P,15,FALSE)))))</f>
        <v>3</v>
      </c>
      <c r="F230" s="3" t="str">
        <f>IF($C230=1,VLOOKUP($B230,[1]数据导入!$A:$P,7,FALSE),IF($C230=2,VLOOKUP($B230,[1]数据导入!$A:$P,10,FALSE),IF($C230=3,VLOOKUP($B230,[1]数据导入!$A:$P,13,FALSE),IF($C230=4,VLOOKUP($B230,[1]数据导入!$A:$P,16,FALSE)))))</f>
        <v>105009</v>
      </c>
    </row>
    <row r="231" spans="1:6">
      <c r="A231" s="3">
        <v>230</v>
      </c>
      <c r="B231" s="3" t="s">
        <v>46</v>
      </c>
      <c r="C231" s="3">
        <v>2</v>
      </c>
      <c r="D231" s="3">
        <v>10</v>
      </c>
      <c r="E231" s="3">
        <f>IF($C231=1,VLOOKUP($B231,[1]数据导入!$A:$P,6,FALSE),IF($C231=2,VLOOKUP($B231,[1]数据导入!$A:$P,9,FALSE),IF($C231=3,VLOOKUP($B231,[1]数据导入!$A:$P,12,FALSE),IF($C231=4,VLOOKUP($B231,[1]数据导入!$A:$P,15,FALSE)))))</f>
        <v>2</v>
      </c>
      <c r="F231" s="3">
        <f>IF($C231=1,VLOOKUP($B231,[1]数据导入!$A:$P,7,FALSE),IF($C231=2,VLOOKUP($B231,[1]数据导入!$A:$P,10,FALSE),IF($C231=3,VLOOKUP($B231,[1]数据导入!$A:$P,13,FALSE),IF($C231=4,VLOOKUP($B231,[1]数据导入!$A:$P,16,FALSE)))))</f>
        <v>25</v>
      </c>
    </row>
    <row r="232" spans="1:6">
      <c r="A232" s="3">
        <v>231</v>
      </c>
      <c r="B232" s="3" t="s">
        <v>46</v>
      </c>
      <c r="C232" s="3">
        <v>3</v>
      </c>
      <c r="D232" s="3">
        <v>15</v>
      </c>
      <c r="E232" s="3">
        <f>IF($C232=1,VLOOKUP($B232,[1]数据导入!$A:$P,6,FALSE),IF($C232=2,VLOOKUP($B232,[1]数据导入!$A:$P,9,FALSE),IF($C232=3,VLOOKUP($B232,[1]数据导入!$A:$P,12,FALSE),IF($C232=4,VLOOKUP($B232,[1]数据导入!$A:$P,15,FALSE)))))</f>
        <v>1</v>
      </c>
      <c r="F232" s="3" t="str">
        <f>IF($C232=1,VLOOKUP($B232,[1]数据导入!$A:$P,7,FALSE),IF($C232=2,VLOOKUP($B232,[1]数据导入!$A:$P,10,FALSE),IF($C232=3,VLOOKUP($B232,[1]数据导入!$A:$P,13,FALSE),IF($C232=4,VLOOKUP($B232,[1]数据导入!$A:$P,16,FALSE)))))</f>
        <v>0,30,0,0,0</v>
      </c>
    </row>
    <row r="233" spans="1:6">
      <c r="A233" s="3">
        <v>232</v>
      </c>
      <c r="B233" s="3" t="s">
        <v>46</v>
      </c>
      <c r="C233" s="3">
        <v>4</v>
      </c>
      <c r="D233" s="3">
        <v>20</v>
      </c>
      <c r="E233" s="3">
        <f>IF($C233=1,VLOOKUP($B233,[1]数据导入!$A:$P,6,FALSE),IF($C233=2,VLOOKUP($B233,[1]数据导入!$A:$P,9,FALSE),IF($C233=3,VLOOKUP($B233,[1]数据导入!$A:$P,12,FALSE),IF($C233=4,VLOOKUP($B233,[1]数据导入!$A:$P,15,FALSE)))))</f>
        <v>4</v>
      </c>
      <c r="F233" s="3">
        <f>IF($C233=1,VLOOKUP($B233,[1]数据导入!$A:$P,7,FALSE),IF($C233=2,VLOOKUP($B233,[1]数据导入!$A:$P,10,FALSE),IF($C233=3,VLOOKUP($B233,[1]数据导入!$A:$P,13,FALSE),IF($C233=4,VLOOKUP($B233,[1]数据导入!$A:$P,16,FALSE)))))</f>
        <v>25</v>
      </c>
    </row>
    <row r="234" spans="1:6">
      <c r="A234" s="3">
        <v>233</v>
      </c>
      <c r="B234" s="3" t="s">
        <v>47</v>
      </c>
      <c r="C234" s="3">
        <v>1</v>
      </c>
      <c r="D234" s="3">
        <v>5</v>
      </c>
      <c r="E234" s="3">
        <f>IF($C234=1,VLOOKUP($B234,[1]数据导入!$A:$P,6,FALSE),IF($C234=2,VLOOKUP($B234,[1]数据导入!$A:$P,9,FALSE),IF($C234=3,VLOOKUP($B234,[1]数据导入!$A:$P,12,FALSE),IF($C234=4,VLOOKUP($B234,[1]数据导入!$A:$P,15,FALSE)))))</f>
        <v>3</v>
      </c>
      <c r="F234" s="3" t="str">
        <f>IF($C234=1,VLOOKUP($B234,[1]数据导入!$A:$P,7,FALSE),IF($C234=2,VLOOKUP($B234,[1]数据导入!$A:$P,10,FALSE),IF($C234=3,VLOOKUP($B234,[1]数据导入!$A:$P,13,FALSE),IF($C234=4,VLOOKUP($B234,[1]数据导入!$A:$P,16,FALSE)))))</f>
        <v>105010</v>
      </c>
    </row>
    <row r="235" spans="1:6">
      <c r="A235" s="3">
        <v>234</v>
      </c>
      <c r="B235" s="3" t="s">
        <v>47</v>
      </c>
      <c r="C235" s="3">
        <v>2</v>
      </c>
      <c r="D235" s="3">
        <v>10</v>
      </c>
      <c r="E235" s="3">
        <f>IF($C235=1,VLOOKUP($B235,[1]数据导入!$A:$P,6,FALSE),IF($C235=2,VLOOKUP($B235,[1]数据导入!$A:$P,9,FALSE),IF($C235=3,VLOOKUP($B235,[1]数据导入!$A:$P,12,FALSE),IF($C235=4,VLOOKUP($B235,[1]数据导入!$A:$P,15,FALSE)))))</f>
        <v>2</v>
      </c>
      <c r="F235" s="3">
        <f>IF($C235=1,VLOOKUP($B235,[1]数据导入!$A:$P,7,FALSE),IF($C235=2,VLOOKUP($B235,[1]数据导入!$A:$P,10,FALSE),IF($C235=3,VLOOKUP($B235,[1]数据导入!$A:$P,13,FALSE),IF($C235=4,VLOOKUP($B235,[1]数据导入!$A:$P,16,FALSE)))))</f>
        <v>25</v>
      </c>
    </row>
    <row r="236" spans="1:6">
      <c r="A236" s="3">
        <v>235</v>
      </c>
      <c r="B236" s="3" t="s">
        <v>47</v>
      </c>
      <c r="C236" s="3">
        <v>3</v>
      </c>
      <c r="D236" s="3">
        <v>15</v>
      </c>
      <c r="E236" s="3">
        <f>IF($C236=1,VLOOKUP($B236,[1]数据导入!$A:$P,6,FALSE),IF($C236=2,VLOOKUP($B236,[1]数据导入!$A:$P,9,FALSE),IF($C236=3,VLOOKUP($B236,[1]数据导入!$A:$P,12,FALSE),IF($C236=4,VLOOKUP($B236,[1]数据导入!$A:$P,15,FALSE)))))</f>
        <v>1</v>
      </c>
      <c r="F236" s="3" t="str">
        <f>IF($C236=1,VLOOKUP($B236,[1]数据导入!$A:$P,7,FALSE),IF($C236=2,VLOOKUP($B236,[1]数据导入!$A:$P,10,FALSE),IF($C236=3,VLOOKUP($B236,[1]数据导入!$A:$P,13,FALSE),IF($C236=4,VLOOKUP($B236,[1]数据导入!$A:$P,16,FALSE)))))</f>
        <v>0,33,0,0,0</v>
      </c>
    </row>
    <row r="237" spans="1:6">
      <c r="A237" s="3">
        <v>236</v>
      </c>
      <c r="B237" s="3" t="s">
        <v>47</v>
      </c>
      <c r="C237" s="3">
        <v>4</v>
      </c>
      <c r="D237" s="3">
        <v>20</v>
      </c>
      <c r="E237" s="3">
        <f>IF($C237=1,VLOOKUP($B237,[1]数据导入!$A:$P,6,FALSE),IF($C237=2,VLOOKUP($B237,[1]数据导入!$A:$P,9,FALSE),IF($C237=3,VLOOKUP($B237,[1]数据导入!$A:$P,12,FALSE),IF($C237=4,VLOOKUP($B237,[1]数据导入!$A:$P,15,FALSE)))))</f>
        <v>4</v>
      </c>
      <c r="F237" s="3">
        <f>IF($C237=1,VLOOKUP($B237,[1]数据导入!$A:$P,7,FALSE),IF($C237=2,VLOOKUP($B237,[1]数据导入!$A:$P,10,FALSE),IF($C237=3,VLOOKUP($B237,[1]数据导入!$A:$P,13,FALSE),IF($C237=4,VLOOKUP($B237,[1]数据导入!$A:$P,16,FALSE)))))</f>
        <v>25</v>
      </c>
    </row>
    <row r="238" spans="1:6">
      <c r="A238" s="3">
        <v>237</v>
      </c>
      <c r="B238" s="3" t="s">
        <v>48</v>
      </c>
      <c r="C238" s="3">
        <v>1</v>
      </c>
      <c r="D238" s="3">
        <v>5</v>
      </c>
      <c r="E238" s="3">
        <f>IF($C238=1,VLOOKUP($B238,[1]数据导入!$A:$P,6,FALSE),IF($C238=2,VLOOKUP($B238,[1]数据导入!$A:$P,9,FALSE),IF($C238=3,VLOOKUP($B238,[1]数据导入!$A:$P,12,FALSE),IF($C238=4,VLOOKUP($B238,[1]数据导入!$A:$P,15,FALSE)))))</f>
        <v>1</v>
      </c>
      <c r="F238" s="3" t="str">
        <f>IF($C238=1,VLOOKUP($B238,[1]数据导入!$A:$P,7,FALSE),IF($C238=2,VLOOKUP($B238,[1]数据导入!$A:$P,10,FALSE),IF($C238=3,VLOOKUP($B238,[1]数据导入!$A:$P,13,FALSE),IF($C238=4,VLOOKUP($B238,[1]数据导入!$A:$P,16,FALSE)))))</f>
        <v>0,30,0,0,0</v>
      </c>
    </row>
    <row r="239" spans="1:6">
      <c r="A239" s="3">
        <v>238</v>
      </c>
      <c r="B239" s="3" t="s">
        <v>48</v>
      </c>
      <c r="C239" s="3">
        <v>2</v>
      </c>
      <c r="D239" s="3">
        <v>10</v>
      </c>
      <c r="E239" s="3">
        <f>IF($C239=1,VLOOKUP($B239,[1]数据导入!$A:$P,6,FALSE),IF($C239=2,VLOOKUP($B239,[1]数据导入!$A:$P,9,FALSE),IF($C239=3,VLOOKUP($B239,[1]数据导入!$A:$P,12,FALSE),IF($C239=4,VLOOKUP($B239,[1]数据导入!$A:$P,15,FALSE)))))</f>
        <v>2</v>
      </c>
      <c r="F239" s="3">
        <f>IF($C239=1,VLOOKUP($B239,[1]数据导入!$A:$P,7,FALSE),IF($C239=2,VLOOKUP($B239,[1]数据导入!$A:$P,10,FALSE),IF($C239=3,VLOOKUP($B239,[1]数据导入!$A:$P,13,FALSE),IF($C239=4,VLOOKUP($B239,[1]数据导入!$A:$P,16,FALSE)))))</f>
        <v>25</v>
      </c>
    </row>
    <row r="240" spans="1:6">
      <c r="A240" s="3">
        <v>239</v>
      </c>
      <c r="B240" s="3" t="s">
        <v>48</v>
      </c>
      <c r="C240" s="3">
        <v>3</v>
      </c>
      <c r="D240" s="3">
        <v>15</v>
      </c>
      <c r="E240" s="3">
        <f>IF($C240=1,VLOOKUP($B240,[1]数据导入!$A:$P,6,FALSE),IF($C240=2,VLOOKUP($B240,[1]数据导入!$A:$P,9,FALSE),IF($C240=3,VLOOKUP($B240,[1]数据导入!$A:$P,12,FALSE),IF($C240=4,VLOOKUP($B240,[1]数据导入!$A:$P,15,FALSE)))))</f>
        <v>1</v>
      </c>
      <c r="F240" s="3" t="str">
        <f>IF($C240=1,VLOOKUP($B240,[1]数据导入!$A:$P,7,FALSE),IF($C240=2,VLOOKUP($B240,[1]数据导入!$A:$P,10,FALSE),IF($C240=3,VLOOKUP($B240,[1]数据导入!$A:$P,13,FALSE),IF($C240=4,VLOOKUP($B240,[1]数据导入!$A:$P,16,FALSE)))))</f>
        <v>0,30,0,0,0</v>
      </c>
    </row>
    <row r="241" spans="1:6">
      <c r="A241" s="3">
        <v>240</v>
      </c>
      <c r="B241" s="3" t="s">
        <v>48</v>
      </c>
      <c r="C241" s="3">
        <v>4</v>
      </c>
      <c r="D241" s="3">
        <v>20</v>
      </c>
      <c r="E241" s="3">
        <f>IF($C241=1,VLOOKUP($B241,[1]数据导入!$A:$P,6,FALSE),IF($C241=2,VLOOKUP($B241,[1]数据导入!$A:$P,9,FALSE),IF($C241=3,VLOOKUP($B241,[1]数据导入!$A:$P,12,FALSE),IF($C241=4,VLOOKUP($B241,[1]数据导入!$A:$P,15,FALSE)))))</f>
        <v>4</v>
      </c>
      <c r="F241" s="3">
        <f>IF($C241=1,VLOOKUP($B241,[1]数据导入!$A:$P,7,FALSE),IF($C241=2,VLOOKUP($B241,[1]数据导入!$A:$P,10,FALSE),IF($C241=3,VLOOKUP($B241,[1]数据导入!$A:$P,13,FALSE),IF($C241=4,VLOOKUP($B241,[1]数据导入!$A:$P,16,FALSE)))))</f>
        <v>25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51"/>
  <sheetViews>
    <sheetView workbookViewId="0">
      <selection activeCell="E18" sqref="E18"/>
    </sheetView>
  </sheetViews>
  <sheetFormatPr defaultColWidth="9" defaultRowHeight="13.5"/>
  <cols>
    <col min="1" max="16384" width="9" style="3"/>
  </cols>
  <sheetData>
    <row r="1" spans="1:2">
      <c r="A1" s="10" t="s">
        <v>57</v>
      </c>
      <c r="B1" s="10" t="s">
        <v>58</v>
      </c>
    </row>
    <row r="2" spans="1:2">
      <c r="A2" s="3">
        <v>1</v>
      </c>
      <c r="B2" s="3">
        <v>1</v>
      </c>
    </row>
    <row r="3" spans="1:2">
      <c r="A3" s="3">
        <v>2</v>
      </c>
      <c r="B3" s="3">
        <v>2</v>
      </c>
    </row>
    <row r="4" spans="1:2">
      <c r="A4" s="3">
        <v>3</v>
      </c>
      <c r="B4" s="3">
        <v>4</v>
      </c>
    </row>
    <row r="5" spans="1:2">
      <c r="A5" s="3">
        <v>4</v>
      </c>
      <c r="B5" s="3">
        <v>6</v>
      </c>
    </row>
    <row r="6" spans="1:2">
      <c r="A6" s="3">
        <v>5</v>
      </c>
      <c r="B6" s="3">
        <v>8</v>
      </c>
    </row>
    <row r="7" spans="1:2">
      <c r="A7" s="3">
        <v>6</v>
      </c>
      <c r="B7" s="3">
        <v>11</v>
      </c>
    </row>
    <row r="8" spans="1:2">
      <c r="A8" s="3">
        <v>7</v>
      </c>
      <c r="B8" s="3">
        <v>14</v>
      </c>
    </row>
    <row r="9" spans="1:2">
      <c r="A9" s="3">
        <v>8</v>
      </c>
      <c r="B9" s="3">
        <v>17</v>
      </c>
    </row>
    <row r="10" spans="1:2">
      <c r="A10" s="3">
        <v>9</v>
      </c>
      <c r="B10" s="3">
        <v>21</v>
      </c>
    </row>
    <row r="11" spans="1:2">
      <c r="A11" s="3">
        <v>10</v>
      </c>
      <c r="B11" s="3">
        <v>25</v>
      </c>
    </row>
    <row r="12" spans="1:2">
      <c r="A12" s="3">
        <v>11</v>
      </c>
      <c r="B12" s="3">
        <v>29</v>
      </c>
    </row>
    <row r="13" spans="1:2">
      <c r="A13" s="3">
        <v>12</v>
      </c>
      <c r="B13" s="3">
        <v>34</v>
      </c>
    </row>
    <row r="14" spans="1:2">
      <c r="A14" s="3">
        <v>13</v>
      </c>
      <c r="B14" s="3">
        <v>39</v>
      </c>
    </row>
    <row r="15" spans="1:2">
      <c r="A15" s="3">
        <v>14</v>
      </c>
      <c r="B15" s="3">
        <v>44</v>
      </c>
    </row>
    <row r="16" spans="1:2">
      <c r="A16" s="3">
        <v>15</v>
      </c>
      <c r="B16" s="3">
        <v>50</v>
      </c>
    </row>
    <row r="17" spans="1:2">
      <c r="A17" s="3">
        <v>16</v>
      </c>
      <c r="B17" s="3">
        <v>56</v>
      </c>
    </row>
    <row r="18" spans="1:2">
      <c r="A18" s="3">
        <v>17</v>
      </c>
      <c r="B18" s="3">
        <v>62</v>
      </c>
    </row>
    <row r="19" spans="1:2">
      <c r="A19" s="3">
        <v>18</v>
      </c>
      <c r="B19" s="3">
        <v>69</v>
      </c>
    </row>
    <row r="20" spans="1:2">
      <c r="A20" s="3">
        <v>19</v>
      </c>
      <c r="B20" s="3">
        <v>76</v>
      </c>
    </row>
    <row r="21" spans="1:2">
      <c r="A21" s="3">
        <v>20</v>
      </c>
      <c r="B21" s="3">
        <v>83</v>
      </c>
    </row>
    <row r="22" spans="1:2">
      <c r="A22" s="3">
        <v>21</v>
      </c>
      <c r="B22" s="3">
        <v>99</v>
      </c>
    </row>
    <row r="23" spans="1:2">
      <c r="A23" s="3">
        <v>22</v>
      </c>
      <c r="B23" s="3">
        <v>144</v>
      </c>
    </row>
    <row r="24" spans="1:2">
      <c r="A24" s="3">
        <v>23</v>
      </c>
      <c r="B24" s="3">
        <v>198</v>
      </c>
    </row>
    <row r="25" spans="1:2">
      <c r="A25" s="3">
        <v>24</v>
      </c>
      <c r="B25" s="3">
        <v>259</v>
      </c>
    </row>
    <row r="26" spans="1:2">
      <c r="A26" s="3">
        <v>25</v>
      </c>
      <c r="B26" s="3">
        <v>329</v>
      </c>
    </row>
    <row r="27" spans="1:2">
      <c r="A27" s="3">
        <v>26</v>
      </c>
      <c r="B27" s="3">
        <v>408</v>
      </c>
    </row>
    <row r="28" spans="1:2">
      <c r="A28" s="3">
        <v>27</v>
      </c>
      <c r="B28" s="3">
        <v>494</v>
      </c>
    </row>
    <row r="29" spans="1:2">
      <c r="A29" s="3">
        <v>28</v>
      </c>
      <c r="B29" s="3">
        <v>589</v>
      </c>
    </row>
    <row r="30" spans="1:2">
      <c r="A30" s="3">
        <v>29</v>
      </c>
      <c r="B30" s="3">
        <v>693</v>
      </c>
    </row>
    <row r="31" spans="1:2">
      <c r="A31" s="3">
        <v>30</v>
      </c>
      <c r="B31" s="3">
        <v>804</v>
      </c>
    </row>
    <row r="32" spans="1:2">
      <c r="A32" s="3">
        <v>31</v>
      </c>
      <c r="B32" s="3">
        <f>B31</f>
        <v>804</v>
      </c>
    </row>
    <row r="33" spans="1:2">
      <c r="A33" s="3">
        <v>32</v>
      </c>
      <c r="B33" s="3">
        <f t="shared" ref="B33:B51" si="0">B32</f>
        <v>804</v>
      </c>
    </row>
    <row r="34" spans="1:2">
      <c r="A34" s="3">
        <v>33</v>
      </c>
      <c r="B34" s="3">
        <f t="shared" si="0"/>
        <v>804</v>
      </c>
    </row>
    <row r="35" spans="1:2">
      <c r="A35" s="3">
        <v>34</v>
      </c>
      <c r="B35" s="3">
        <f t="shared" si="0"/>
        <v>804</v>
      </c>
    </row>
    <row r="36" spans="1:2">
      <c r="A36" s="3">
        <v>35</v>
      </c>
      <c r="B36" s="3">
        <f t="shared" si="0"/>
        <v>804</v>
      </c>
    </row>
    <row r="37" spans="1:2">
      <c r="A37" s="3">
        <v>36</v>
      </c>
      <c r="B37" s="3">
        <f t="shared" si="0"/>
        <v>804</v>
      </c>
    </row>
    <row r="38" spans="1:2">
      <c r="A38" s="3">
        <v>37</v>
      </c>
      <c r="B38" s="3">
        <f t="shared" si="0"/>
        <v>804</v>
      </c>
    </row>
    <row r="39" spans="1:2">
      <c r="A39" s="3">
        <v>38</v>
      </c>
      <c r="B39" s="3">
        <f t="shared" si="0"/>
        <v>804</v>
      </c>
    </row>
    <row r="40" spans="1:2">
      <c r="A40" s="3">
        <v>39</v>
      </c>
      <c r="B40" s="3">
        <f t="shared" si="0"/>
        <v>804</v>
      </c>
    </row>
    <row r="41" spans="1:2">
      <c r="A41" s="3">
        <v>40</v>
      </c>
      <c r="B41" s="3">
        <f t="shared" si="0"/>
        <v>804</v>
      </c>
    </row>
    <row r="42" spans="1:2">
      <c r="A42" s="3">
        <v>41</v>
      </c>
      <c r="B42" s="3">
        <f t="shared" si="0"/>
        <v>804</v>
      </c>
    </row>
    <row r="43" spans="1:2">
      <c r="A43" s="3">
        <v>42</v>
      </c>
      <c r="B43" s="3">
        <f t="shared" si="0"/>
        <v>804</v>
      </c>
    </row>
    <row r="44" spans="1:2">
      <c r="A44" s="3">
        <v>43</v>
      </c>
      <c r="B44" s="3">
        <f t="shared" si="0"/>
        <v>804</v>
      </c>
    </row>
    <row r="45" spans="1:2">
      <c r="A45" s="3">
        <v>44</v>
      </c>
      <c r="B45" s="3">
        <f t="shared" si="0"/>
        <v>804</v>
      </c>
    </row>
    <row r="46" spans="1:2">
      <c r="A46" s="3">
        <v>45</v>
      </c>
      <c r="B46" s="3">
        <f t="shared" si="0"/>
        <v>804</v>
      </c>
    </row>
    <row r="47" spans="1:2">
      <c r="A47" s="3">
        <v>46</v>
      </c>
      <c r="B47" s="3">
        <f t="shared" si="0"/>
        <v>804</v>
      </c>
    </row>
    <row r="48" spans="1:2">
      <c r="A48" s="3">
        <v>47</v>
      </c>
      <c r="B48" s="3">
        <f t="shared" si="0"/>
        <v>804</v>
      </c>
    </row>
    <row r="49" spans="1:2">
      <c r="A49" s="3">
        <v>48</v>
      </c>
      <c r="B49" s="3">
        <f t="shared" si="0"/>
        <v>804</v>
      </c>
    </row>
    <row r="50" spans="1:2">
      <c r="A50" s="3">
        <v>49</v>
      </c>
      <c r="B50" s="3">
        <f t="shared" si="0"/>
        <v>804</v>
      </c>
    </row>
    <row r="51" spans="1:2">
      <c r="A51" s="3">
        <v>50</v>
      </c>
      <c r="B51" s="3">
        <f t="shared" si="0"/>
        <v>804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5"/>
  <sheetViews>
    <sheetView workbookViewId="0">
      <selection activeCell="F2" sqref="F2:F15"/>
    </sheetView>
  </sheetViews>
  <sheetFormatPr defaultColWidth="9" defaultRowHeight="13.5"/>
  <cols>
    <col min="1" max="1" width="11.625" style="3" customWidth="1"/>
    <col min="2" max="2" width="16.375" style="3" customWidth="1"/>
    <col min="3" max="3" width="13.875" style="3" customWidth="1"/>
    <col min="4" max="5" width="14.625" style="3" customWidth="1"/>
    <col min="6" max="6" width="27.125" style="3" customWidth="1"/>
    <col min="7" max="16384" width="9" style="3"/>
  </cols>
  <sheetData>
    <row r="1" spans="1:6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</row>
    <row r="2" spans="1:6">
      <c r="A2" s="3">
        <v>30001</v>
      </c>
      <c r="B2" s="3" t="s">
        <v>65</v>
      </c>
      <c r="C2" s="3">
        <v>30</v>
      </c>
      <c r="D2" s="3">
        <v>2</v>
      </c>
      <c r="E2" s="3" t="s">
        <v>66</v>
      </c>
      <c r="F2" s="3" t="s">
        <v>67</v>
      </c>
    </row>
    <row r="3" spans="1:6">
      <c r="A3" s="3">
        <v>30002</v>
      </c>
      <c r="B3" s="3" t="s">
        <v>68</v>
      </c>
      <c r="C3" s="3">
        <v>30</v>
      </c>
      <c r="D3" s="3">
        <v>2</v>
      </c>
      <c r="E3" s="3" t="s">
        <v>69</v>
      </c>
      <c r="F3" s="3" t="s">
        <v>67</v>
      </c>
    </row>
    <row r="4" spans="1:6">
      <c r="A4" s="3">
        <v>30003</v>
      </c>
      <c r="B4" s="3" t="s">
        <v>70</v>
      </c>
      <c r="C4" s="3">
        <v>30</v>
      </c>
      <c r="D4" s="3">
        <v>2</v>
      </c>
      <c r="E4" s="3" t="s">
        <v>71</v>
      </c>
      <c r="F4" s="3" t="s">
        <v>67</v>
      </c>
    </row>
    <row r="5" spans="1:6">
      <c r="A5" s="3">
        <v>30004</v>
      </c>
      <c r="B5" s="3" t="s">
        <v>72</v>
      </c>
      <c r="C5" s="3">
        <v>30</v>
      </c>
      <c r="D5" s="3">
        <v>3</v>
      </c>
      <c r="E5" s="3" t="s">
        <v>73</v>
      </c>
      <c r="F5" s="3" t="s">
        <v>67</v>
      </c>
    </row>
    <row r="6" spans="1:6">
      <c r="A6" s="3">
        <v>30005</v>
      </c>
      <c r="B6" s="3" t="s">
        <v>74</v>
      </c>
      <c r="C6" s="3">
        <v>30</v>
      </c>
      <c r="D6" s="3">
        <v>3</v>
      </c>
      <c r="E6" s="3" t="s">
        <v>75</v>
      </c>
      <c r="F6" s="3" t="s">
        <v>67</v>
      </c>
    </row>
    <row r="7" spans="1:6">
      <c r="A7" s="3">
        <v>30006</v>
      </c>
      <c r="B7" s="3" t="s">
        <v>76</v>
      </c>
      <c r="C7" s="3">
        <v>30</v>
      </c>
      <c r="D7" s="3">
        <v>4</v>
      </c>
      <c r="E7" s="3" t="s">
        <v>77</v>
      </c>
      <c r="F7" s="3" t="s">
        <v>67</v>
      </c>
    </row>
    <row r="8" spans="1:6">
      <c r="A8" s="3">
        <v>30007</v>
      </c>
      <c r="B8" s="3" t="s">
        <v>78</v>
      </c>
      <c r="C8" s="3">
        <v>30</v>
      </c>
      <c r="D8" s="3">
        <v>4</v>
      </c>
      <c r="E8" s="3" t="s">
        <v>79</v>
      </c>
      <c r="F8" s="3" t="s">
        <v>67</v>
      </c>
    </row>
    <row r="9" spans="1:6">
      <c r="A9" s="3">
        <v>30008</v>
      </c>
      <c r="B9" s="3" t="s">
        <v>80</v>
      </c>
      <c r="C9" s="3">
        <v>30</v>
      </c>
      <c r="D9" s="3">
        <v>4</v>
      </c>
      <c r="E9" s="3" t="s">
        <v>81</v>
      </c>
      <c r="F9" s="3" t="s">
        <v>67</v>
      </c>
    </row>
    <row r="10" spans="1:6">
      <c r="A10" s="3">
        <v>31001</v>
      </c>
      <c r="B10" s="3" t="s">
        <v>82</v>
      </c>
      <c r="C10" s="3">
        <v>31</v>
      </c>
      <c r="D10" s="3">
        <v>1</v>
      </c>
      <c r="E10" s="3" t="s">
        <v>83</v>
      </c>
      <c r="F10" s="3" t="s">
        <v>67</v>
      </c>
    </row>
    <row r="11" spans="1:6">
      <c r="A11" s="3">
        <v>31002</v>
      </c>
      <c r="B11" s="3" t="s">
        <v>84</v>
      </c>
      <c r="C11" s="3">
        <v>31</v>
      </c>
      <c r="D11" s="3">
        <v>2</v>
      </c>
      <c r="E11" s="3" t="s">
        <v>85</v>
      </c>
      <c r="F11" s="3" t="s">
        <v>67</v>
      </c>
    </row>
    <row r="12" spans="1:6">
      <c r="A12" s="3">
        <v>31003</v>
      </c>
      <c r="B12" s="3" t="s">
        <v>86</v>
      </c>
      <c r="C12" s="3">
        <v>31</v>
      </c>
      <c r="D12" s="3">
        <v>2</v>
      </c>
      <c r="E12" s="3" t="s">
        <v>87</v>
      </c>
      <c r="F12" s="3" t="s">
        <v>67</v>
      </c>
    </row>
    <row r="13" spans="1:6">
      <c r="A13" s="3">
        <v>31004</v>
      </c>
      <c r="B13" s="3" t="s">
        <v>88</v>
      </c>
      <c r="C13" s="3">
        <v>31</v>
      </c>
      <c r="D13" s="3">
        <v>3</v>
      </c>
      <c r="E13" s="3" t="s">
        <v>89</v>
      </c>
      <c r="F13" s="3" t="s">
        <v>67</v>
      </c>
    </row>
    <row r="14" spans="1:6">
      <c r="A14" s="3">
        <v>31005</v>
      </c>
      <c r="B14" s="3" t="s">
        <v>90</v>
      </c>
      <c r="C14" s="3">
        <v>31</v>
      </c>
      <c r="D14" s="3">
        <v>3</v>
      </c>
      <c r="E14" s="3" t="s">
        <v>91</v>
      </c>
      <c r="F14" s="3" t="s">
        <v>67</v>
      </c>
    </row>
    <row r="15" spans="1:6">
      <c r="A15" s="3">
        <v>31006</v>
      </c>
      <c r="B15" s="3" t="s">
        <v>92</v>
      </c>
      <c r="C15" s="3">
        <v>31</v>
      </c>
      <c r="D15" s="3">
        <v>3</v>
      </c>
      <c r="E15" s="3" t="s">
        <v>93</v>
      </c>
      <c r="F15" s="3" t="s">
        <v>67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51"/>
  <sheetViews>
    <sheetView topLeftCell="A25" workbookViewId="0">
      <selection activeCell="G12" sqref="G12"/>
    </sheetView>
  </sheetViews>
  <sheetFormatPr defaultRowHeight="13.5"/>
  <cols>
    <col min="1" max="1" width="11.625" style="12" customWidth="1"/>
    <col min="2" max="2" width="13.375" style="12" customWidth="1"/>
    <col min="3" max="3" width="16.375" style="12" customWidth="1"/>
    <col min="4" max="16384" width="9" style="12"/>
  </cols>
  <sheetData>
    <row r="1" spans="1:3">
      <c r="A1" s="11" t="s">
        <v>94</v>
      </c>
      <c r="B1" s="11" t="s">
        <v>95</v>
      </c>
      <c r="C1" s="11" t="s">
        <v>96</v>
      </c>
    </row>
    <row r="2" spans="1:3">
      <c r="A2" s="12">
        <v>1</v>
      </c>
      <c r="B2" s="12">
        <v>1</v>
      </c>
      <c r="C2" s="12">
        <v>10</v>
      </c>
    </row>
    <row r="3" spans="1:3">
      <c r="A3" s="12">
        <v>2</v>
      </c>
      <c r="B3" s="12">
        <v>2</v>
      </c>
      <c r="C3" s="12">
        <v>20</v>
      </c>
    </row>
    <row r="4" spans="1:3">
      <c r="A4" s="12">
        <v>3</v>
      </c>
      <c r="B4" s="12">
        <v>2</v>
      </c>
      <c r="C4" s="12">
        <v>30</v>
      </c>
    </row>
    <row r="5" spans="1:3">
      <c r="A5" s="12">
        <v>4</v>
      </c>
      <c r="B5" s="12">
        <v>2</v>
      </c>
      <c r="C5" s="12">
        <v>40</v>
      </c>
    </row>
    <row r="6" spans="1:3">
      <c r="A6" s="12">
        <v>5</v>
      </c>
      <c r="B6" s="12">
        <v>3</v>
      </c>
      <c r="C6" s="12">
        <v>50</v>
      </c>
    </row>
    <row r="7" spans="1:3">
      <c r="A7" s="12">
        <v>6</v>
      </c>
      <c r="B7" s="12">
        <v>3</v>
      </c>
      <c r="C7" s="12">
        <v>60</v>
      </c>
    </row>
    <row r="8" spans="1:3">
      <c r="A8" s="12">
        <v>7</v>
      </c>
      <c r="B8" s="12">
        <v>3</v>
      </c>
      <c r="C8" s="12">
        <v>70</v>
      </c>
    </row>
    <row r="9" spans="1:3">
      <c r="A9" s="12">
        <v>8</v>
      </c>
      <c r="B9" s="12">
        <v>3</v>
      </c>
      <c r="C9" s="12">
        <v>80</v>
      </c>
    </row>
    <row r="10" spans="1:3">
      <c r="A10" s="12">
        <v>9</v>
      </c>
      <c r="B10" s="12">
        <v>3</v>
      </c>
      <c r="C10" s="12">
        <v>90</v>
      </c>
    </row>
    <row r="11" spans="1:3">
      <c r="A11" s="12">
        <v>10</v>
      </c>
      <c r="B11" s="12">
        <v>4</v>
      </c>
      <c r="C11" s="12">
        <v>100</v>
      </c>
    </row>
    <row r="12" spans="1:3">
      <c r="A12" s="12">
        <v>11</v>
      </c>
      <c r="B12" s="12">
        <v>4</v>
      </c>
      <c r="C12" s="12">
        <v>110</v>
      </c>
    </row>
    <row r="13" spans="1:3">
      <c r="A13" s="12">
        <v>12</v>
      </c>
      <c r="B13" s="12">
        <v>5</v>
      </c>
      <c r="C13" s="12">
        <v>120</v>
      </c>
    </row>
    <row r="14" spans="1:3">
      <c r="A14" s="12">
        <v>13</v>
      </c>
      <c r="B14" s="12">
        <v>5</v>
      </c>
      <c r="C14" s="12">
        <v>130</v>
      </c>
    </row>
    <row r="15" spans="1:3">
      <c r="A15" s="12">
        <v>14</v>
      </c>
      <c r="B15" s="12">
        <v>5</v>
      </c>
      <c r="C15" s="12">
        <v>140</v>
      </c>
    </row>
    <row r="16" spans="1:3">
      <c r="A16" s="12">
        <v>15</v>
      </c>
      <c r="B16" s="12">
        <v>6</v>
      </c>
      <c r="C16" s="12">
        <v>150</v>
      </c>
    </row>
    <row r="17" spans="1:3">
      <c r="A17" s="12">
        <v>16</v>
      </c>
      <c r="B17" s="12">
        <v>6</v>
      </c>
      <c r="C17" s="12">
        <v>160</v>
      </c>
    </row>
    <row r="18" spans="1:3">
      <c r="A18" s="12">
        <v>17</v>
      </c>
      <c r="B18" s="12">
        <v>6</v>
      </c>
      <c r="C18" s="12">
        <v>170</v>
      </c>
    </row>
    <row r="19" spans="1:3">
      <c r="A19" s="12">
        <v>18</v>
      </c>
      <c r="B19" s="12">
        <v>6</v>
      </c>
      <c r="C19" s="12">
        <v>180</v>
      </c>
    </row>
    <row r="20" spans="1:3">
      <c r="A20" s="12">
        <v>19</v>
      </c>
      <c r="B20" s="12">
        <v>6</v>
      </c>
      <c r="C20" s="12">
        <v>190</v>
      </c>
    </row>
    <row r="21" spans="1:3">
      <c r="A21" s="12">
        <v>20</v>
      </c>
      <c r="B21" s="12">
        <v>7</v>
      </c>
      <c r="C21" s="12">
        <v>200</v>
      </c>
    </row>
    <row r="22" spans="1:3">
      <c r="A22" s="12">
        <v>21</v>
      </c>
      <c r="B22" s="12">
        <v>7</v>
      </c>
      <c r="C22" s="12">
        <v>210</v>
      </c>
    </row>
    <row r="23" spans="1:3">
      <c r="A23" s="12">
        <v>22</v>
      </c>
      <c r="B23" s="12">
        <v>8</v>
      </c>
      <c r="C23" s="12">
        <v>220</v>
      </c>
    </row>
    <row r="24" spans="1:3">
      <c r="A24" s="12">
        <v>23</v>
      </c>
      <c r="B24" s="12">
        <v>8</v>
      </c>
      <c r="C24" s="12">
        <v>230</v>
      </c>
    </row>
    <row r="25" spans="1:3">
      <c r="A25" s="12">
        <v>24</v>
      </c>
      <c r="B25" s="12">
        <v>8</v>
      </c>
      <c r="C25" s="12">
        <v>240</v>
      </c>
    </row>
    <row r="26" spans="1:3">
      <c r="A26" s="12">
        <v>25</v>
      </c>
      <c r="B26" s="12">
        <v>9</v>
      </c>
      <c r="C26" s="12">
        <v>250</v>
      </c>
    </row>
    <row r="27" spans="1:3">
      <c r="A27" s="12">
        <v>26</v>
      </c>
      <c r="B27" s="12">
        <v>9</v>
      </c>
      <c r="C27" s="12">
        <v>260</v>
      </c>
    </row>
    <row r="28" spans="1:3">
      <c r="A28" s="12">
        <v>27</v>
      </c>
      <c r="B28" s="12">
        <v>9</v>
      </c>
      <c r="C28" s="12">
        <v>270</v>
      </c>
    </row>
    <row r="29" spans="1:3">
      <c r="A29" s="12">
        <v>28</v>
      </c>
      <c r="B29" s="12">
        <v>9</v>
      </c>
      <c r="C29" s="12">
        <v>280</v>
      </c>
    </row>
    <row r="30" spans="1:3">
      <c r="A30" s="12">
        <v>29</v>
      </c>
      <c r="B30" s="12">
        <v>9</v>
      </c>
      <c r="C30" s="12">
        <v>290</v>
      </c>
    </row>
    <row r="31" spans="1:3">
      <c r="A31" s="12">
        <v>30</v>
      </c>
      <c r="B31" s="12">
        <v>10</v>
      </c>
      <c r="C31" s="12">
        <v>300</v>
      </c>
    </row>
    <row r="32" spans="1:3">
      <c r="A32" s="12">
        <v>31</v>
      </c>
      <c r="B32" s="12">
        <v>10</v>
      </c>
      <c r="C32" s="12">
        <v>310</v>
      </c>
    </row>
    <row r="33" spans="1:3">
      <c r="A33" s="12">
        <v>32</v>
      </c>
      <c r="B33" s="12">
        <v>11</v>
      </c>
      <c r="C33" s="12">
        <v>320</v>
      </c>
    </row>
    <row r="34" spans="1:3">
      <c r="A34" s="12">
        <v>33</v>
      </c>
      <c r="B34" s="12">
        <v>11</v>
      </c>
      <c r="C34" s="12">
        <v>330</v>
      </c>
    </row>
    <row r="35" spans="1:3">
      <c r="A35" s="12">
        <v>34</v>
      </c>
      <c r="B35" s="12">
        <v>11</v>
      </c>
      <c r="C35" s="12">
        <v>340</v>
      </c>
    </row>
    <row r="36" spans="1:3">
      <c r="A36" s="12">
        <v>35</v>
      </c>
      <c r="B36" s="12">
        <v>12</v>
      </c>
      <c r="C36" s="12">
        <v>350</v>
      </c>
    </row>
    <row r="37" spans="1:3">
      <c r="A37" s="12">
        <v>36</v>
      </c>
      <c r="B37" s="12">
        <v>12</v>
      </c>
      <c r="C37" s="12">
        <v>360</v>
      </c>
    </row>
    <row r="38" spans="1:3">
      <c r="A38" s="12">
        <v>37</v>
      </c>
      <c r="B38" s="12">
        <v>12</v>
      </c>
      <c r="C38" s="12">
        <v>370</v>
      </c>
    </row>
    <row r="39" spans="1:3">
      <c r="A39" s="12">
        <v>38</v>
      </c>
      <c r="B39" s="12">
        <v>12</v>
      </c>
      <c r="C39" s="12">
        <v>380</v>
      </c>
    </row>
    <row r="40" spans="1:3">
      <c r="A40" s="12">
        <v>39</v>
      </c>
      <c r="B40" s="12">
        <v>12</v>
      </c>
      <c r="C40" s="12">
        <v>390</v>
      </c>
    </row>
    <row r="41" spans="1:3">
      <c r="A41" s="12">
        <v>40</v>
      </c>
      <c r="B41" s="12">
        <v>13</v>
      </c>
      <c r="C41" s="12">
        <v>400</v>
      </c>
    </row>
    <row r="42" spans="1:3">
      <c r="A42" s="12">
        <v>41</v>
      </c>
      <c r="B42" s="12">
        <v>13</v>
      </c>
      <c r="C42" s="12">
        <v>410</v>
      </c>
    </row>
    <row r="43" spans="1:3">
      <c r="A43" s="12">
        <v>42</v>
      </c>
      <c r="B43" s="12">
        <v>14</v>
      </c>
      <c r="C43" s="12">
        <v>420</v>
      </c>
    </row>
    <row r="44" spans="1:3">
      <c r="A44" s="12">
        <v>43</v>
      </c>
      <c r="B44" s="12">
        <v>14</v>
      </c>
      <c r="C44" s="12">
        <v>430</v>
      </c>
    </row>
    <row r="45" spans="1:3">
      <c r="A45" s="12">
        <v>44</v>
      </c>
      <c r="B45" s="12">
        <v>14</v>
      </c>
      <c r="C45" s="12">
        <v>440</v>
      </c>
    </row>
    <row r="46" spans="1:3">
      <c r="A46" s="12">
        <v>45</v>
      </c>
      <c r="B46" s="12">
        <v>15</v>
      </c>
      <c r="C46" s="12">
        <v>450</v>
      </c>
    </row>
    <row r="47" spans="1:3">
      <c r="A47" s="12">
        <v>46</v>
      </c>
      <c r="B47" s="12">
        <v>15</v>
      </c>
      <c r="C47" s="12">
        <v>460</v>
      </c>
    </row>
    <row r="48" spans="1:3">
      <c r="A48" s="12">
        <v>47</v>
      </c>
      <c r="B48" s="12">
        <v>15</v>
      </c>
      <c r="C48" s="12">
        <v>470</v>
      </c>
    </row>
    <row r="49" spans="1:3">
      <c r="A49" s="12">
        <v>48</v>
      </c>
      <c r="B49" s="12">
        <v>15</v>
      </c>
      <c r="C49" s="12">
        <v>480</v>
      </c>
    </row>
    <row r="50" spans="1:3">
      <c r="A50" s="12">
        <v>49</v>
      </c>
      <c r="B50" s="12">
        <v>15</v>
      </c>
      <c r="C50" s="12">
        <v>490</v>
      </c>
    </row>
    <row r="51" spans="1:3">
      <c r="A51" s="12">
        <v>50</v>
      </c>
      <c r="B51" s="12">
        <v>16</v>
      </c>
      <c r="C51" s="12">
        <v>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61"/>
  <sheetViews>
    <sheetView workbookViewId="0">
      <pane xSplit="2" ySplit="1" topLeftCell="C2" activePane="bottomRight" state="frozenSplit"/>
      <selection pane="topRight"/>
      <selection pane="bottomLeft"/>
      <selection pane="bottomRight" activeCell="C2" sqref="C2:C61 F13"/>
    </sheetView>
  </sheetViews>
  <sheetFormatPr defaultColWidth="9" defaultRowHeight="13.5"/>
  <cols>
    <col min="1" max="1" width="10.875" style="3" customWidth="1"/>
    <col min="2" max="2" width="15.125" style="3" customWidth="1"/>
    <col min="3" max="3" width="12.75" style="3" customWidth="1"/>
    <col min="4" max="6" width="10.875" style="3" customWidth="1"/>
    <col min="7" max="7" width="15.125" style="3" customWidth="1"/>
    <col min="8" max="8" width="14.875" style="3" customWidth="1"/>
    <col min="9" max="10" width="10.875" style="3" customWidth="1"/>
    <col min="11" max="16384" width="9" style="3"/>
  </cols>
  <sheetData>
    <row r="1" spans="1:10">
      <c r="A1" s="13" t="s">
        <v>5</v>
      </c>
      <c r="B1" s="13" t="s">
        <v>97</v>
      </c>
      <c r="C1" s="13" t="s">
        <v>98</v>
      </c>
      <c r="D1" s="13" t="s">
        <v>57</v>
      </c>
      <c r="E1" s="13" t="s">
        <v>99</v>
      </c>
      <c r="F1" s="13" t="s">
        <v>100</v>
      </c>
      <c r="G1" s="14" t="s">
        <v>101</v>
      </c>
      <c r="H1" s="13" t="s">
        <v>102</v>
      </c>
      <c r="I1" s="13" t="s">
        <v>6</v>
      </c>
      <c r="J1" s="13" t="s">
        <v>103</v>
      </c>
    </row>
    <row r="2" spans="1:10">
      <c r="A2" s="3" t="s">
        <v>9</v>
      </c>
      <c r="B2" s="3" t="s">
        <v>104</v>
      </c>
      <c r="C2" s="3" t="s">
        <v>105</v>
      </c>
      <c r="D2" s="3">
        <v>1</v>
      </c>
      <c r="E2" s="3">
        <v>1</v>
      </c>
      <c r="F2" s="3">
        <v>1</v>
      </c>
      <c r="G2" s="3">
        <v>10</v>
      </c>
      <c r="H2" s="3" t="str">
        <f>'[2]导表（食材）'!E2</f>
        <v>30,0,0,0,0</v>
      </c>
      <c r="I2" s="3">
        <v>0</v>
      </c>
      <c r="J2" s="3">
        <v>36</v>
      </c>
    </row>
    <row r="3" spans="1:10">
      <c r="A3" s="3" t="s">
        <v>10</v>
      </c>
      <c r="B3" s="3" t="s">
        <v>106</v>
      </c>
      <c r="C3" s="3" t="s">
        <v>107</v>
      </c>
      <c r="D3" s="3">
        <v>2</v>
      </c>
      <c r="E3" s="3">
        <v>1</v>
      </c>
      <c r="F3" s="3">
        <v>1</v>
      </c>
      <c r="G3" s="3">
        <v>20</v>
      </c>
      <c r="H3" s="3" t="str">
        <f>'[2]导表（食材）'!E3</f>
        <v>36,0,0,0,0</v>
      </c>
      <c r="I3" s="3">
        <v>100</v>
      </c>
      <c r="J3" s="3">
        <v>84</v>
      </c>
    </row>
    <row r="4" spans="1:10">
      <c r="A4" s="3" t="s">
        <v>11</v>
      </c>
      <c r="B4" s="3" t="s">
        <v>108</v>
      </c>
      <c r="C4" s="3" t="s">
        <v>109</v>
      </c>
      <c r="D4" s="3">
        <v>3</v>
      </c>
      <c r="E4" s="3">
        <v>1</v>
      </c>
      <c r="F4" s="3">
        <v>1</v>
      </c>
      <c r="G4" s="3">
        <v>30</v>
      </c>
      <c r="H4" s="3" t="str">
        <f>'[2]导表（食材）'!E4</f>
        <v>54,36,0,0,0</v>
      </c>
      <c r="I4" s="3">
        <v>200</v>
      </c>
      <c r="J4" s="3">
        <v>144</v>
      </c>
    </row>
    <row r="5" spans="1:10">
      <c r="A5" s="3" t="s">
        <v>12</v>
      </c>
      <c r="B5" s="3" t="s">
        <v>110</v>
      </c>
      <c r="C5" s="3" t="s">
        <v>111</v>
      </c>
      <c r="D5" s="3">
        <v>4</v>
      </c>
      <c r="E5" s="3">
        <v>1</v>
      </c>
      <c r="F5" s="3">
        <v>1</v>
      </c>
      <c r="G5" s="3">
        <v>40</v>
      </c>
      <c r="H5" s="3" t="str">
        <f>'[2]导表（食材）'!E5</f>
        <v>72,48,0,0,0</v>
      </c>
      <c r="I5" s="3">
        <v>300</v>
      </c>
      <c r="J5" s="3">
        <v>216</v>
      </c>
    </row>
    <row r="6" spans="1:10">
      <c r="A6" s="3" t="s">
        <v>13</v>
      </c>
      <c r="B6" s="3" t="s">
        <v>112</v>
      </c>
      <c r="C6" s="3" t="s">
        <v>113</v>
      </c>
      <c r="D6" s="3">
        <v>5</v>
      </c>
      <c r="E6" s="3">
        <v>1</v>
      </c>
      <c r="F6" s="3">
        <v>1</v>
      </c>
      <c r="G6" s="3">
        <v>50</v>
      </c>
      <c r="H6" s="3" t="str">
        <f>'[2]导表（食材）'!E6</f>
        <v>75,75,0,0,0</v>
      </c>
      <c r="I6" s="3">
        <v>400</v>
      </c>
      <c r="J6" s="3">
        <v>300</v>
      </c>
    </row>
    <row r="7" spans="1:10">
      <c r="A7" s="3" t="s">
        <v>14</v>
      </c>
      <c r="B7" s="3" t="s">
        <v>114</v>
      </c>
      <c r="C7" s="3" t="s">
        <v>115</v>
      </c>
      <c r="D7" s="3">
        <v>6</v>
      </c>
      <c r="E7" s="3">
        <v>1</v>
      </c>
      <c r="F7" s="3">
        <v>1</v>
      </c>
      <c r="G7" s="3">
        <v>60</v>
      </c>
      <c r="H7" s="3" t="str">
        <f>'[2]导表（食材）'!E7</f>
        <v>90,45,0,45,0</v>
      </c>
      <c r="I7" s="3">
        <v>500</v>
      </c>
      <c r="J7" s="3">
        <v>396</v>
      </c>
    </row>
    <row r="8" spans="1:10">
      <c r="A8" s="3" t="s">
        <v>15</v>
      </c>
      <c r="B8" s="3" t="s">
        <v>116</v>
      </c>
      <c r="C8" s="3" t="s">
        <v>117</v>
      </c>
      <c r="D8" s="3">
        <v>7</v>
      </c>
      <c r="E8" s="3">
        <v>1</v>
      </c>
      <c r="F8" s="3">
        <v>1</v>
      </c>
      <c r="G8" s="3">
        <v>70</v>
      </c>
      <c r="H8" s="3" t="str">
        <f>'[2]导表（食材）'!E8</f>
        <v>105,53,0,53,0</v>
      </c>
      <c r="I8" s="3">
        <v>600</v>
      </c>
      <c r="J8" s="3">
        <v>504</v>
      </c>
    </row>
    <row r="9" spans="1:10">
      <c r="A9" s="3" t="s">
        <v>16</v>
      </c>
      <c r="B9" s="3" t="s">
        <v>118</v>
      </c>
      <c r="C9" s="3" t="s">
        <v>119</v>
      </c>
      <c r="D9" s="3">
        <v>8</v>
      </c>
      <c r="E9" s="3">
        <v>1</v>
      </c>
      <c r="F9" s="3">
        <v>1</v>
      </c>
      <c r="G9" s="3">
        <v>80</v>
      </c>
      <c r="H9" s="3" t="str">
        <f>'[2]导表（食材）'!E9</f>
        <v>120,60,0,60,0</v>
      </c>
      <c r="I9" s="3">
        <v>700</v>
      </c>
      <c r="J9" s="3">
        <v>624</v>
      </c>
    </row>
    <row r="10" spans="1:10">
      <c r="A10" s="3" t="s">
        <v>17</v>
      </c>
      <c r="B10" s="3" t="s">
        <v>120</v>
      </c>
      <c r="C10" s="3" t="s">
        <v>121</v>
      </c>
      <c r="D10" s="3">
        <v>9</v>
      </c>
      <c r="E10" s="3">
        <v>1</v>
      </c>
      <c r="F10" s="3">
        <v>1</v>
      </c>
      <c r="G10" s="3">
        <v>90</v>
      </c>
      <c r="H10" s="3" t="str">
        <f>'[2]导表（食材）'!E10</f>
        <v>135,68,0,68,0</v>
      </c>
      <c r="I10" s="3">
        <v>800</v>
      </c>
      <c r="J10" s="3">
        <v>756</v>
      </c>
    </row>
    <row r="11" spans="1:10">
      <c r="A11" s="3" t="s">
        <v>18</v>
      </c>
      <c r="B11" s="3" t="s">
        <v>122</v>
      </c>
      <c r="C11" s="3" t="s">
        <v>123</v>
      </c>
      <c r="D11" s="3">
        <v>10</v>
      </c>
      <c r="E11" s="3">
        <v>1</v>
      </c>
      <c r="F11" s="3">
        <v>1</v>
      </c>
      <c r="G11" s="3">
        <v>100</v>
      </c>
      <c r="H11" s="3" t="str">
        <f>'[2]导表（食材）'!E11</f>
        <v>120,90,0,90,0</v>
      </c>
      <c r="I11" s="3">
        <v>900</v>
      </c>
      <c r="J11" s="3">
        <v>900</v>
      </c>
    </row>
    <row r="12" spans="1:10">
      <c r="A12" s="3">
        <v>102001</v>
      </c>
      <c r="B12" s="3" t="s">
        <v>124</v>
      </c>
      <c r="C12" s="3" t="s">
        <v>125</v>
      </c>
      <c r="D12" s="3">
        <v>1</v>
      </c>
      <c r="E12" s="3">
        <v>2</v>
      </c>
      <c r="F12" s="3">
        <v>1</v>
      </c>
      <c r="G12" s="3">
        <v>10</v>
      </c>
      <c r="H12" s="3" t="str">
        <f>'[2]导表（食材）'!E12</f>
        <v>0,0,0,0,30</v>
      </c>
      <c r="I12" s="3">
        <v>0</v>
      </c>
      <c r="J12" s="3">
        <v>36</v>
      </c>
    </row>
    <row r="13" spans="1:10">
      <c r="A13" s="3">
        <v>102002</v>
      </c>
      <c r="B13" s="3" t="s">
        <v>126</v>
      </c>
      <c r="C13" s="3" t="s">
        <v>127</v>
      </c>
      <c r="D13" s="3">
        <v>2</v>
      </c>
      <c r="E13" s="3">
        <v>2</v>
      </c>
      <c r="F13" s="3">
        <v>1</v>
      </c>
      <c r="G13" s="3">
        <v>20</v>
      </c>
      <c r="H13" s="3" t="str">
        <f>'[2]导表（食材）'!E13</f>
        <v>0,0,0,0,36</v>
      </c>
      <c r="I13" s="3">
        <v>100</v>
      </c>
      <c r="J13" s="3">
        <v>84</v>
      </c>
    </row>
    <row r="14" spans="1:10">
      <c r="A14" s="3">
        <v>102003</v>
      </c>
      <c r="B14" s="3" t="s">
        <v>128</v>
      </c>
      <c r="C14" s="3" t="s">
        <v>129</v>
      </c>
      <c r="D14" s="3">
        <v>3</v>
      </c>
      <c r="E14" s="3">
        <v>2</v>
      </c>
      <c r="F14" s="3">
        <v>1</v>
      </c>
      <c r="G14" s="3">
        <v>30</v>
      </c>
      <c r="H14" s="3" t="str">
        <f>'[2]导表（食材）'!E14</f>
        <v>0,0,0,36,54</v>
      </c>
      <c r="I14" s="3">
        <v>200</v>
      </c>
      <c r="J14" s="3">
        <v>144</v>
      </c>
    </row>
    <row r="15" spans="1:10">
      <c r="A15" s="3">
        <v>102004</v>
      </c>
      <c r="B15" s="3" t="s">
        <v>130</v>
      </c>
      <c r="C15" s="3" t="s">
        <v>131</v>
      </c>
      <c r="D15" s="3">
        <v>4</v>
      </c>
      <c r="E15" s="3">
        <v>2</v>
      </c>
      <c r="F15" s="3">
        <v>1</v>
      </c>
      <c r="G15" s="3">
        <v>40</v>
      </c>
      <c r="H15" s="3" t="str">
        <f>'[2]导表（食材）'!E15</f>
        <v>0,0,0,48,72</v>
      </c>
      <c r="I15" s="3">
        <v>300</v>
      </c>
      <c r="J15" s="3">
        <v>216</v>
      </c>
    </row>
    <row r="16" spans="1:10">
      <c r="A16" s="3">
        <v>102005</v>
      </c>
      <c r="B16" s="3" t="s">
        <v>132</v>
      </c>
      <c r="C16" s="3" t="s">
        <v>133</v>
      </c>
      <c r="D16" s="3">
        <v>5</v>
      </c>
      <c r="E16" s="3">
        <v>2</v>
      </c>
      <c r="F16" s="3">
        <v>1</v>
      </c>
      <c r="G16" s="3">
        <v>50</v>
      </c>
      <c r="H16" s="3" t="str">
        <f>'[2]导表（食材）'!E16</f>
        <v>0,0,0,75,75</v>
      </c>
      <c r="I16" s="3">
        <v>400</v>
      </c>
      <c r="J16" s="3">
        <v>300</v>
      </c>
    </row>
    <row r="17" spans="1:10">
      <c r="A17" s="3">
        <v>102006</v>
      </c>
      <c r="B17" s="3" t="s">
        <v>134</v>
      </c>
      <c r="C17" s="3" t="s">
        <v>135</v>
      </c>
      <c r="D17" s="3">
        <v>6</v>
      </c>
      <c r="E17" s="3">
        <v>2</v>
      </c>
      <c r="F17" s="3">
        <v>1</v>
      </c>
      <c r="G17" s="3">
        <v>60</v>
      </c>
      <c r="H17" s="3" t="str">
        <f>'[2]导表（食材）'!E17</f>
        <v>0,0,45,45,90</v>
      </c>
      <c r="I17" s="3">
        <v>500</v>
      </c>
      <c r="J17" s="3">
        <v>396</v>
      </c>
    </row>
    <row r="18" spans="1:10">
      <c r="A18" s="3">
        <v>102007</v>
      </c>
      <c r="B18" s="3" t="s">
        <v>136</v>
      </c>
      <c r="C18" s="3" t="s">
        <v>137</v>
      </c>
      <c r="D18" s="3">
        <v>7</v>
      </c>
      <c r="E18" s="3">
        <v>2</v>
      </c>
      <c r="F18" s="3">
        <v>1</v>
      </c>
      <c r="G18" s="3">
        <v>70</v>
      </c>
      <c r="H18" s="3" t="str">
        <f>'[2]导表（食材）'!E18</f>
        <v>0,0,53,53,105</v>
      </c>
      <c r="I18" s="3">
        <v>600</v>
      </c>
      <c r="J18" s="3">
        <v>504</v>
      </c>
    </row>
    <row r="19" spans="1:10">
      <c r="A19" s="3">
        <v>102008</v>
      </c>
      <c r="B19" s="3" t="s">
        <v>138</v>
      </c>
      <c r="C19" s="3" t="s">
        <v>139</v>
      </c>
      <c r="D19" s="3">
        <v>8</v>
      </c>
      <c r="E19" s="3">
        <v>2</v>
      </c>
      <c r="F19" s="3">
        <v>1</v>
      </c>
      <c r="G19" s="3">
        <v>80</v>
      </c>
      <c r="H19" s="3" t="str">
        <f>'[2]导表（食材）'!E19</f>
        <v>0,0,60,60,120</v>
      </c>
      <c r="I19" s="3">
        <v>700</v>
      </c>
      <c r="J19" s="3">
        <v>624</v>
      </c>
    </row>
    <row r="20" spans="1:10">
      <c r="A20" s="3">
        <v>102009</v>
      </c>
      <c r="B20" s="3" t="s">
        <v>140</v>
      </c>
      <c r="C20" s="3" t="s">
        <v>141</v>
      </c>
      <c r="D20" s="3">
        <v>9</v>
      </c>
      <c r="E20" s="3">
        <v>2</v>
      </c>
      <c r="F20" s="3">
        <v>1</v>
      </c>
      <c r="G20" s="3">
        <v>90</v>
      </c>
      <c r="H20" s="3" t="str">
        <f>'[2]导表（食材）'!E20</f>
        <v>0,0,68,68,135</v>
      </c>
      <c r="I20" s="3">
        <v>800</v>
      </c>
      <c r="J20" s="3">
        <v>756</v>
      </c>
    </row>
    <row r="21" spans="1:10">
      <c r="A21" s="3">
        <v>102010</v>
      </c>
      <c r="B21" s="3" t="s">
        <v>142</v>
      </c>
      <c r="C21" s="3" t="s">
        <v>143</v>
      </c>
      <c r="D21" s="3">
        <v>10</v>
      </c>
      <c r="E21" s="3">
        <v>2</v>
      </c>
      <c r="F21" s="3">
        <v>1</v>
      </c>
      <c r="G21" s="3">
        <v>100</v>
      </c>
      <c r="H21" s="3" t="str">
        <f>'[2]导表（食材）'!E21</f>
        <v>0,0,90,90,120</v>
      </c>
      <c r="I21" s="3">
        <v>900</v>
      </c>
      <c r="J21" s="3">
        <v>900</v>
      </c>
    </row>
    <row r="22" spans="1:10">
      <c r="A22" s="3">
        <v>102011</v>
      </c>
      <c r="B22" s="3" t="s">
        <v>144</v>
      </c>
      <c r="C22" s="3" t="s">
        <v>145</v>
      </c>
      <c r="D22" s="3">
        <v>11</v>
      </c>
      <c r="E22" s="3">
        <v>2</v>
      </c>
      <c r="F22" s="3">
        <v>1</v>
      </c>
      <c r="G22" s="3">
        <v>110</v>
      </c>
      <c r="H22" s="3" t="str">
        <f>'[2]导表（食材）'!E22</f>
        <v>66,0,66,66,132</v>
      </c>
      <c r="I22" s="3">
        <v>1000</v>
      </c>
      <c r="J22" s="3">
        <v>1056</v>
      </c>
    </row>
    <row r="23" spans="1:10">
      <c r="A23" s="3">
        <v>102012</v>
      </c>
      <c r="B23" s="3" t="s">
        <v>146</v>
      </c>
      <c r="C23" s="3" t="s">
        <v>147</v>
      </c>
      <c r="D23" s="3">
        <v>12</v>
      </c>
      <c r="E23" s="3">
        <v>2</v>
      </c>
      <c r="F23" s="3">
        <v>1</v>
      </c>
      <c r="G23" s="3">
        <v>120</v>
      </c>
      <c r="H23" s="3" t="str">
        <f>'[2]导表（食材）'!E23</f>
        <v>72,0,72,72,144</v>
      </c>
      <c r="I23" s="3">
        <v>1100</v>
      </c>
      <c r="J23" s="3">
        <v>1224</v>
      </c>
    </row>
    <row r="24" spans="1:10">
      <c r="A24" s="3">
        <v>102013</v>
      </c>
      <c r="B24" s="3" t="s">
        <v>148</v>
      </c>
      <c r="C24" s="3" t="s">
        <v>149</v>
      </c>
      <c r="D24" s="3">
        <v>13</v>
      </c>
      <c r="E24" s="3">
        <v>2</v>
      </c>
      <c r="F24" s="3">
        <v>1</v>
      </c>
      <c r="G24" s="3">
        <v>130</v>
      </c>
      <c r="H24" s="3" t="str">
        <f>'[2]导表（食材）'!E24</f>
        <v>78,0,78,78,156</v>
      </c>
      <c r="I24" s="3">
        <v>1200</v>
      </c>
      <c r="J24" s="3">
        <v>1404</v>
      </c>
    </row>
    <row r="25" spans="1:10">
      <c r="A25" s="3">
        <v>102014</v>
      </c>
      <c r="B25" s="3" t="s">
        <v>150</v>
      </c>
      <c r="C25" s="3" t="s">
        <v>151</v>
      </c>
      <c r="D25" s="3">
        <v>14</v>
      </c>
      <c r="E25" s="3">
        <v>2</v>
      </c>
      <c r="F25" s="3">
        <v>1</v>
      </c>
      <c r="G25" s="3">
        <v>140</v>
      </c>
      <c r="H25" s="3" t="str">
        <f>'[2]导表（食材）'!E25</f>
        <v>84,0,84,84,168</v>
      </c>
      <c r="I25" s="3">
        <v>1300</v>
      </c>
      <c r="J25" s="3">
        <v>1596</v>
      </c>
    </row>
    <row r="26" spans="1:10">
      <c r="A26" s="3">
        <v>102015</v>
      </c>
      <c r="B26" s="3" t="s">
        <v>152</v>
      </c>
      <c r="C26" s="3" t="s">
        <v>153</v>
      </c>
      <c r="D26" s="3">
        <v>15</v>
      </c>
      <c r="E26" s="3">
        <v>2</v>
      </c>
      <c r="F26" s="3">
        <v>1</v>
      </c>
      <c r="G26" s="3">
        <v>150</v>
      </c>
      <c r="H26" s="3" t="str">
        <f>'[2]导表（食材）'!E26</f>
        <v>90,0,90,90,180</v>
      </c>
      <c r="I26" s="3">
        <v>1400</v>
      </c>
      <c r="J26" s="3">
        <v>1800</v>
      </c>
    </row>
    <row r="27" spans="1:10">
      <c r="A27" s="3">
        <v>102016</v>
      </c>
      <c r="B27" s="3" t="s">
        <v>154</v>
      </c>
      <c r="C27" s="3" t="s">
        <v>155</v>
      </c>
      <c r="D27" s="3">
        <v>16</v>
      </c>
      <c r="E27" s="3">
        <v>2</v>
      </c>
      <c r="F27" s="3">
        <v>1</v>
      </c>
      <c r="G27" s="3">
        <v>160</v>
      </c>
      <c r="H27" s="3" t="str">
        <f>'[2]导表（食材）'!E27</f>
        <v>96,0,96,96,192</v>
      </c>
      <c r="I27" s="3">
        <v>1500</v>
      </c>
      <c r="J27" s="3">
        <v>2016</v>
      </c>
    </row>
    <row r="28" spans="1:10">
      <c r="A28" s="3">
        <v>102017</v>
      </c>
      <c r="B28" s="3" t="s">
        <v>156</v>
      </c>
      <c r="C28" s="3" t="s">
        <v>157</v>
      </c>
      <c r="D28" s="3">
        <v>17</v>
      </c>
      <c r="E28" s="3">
        <v>2</v>
      </c>
      <c r="F28" s="3">
        <v>1</v>
      </c>
      <c r="G28" s="3">
        <v>170</v>
      </c>
      <c r="H28" s="3" t="str">
        <f>'[2]导表（食材）'!E28</f>
        <v>102,0,102,102,204</v>
      </c>
      <c r="I28" s="3">
        <v>1600</v>
      </c>
      <c r="J28" s="3">
        <v>2244</v>
      </c>
    </row>
    <row r="29" spans="1:10">
      <c r="A29" s="3">
        <v>102018</v>
      </c>
      <c r="B29" s="3" t="s">
        <v>158</v>
      </c>
      <c r="C29" s="3" t="s">
        <v>159</v>
      </c>
      <c r="D29" s="3">
        <v>18</v>
      </c>
      <c r="E29" s="3">
        <v>2</v>
      </c>
      <c r="F29" s="3">
        <v>1</v>
      </c>
      <c r="G29" s="3">
        <v>180</v>
      </c>
      <c r="H29" s="3" t="str">
        <f>'[2]导表（食材）'!E29</f>
        <v>108,0,108,108,216</v>
      </c>
      <c r="I29" s="3">
        <v>1700</v>
      </c>
      <c r="J29" s="3">
        <v>2484</v>
      </c>
    </row>
    <row r="30" spans="1:10">
      <c r="A30" s="3">
        <v>102019</v>
      </c>
      <c r="B30" s="3" t="s">
        <v>160</v>
      </c>
      <c r="C30" s="3" t="s">
        <v>161</v>
      </c>
      <c r="D30" s="3">
        <v>19</v>
      </c>
      <c r="E30" s="3">
        <v>2</v>
      </c>
      <c r="F30" s="3">
        <v>1</v>
      </c>
      <c r="G30" s="3">
        <v>190</v>
      </c>
      <c r="H30" s="3" t="str">
        <f>'[2]导表（食材）'!E30</f>
        <v>114,0,114,114,228</v>
      </c>
      <c r="I30" s="3">
        <v>1800</v>
      </c>
      <c r="J30" s="3">
        <v>2736</v>
      </c>
    </row>
    <row r="31" spans="1:10">
      <c r="A31" s="3">
        <v>102020</v>
      </c>
      <c r="B31" s="3" t="s">
        <v>162</v>
      </c>
      <c r="C31" s="3" t="s">
        <v>163</v>
      </c>
      <c r="D31" s="3">
        <v>20</v>
      </c>
      <c r="E31" s="3">
        <v>2</v>
      </c>
      <c r="F31" s="3">
        <v>1</v>
      </c>
      <c r="G31" s="3">
        <v>200</v>
      </c>
      <c r="H31" s="3" t="str">
        <f>'[2]导表（食材）'!E31</f>
        <v>120,0,120,120,240</v>
      </c>
      <c r="I31" s="3">
        <v>1900</v>
      </c>
      <c r="J31" s="3">
        <v>3000</v>
      </c>
    </row>
    <row r="32" spans="1:10">
      <c r="A32" s="3" t="s">
        <v>19</v>
      </c>
      <c r="B32" s="3" t="s">
        <v>164</v>
      </c>
      <c r="C32" s="3" t="s">
        <v>165</v>
      </c>
      <c r="D32" s="3">
        <v>1</v>
      </c>
      <c r="E32" s="3">
        <v>3</v>
      </c>
      <c r="F32" s="3">
        <v>1</v>
      </c>
      <c r="G32" s="3">
        <v>10</v>
      </c>
      <c r="H32" s="3" t="str">
        <f>'[2]导表（食材）'!E32</f>
        <v>0,0,30,0,0</v>
      </c>
      <c r="I32" s="3">
        <v>0</v>
      </c>
      <c r="J32" s="3">
        <v>36</v>
      </c>
    </row>
    <row r="33" spans="1:10">
      <c r="A33" s="3" t="s">
        <v>20</v>
      </c>
      <c r="B33" s="3" t="s">
        <v>166</v>
      </c>
      <c r="C33" s="3" t="s">
        <v>167</v>
      </c>
      <c r="D33" s="3">
        <v>2</v>
      </c>
      <c r="E33" s="3">
        <v>3</v>
      </c>
      <c r="F33" s="3">
        <v>1</v>
      </c>
      <c r="G33" s="3">
        <v>20</v>
      </c>
      <c r="H33" s="3" t="str">
        <f>'[2]导表（食材）'!E33</f>
        <v>0,0,36,0,0</v>
      </c>
      <c r="I33" s="3">
        <v>100</v>
      </c>
      <c r="J33" s="3">
        <v>84</v>
      </c>
    </row>
    <row r="34" spans="1:10">
      <c r="A34" s="3" t="s">
        <v>21</v>
      </c>
      <c r="B34" s="3" t="s">
        <v>168</v>
      </c>
      <c r="C34" s="3" t="s">
        <v>169</v>
      </c>
      <c r="D34" s="3">
        <v>3</v>
      </c>
      <c r="E34" s="3">
        <v>3</v>
      </c>
      <c r="F34" s="3">
        <v>1</v>
      </c>
      <c r="G34" s="3">
        <v>30</v>
      </c>
      <c r="H34" s="3" t="str">
        <f>'[2]导表（食材）'!E34</f>
        <v>0,0,54,0,36</v>
      </c>
      <c r="I34" s="3">
        <v>200</v>
      </c>
      <c r="J34" s="3">
        <v>144</v>
      </c>
    </row>
    <row r="35" spans="1:10">
      <c r="A35" s="3" t="s">
        <v>22</v>
      </c>
      <c r="B35" s="3" t="s">
        <v>170</v>
      </c>
      <c r="C35" s="3" t="s">
        <v>171</v>
      </c>
      <c r="D35" s="3">
        <v>4</v>
      </c>
      <c r="E35" s="3">
        <v>3</v>
      </c>
      <c r="F35" s="3">
        <v>1</v>
      </c>
      <c r="G35" s="3">
        <v>40</v>
      </c>
      <c r="H35" s="3" t="str">
        <f>'[2]导表（食材）'!E35</f>
        <v>0,0,72,0,48</v>
      </c>
      <c r="I35" s="3">
        <v>300</v>
      </c>
      <c r="J35" s="3">
        <v>216</v>
      </c>
    </row>
    <row r="36" spans="1:10">
      <c r="A36" s="3" t="s">
        <v>23</v>
      </c>
      <c r="B36" s="3" t="s">
        <v>172</v>
      </c>
      <c r="C36" s="3" t="s">
        <v>173</v>
      </c>
      <c r="D36" s="3">
        <v>5</v>
      </c>
      <c r="E36" s="3">
        <v>3</v>
      </c>
      <c r="F36" s="3">
        <v>1</v>
      </c>
      <c r="G36" s="3">
        <v>50</v>
      </c>
      <c r="H36" s="3" t="str">
        <f>'[2]导表（食材）'!E36</f>
        <v>0,0,75,0,75</v>
      </c>
      <c r="I36" s="3">
        <v>400</v>
      </c>
      <c r="J36" s="3">
        <v>300</v>
      </c>
    </row>
    <row r="37" spans="1:10">
      <c r="A37" s="3" t="s">
        <v>24</v>
      </c>
      <c r="B37" s="3" t="s">
        <v>174</v>
      </c>
      <c r="C37" s="3" t="s">
        <v>175</v>
      </c>
      <c r="D37" s="3">
        <v>6</v>
      </c>
      <c r="E37" s="3">
        <v>3</v>
      </c>
      <c r="F37" s="3">
        <v>1</v>
      </c>
      <c r="G37" s="3">
        <v>60</v>
      </c>
      <c r="H37" s="3" t="str">
        <f>'[2]导表（食材）'!E37</f>
        <v>0,45,90,0,45</v>
      </c>
      <c r="I37" s="3">
        <v>500</v>
      </c>
      <c r="J37" s="3">
        <v>396</v>
      </c>
    </row>
    <row r="38" spans="1:10">
      <c r="A38" s="3" t="s">
        <v>25</v>
      </c>
      <c r="B38" s="3" t="s">
        <v>176</v>
      </c>
      <c r="C38" s="3" t="s">
        <v>177</v>
      </c>
      <c r="D38" s="3">
        <v>7</v>
      </c>
      <c r="E38" s="3">
        <v>3</v>
      </c>
      <c r="F38" s="3">
        <v>1</v>
      </c>
      <c r="G38" s="3">
        <v>70</v>
      </c>
      <c r="H38" s="3" t="str">
        <f>'[2]导表（食材）'!E38</f>
        <v>0,53,105,0,53</v>
      </c>
      <c r="I38" s="3">
        <v>600</v>
      </c>
      <c r="J38" s="3">
        <v>504</v>
      </c>
    </row>
    <row r="39" spans="1:10">
      <c r="A39" s="3" t="s">
        <v>26</v>
      </c>
      <c r="B39" s="3" t="s">
        <v>178</v>
      </c>
      <c r="C39" s="3" t="s">
        <v>179</v>
      </c>
      <c r="D39" s="3">
        <v>8</v>
      </c>
      <c r="E39" s="3">
        <v>3</v>
      </c>
      <c r="F39" s="3">
        <v>1</v>
      </c>
      <c r="G39" s="3">
        <v>80</v>
      </c>
      <c r="H39" s="3" t="str">
        <f>'[2]导表（食材）'!E39</f>
        <v>0,60,120,0,60</v>
      </c>
      <c r="I39" s="3">
        <v>700</v>
      </c>
      <c r="J39" s="3">
        <v>624</v>
      </c>
    </row>
    <row r="40" spans="1:10">
      <c r="A40" s="3" t="s">
        <v>27</v>
      </c>
      <c r="B40" s="3" t="s">
        <v>180</v>
      </c>
      <c r="C40" s="3" t="s">
        <v>181</v>
      </c>
      <c r="D40" s="3">
        <v>9</v>
      </c>
      <c r="E40" s="3">
        <v>3</v>
      </c>
      <c r="F40" s="3">
        <v>1</v>
      </c>
      <c r="G40" s="3">
        <v>90</v>
      </c>
      <c r="H40" s="3" t="str">
        <f>'[2]导表（食材）'!E40</f>
        <v>0,68,135,0,68</v>
      </c>
      <c r="I40" s="3">
        <v>800</v>
      </c>
      <c r="J40" s="3">
        <v>756</v>
      </c>
    </row>
    <row r="41" spans="1:10">
      <c r="A41" s="3" t="s">
        <v>28</v>
      </c>
      <c r="B41" s="3" t="s">
        <v>182</v>
      </c>
      <c r="C41" s="3" t="s">
        <v>183</v>
      </c>
      <c r="D41" s="3">
        <v>10</v>
      </c>
      <c r="E41" s="3">
        <v>3</v>
      </c>
      <c r="F41" s="3">
        <v>1</v>
      </c>
      <c r="G41" s="3">
        <v>100</v>
      </c>
      <c r="H41" s="3" t="str">
        <f>'[2]导表（食材）'!E41</f>
        <v>0,90,120,0,90</v>
      </c>
      <c r="I41" s="3">
        <v>900</v>
      </c>
      <c r="J41" s="3">
        <v>900</v>
      </c>
    </row>
    <row r="42" spans="1:10">
      <c r="A42" s="3" t="s">
        <v>29</v>
      </c>
      <c r="B42" s="3" t="s">
        <v>184</v>
      </c>
      <c r="C42" s="3" t="s">
        <v>185</v>
      </c>
      <c r="D42" s="3">
        <v>1</v>
      </c>
      <c r="E42" s="3">
        <v>4</v>
      </c>
      <c r="F42" s="3">
        <v>1</v>
      </c>
      <c r="G42" s="3">
        <v>10</v>
      </c>
      <c r="H42" s="3" t="str">
        <f>'[2]导表（食材）'!E42</f>
        <v>0,0,0,30,0</v>
      </c>
      <c r="I42" s="3">
        <v>0</v>
      </c>
      <c r="J42" s="3">
        <v>36</v>
      </c>
    </row>
    <row r="43" spans="1:10">
      <c r="A43" s="3" t="s">
        <v>30</v>
      </c>
      <c r="B43" s="3" t="s">
        <v>186</v>
      </c>
      <c r="C43" s="3" t="s">
        <v>187</v>
      </c>
      <c r="D43" s="3">
        <v>2</v>
      </c>
      <c r="E43" s="3">
        <v>4</v>
      </c>
      <c r="F43" s="3">
        <v>1</v>
      </c>
      <c r="G43" s="3">
        <v>20</v>
      </c>
      <c r="H43" s="3" t="str">
        <f>'[2]导表（食材）'!E43</f>
        <v>0,0,0,36,0</v>
      </c>
      <c r="I43" s="3">
        <v>100</v>
      </c>
      <c r="J43" s="3">
        <v>84</v>
      </c>
    </row>
    <row r="44" spans="1:10">
      <c r="A44" s="3" t="s">
        <v>31</v>
      </c>
      <c r="B44" s="3" t="s">
        <v>188</v>
      </c>
      <c r="C44" s="3" t="s">
        <v>189</v>
      </c>
      <c r="D44" s="3">
        <v>3</v>
      </c>
      <c r="E44" s="3">
        <v>4</v>
      </c>
      <c r="F44" s="3">
        <v>1</v>
      </c>
      <c r="G44" s="3">
        <v>30</v>
      </c>
      <c r="H44" s="3" t="str">
        <f>'[2]导表（食材）'!E44</f>
        <v>36,0,0,54,0</v>
      </c>
      <c r="I44" s="3">
        <v>200</v>
      </c>
      <c r="J44" s="3">
        <v>144</v>
      </c>
    </row>
    <row r="45" spans="1:10">
      <c r="A45" s="3" t="s">
        <v>32</v>
      </c>
      <c r="B45" s="3" t="s">
        <v>190</v>
      </c>
      <c r="C45" s="3" t="s">
        <v>191</v>
      </c>
      <c r="D45" s="3">
        <v>4</v>
      </c>
      <c r="E45" s="3">
        <v>4</v>
      </c>
      <c r="F45" s="3">
        <v>1</v>
      </c>
      <c r="G45" s="3">
        <v>40</v>
      </c>
      <c r="H45" s="3" t="str">
        <f>'[2]导表（食材）'!E45</f>
        <v>48,0,0,72,0</v>
      </c>
      <c r="I45" s="3">
        <v>300</v>
      </c>
      <c r="J45" s="3">
        <v>216</v>
      </c>
    </row>
    <row r="46" spans="1:10">
      <c r="A46" s="3" t="s">
        <v>33</v>
      </c>
      <c r="B46" s="3" t="s">
        <v>192</v>
      </c>
      <c r="C46" s="3" t="s">
        <v>193</v>
      </c>
      <c r="D46" s="3">
        <v>5</v>
      </c>
      <c r="E46" s="3">
        <v>4</v>
      </c>
      <c r="F46" s="3">
        <v>1</v>
      </c>
      <c r="G46" s="3">
        <v>50</v>
      </c>
      <c r="H46" s="3" t="str">
        <f>'[2]导表（食材）'!E46</f>
        <v>75,0,0,75,0</v>
      </c>
      <c r="I46" s="3">
        <v>400</v>
      </c>
      <c r="J46" s="3">
        <v>300</v>
      </c>
    </row>
    <row r="47" spans="1:10">
      <c r="A47" s="3" t="s">
        <v>34</v>
      </c>
      <c r="B47" s="3" t="s">
        <v>194</v>
      </c>
      <c r="C47" s="3" t="s">
        <v>195</v>
      </c>
      <c r="D47" s="3">
        <v>6</v>
      </c>
      <c r="E47" s="3">
        <v>4</v>
      </c>
      <c r="F47" s="3">
        <v>1</v>
      </c>
      <c r="G47" s="3">
        <v>60</v>
      </c>
      <c r="H47" s="3" t="str">
        <f>'[2]导表（食材）'!E47</f>
        <v>45,0,0,90,45</v>
      </c>
      <c r="I47" s="3">
        <v>500</v>
      </c>
      <c r="J47" s="3">
        <v>396</v>
      </c>
    </row>
    <row r="48" spans="1:10">
      <c r="A48" s="3" t="s">
        <v>35</v>
      </c>
      <c r="B48" s="3" t="s">
        <v>196</v>
      </c>
      <c r="C48" s="3" t="s">
        <v>197</v>
      </c>
      <c r="D48" s="3">
        <v>7</v>
      </c>
      <c r="E48" s="3">
        <v>4</v>
      </c>
      <c r="F48" s="3">
        <v>1</v>
      </c>
      <c r="G48" s="3">
        <v>70</v>
      </c>
      <c r="H48" s="3" t="str">
        <f>'[2]导表（食材）'!E48</f>
        <v>53,0,0,105,53</v>
      </c>
      <c r="I48" s="3">
        <v>600</v>
      </c>
      <c r="J48" s="3">
        <v>504</v>
      </c>
    </row>
    <row r="49" spans="1:10">
      <c r="A49" s="3" t="s">
        <v>36</v>
      </c>
      <c r="B49" s="3" t="s">
        <v>198</v>
      </c>
      <c r="C49" s="3" t="s">
        <v>199</v>
      </c>
      <c r="D49" s="3">
        <v>8</v>
      </c>
      <c r="E49" s="3">
        <v>4</v>
      </c>
      <c r="F49" s="3">
        <v>1</v>
      </c>
      <c r="G49" s="3">
        <v>80</v>
      </c>
      <c r="H49" s="3" t="str">
        <f>'[2]导表（食材）'!E49</f>
        <v>60,0,0,120,60</v>
      </c>
      <c r="I49" s="3">
        <v>700</v>
      </c>
      <c r="J49" s="3">
        <v>624</v>
      </c>
    </row>
    <row r="50" spans="1:10">
      <c r="A50" s="3" t="s">
        <v>37</v>
      </c>
      <c r="B50" s="3" t="s">
        <v>200</v>
      </c>
      <c r="C50" s="3" t="s">
        <v>201</v>
      </c>
      <c r="D50" s="3">
        <v>9</v>
      </c>
      <c r="E50" s="3">
        <v>4</v>
      </c>
      <c r="F50" s="3">
        <v>1</v>
      </c>
      <c r="G50" s="3">
        <v>90</v>
      </c>
      <c r="H50" s="3" t="str">
        <f>'[2]导表（食材）'!E50</f>
        <v>68,0,0,135,68</v>
      </c>
      <c r="I50" s="3">
        <v>800</v>
      </c>
      <c r="J50" s="3">
        <v>756</v>
      </c>
    </row>
    <row r="51" spans="1:10">
      <c r="A51" s="3" t="s">
        <v>38</v>
      </c>
      <c r="B51" s="3" t="s">
        <v>202</v>
      </c>
      <c r="C51" s="3" t="s">
        <v>203</v>
      </c>
      <c r="D51" s="3">
        <v>10</v>
      </c>
      <c r="E51" s="3">
        <v>4</v>
      </c>
      <c r="F51" s="3">
        <v>1</v>
      </c>
      <c r="G51" s="3">
        <v>100</v>
      </c>
      <c r="H51" s="3" t="str">
        <f>'[2]导表（食材）'!E51</f>
        <v>90,0,0,120,90</v>
      </c>
      <c r="I51" s="3">
        <v>900</v>
      </c>
      <c r="J51" s="3">
        <v>900</v>
      </c>
    </row>
    <row r="52" spans="1:10">
      <c r="A52" s="3" t="s">
        <v>39</v>
      </c>
      <c r="B52" s="3" t="s">
        <v>204</v>
      </c>
      <c r="C52" s="3" t="s">
        <v>205</v>
      </c>
      <c r="D52" s="3">
        <v>1</v>
      </c>
      <c r="E52" s="3">
        <v>5</v>
      </c>
      <c r="F52" s="3">
        <v>1</v>
      </c>
      <c r="G52" s="3">
        <v>10</v>
      </c>
      <c r="H52" s="3" t="str">
        <f>'[2]导表（食材）'!E52</f>
        <v>0,30,0,0,0</v>
      </c>
      <c r="I52" s="3">
        <v>0</v>
      </c>
      <c r="J52" s="3">
        <v>36</v>
      </c>
    </row>
    <row r="53" spans="1:10">
      <c r="A53" s="3" t="s">
        <v>40</v>
      </c>
      <c r="B53" s="3" t="s">
        <v>206</v>
      </c>
      <c r="C53" s="3" t="s">
        <v>207</v>
      </c>
      <c r="D53" s="3">
        <v>2</v>
      </c>
      <c r="E53" s="3">
        <v>5</v>
      </c>
      <c r="F53" s="3">
        <v>1</v>
      </c>
      <c r="G53" s="3">
        <v>20</v>
      </c>
      <c r="H53" s="3" t="str">
        <f>'[2]导表（食材）'!E53</f>
        <v>0,36,0,0,0</v>
      </c>
      <c r="I53" s="3">
        <v>100</v>
      </c>
      <c r="J53" s="3">
        <v>84</v>
      </c>
    </row>
    <row r="54" spans="1:10">
      <c r="A54" s="3" t="s">
        <v>41</v>
      </c>
      <c r="B54" s="3" t="s">
        <v>208</v>
      </c>
      <c r="C54" s="3" t="s">
        <v>209</v>
      </c>
      <c r="D54" s="3">
        <v>3</v>
      </c>
      <c r="E54" s="3">
        <v>5</v>
      </c>
      <c r="F54" s="3">
        <v>1</v>
      </c>
      <c r="G54" s="3">
        <v>30</v>
      </c>
      <c r="H54" s="3" t="str">
        <f>'[2]导表（食材）'!E54</f>
        <v>0,54,36,0,0</v>
      </c>
      <c r="I54" s="3">
        <v>200</v>
      </c>
      <c r="J54" s="3">
        <v>144</v>
      </c>
    </row>
    <row r="55" spans="1:10">
      <c r="A55" s="3" t="s">
        <v>42</v>
      </c>
      <c r="B55" s="3" t="s">
        <v>210</v>
      </c>
      <c r="C55" s="3" t="s">
        <v>211</v>
      </c>
      <c r="D55" s="3">
        <v>4</v>
      </c>
      <c r="E55" s="3">
        <v>5</v>
      </c>
      <c r="F55" s="3">
        <v>1</v>
      </c>
      <c r="G55" s="3">
        <v>40</v>
      </c>
      <c r="H55" s="3" t="str">
        <f>'[2]导表（食材）'!E55</f>
        <v>0,72,48,0,0</v>
      </c>
      <c r="I55" s="3">
        <v>300</v>
      </c>
      <c r="J55" s="3">
        <v>216</v>
      </c>
    </row>
    <row r="56" spans="1:10">
      <c r="A56" s="3" t="s">
        <v>43</v>
      </c>
      <c r="B56" s="3" t="s">
        <v>212</v>
      </c>
      <c r="C56" s="3" t="s">
        <v>213</v>
      </c>
      <c r="D56" s="3">
        <v>5</v>
      </c>
      <c r="E56" s="3">
        <v>5</v>
      </c>
      <c r="F56" s="3">
        <v>1</v>
      </c>
      <c r="G56" s="3">
        <v>50</v>
      </c>
      <c r="H56" s="3" t="str">
        <f>'[2]导表（食材）'!E56</f>
        <v>0,75,75,0,0</v>
      </c>
      <c r="I56" s="3">
        <v>400</v>
      </c>
      <c r="J56" s="3">
        <v>300</v>
      </c>
    </row>
    <row r="57" spans="1:10">
      <c r="A57" s="3" t="s">
        <v>44</v>
      </c>
      <c r="B57" s="3" t="s">
        <v>214</v>
      </c>
      <c r="C57" s="3" t="s">
        <v>215</v>
      </c>
      <c r="D57" s="3">
        <v>6</v>
      </c>
      <c r="E57" s="3">
        <v>5</v>
      </c>
      <c r="F57" s="3">
        <v>1</v>
      </c>
      <c r="G57" s="3">
        <v>60</v>
      </c>
      <c r="H57" s="3" t="str">
        <f>'[2]导表（食材）'!E57</f>
        <v>45,90,45,0,0</v>
      </c>
      <c r="I57" s="3">
        <v>500</v>
      </c>
      <c r="J57" s="3">
        <v>396</v>
      </c>
    </row>
    <row r="58" spans="1:10">
      <c r="A58" s="3" t="s">
        <v>45</v>
      </c>
      <c r="B58" s="3" t="s">
        <v>216</v>
      </c>
      <c r="C58" s="3" t="s">
        <v>217</v>
      </c>
      <c r="D58" s="3">
        <v>7</v>
      </c>
      <c r="E58" s="3">
        <v>5</v>
      </c>
      <c r="F58" s="3">
        <v>1</v>
      </c>
      <c r="G58" s="3">
        <v>70</v>
      </c>
      <c r="H58" s="3" t="str">
        <f>'[2]导表（食材）'!E58</f>
        <v>53,105,53,0,0</v>
      </c>
      <c r="I58" s="3">
        <v>600</v>
      </c>
      <c r="J58" s="3">
        <v>504</v>
      </c>
    </row>
    <row r="59" spans="1:10">
      <c r="A59" s="3" t="s">
        <v>46</v>
      </c>
      <c r="B59" s="3" t="s">
        <v>218</v>
      </c>
      <c r="C59" s="3" t="s">
        <v>219</v>
      </c>
      <c r="D59" s="3">
        <v>8</v>
      </c>
      <c r="E59" s="3">
        <v>5</v>
      </c>
      <c r="F59" s="3">
        <v>1</v>
      </c>
      <c r="G59" s="3">
        <v>80</v>
      </c>
      <c r="H59" s="3" t="str">
        <f>'[2]导表（食材）'!E59</f>
        <v>60,120,60,0,0</v>
      </c>
      <c r="I59" s="3">
        <v>700</v>
      </c>
      <c r="J59" s="3">
        <v>624</v>
      </c>
    </row>
    <row r="60" spans="1:10">
      <c r="A60" s="3" t="s">
        <v>47</v>
      </c>
      <c r="B60" s="3" t="s">
        <v>220</v>
      </c>
      <c r="C60" s="3" t="s">
        <v>221</v>
      </c>
      <c r="D60" s="3">
        <v>9</v>
      </c>
      <c r="E60" s="3">
        <v>5</v>
      </c>
      <c r="F60" s="3">
        <v>1</v>
      </c>
      <c r="G60" s="3">
        <v>90</v>
      </c>
      <c r="H60" s="3" t="str">
        <f>'[2]导表（食材）'!E60</f>
        <v>68,135,68,0,0</v>
      </c>
      <c r="I60" s="3">
        <v>800</v>
      </c>
      <c r="J60" s="3">
        <v>756</v>
      </c>
    </row>
    <row r="61" spans="1:10">
      <c r="A61" s="3" t="s">
        <v>48</v>
      </c>
      <c r="B61" s="3" t="s">
        <v>222</v>
      </c>
      <c r="C61" s="3" t="s">
        <v>223</v>
      </c>
      <c r="D61" s="3">
        <v>10</v>
      </c>
      <c r="E61" s="3">
        <v>5</v>
      </c>
      <c r="F61" s="3">
        <v>1</v>
      </c>
      <c r="G61" s="3">
        <v>100</v>
      </c>
      <c r="H61" s="3" t="str">
        <f>'[2]导表（食材）'!E61</f>
        <v>90,120,90,0,0</v>
      </c>
      <c r="I61" s="3">
        <v>900</v>
      </c>
      <c r="J61" s="3">
        <v>900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01"/>
  <sheetViews>
    <sheetView topLeftCell="A7" workbookViewId="0">
      <selection activeCell="H252" sqref="A1:H301"/>
    </sheetView>
  </sheetViews>
  <sheetFormatPr defaultColWidth="9" defaultRowHeight="13.5"/>
  <cols>
    <col min="1" max="1" width="11.625" style="3" customWidth="1"/>
    <col min="2" max="3" width="13.375" style="3" customWidth="1"/>
    <col min="4" max="4" width="16.375" style="3" customWidth="1"/>
    <col min="5" max="5" width="37.125" style="3" customWidth="1"/>
    <col min="6" max="6" width="16.625" style="3" customWidth="1"/>
    <col min="7" max="7" width="16.25" style="3" customWidth="1"/>
    <col min="8" max="8" width="15.125" style="3" customWidth="1"/>
    <col min="9" max="16384" width="9" style="3"/>
  </cols>
  <sheetData>
    <row r="1" spans="1:8">
      <c r="A1" s="5" t="s">
        <v>4</v>
      </c>
      <c r="B1" s="5" t="s">
        <v>5</v>
      </c>
      <c r="C1" s="8" t="s">
        <v>97</v>
      </c>
      <c r="D1" s="5" t="s">
        <v>224</v>
      </c>
      <c r="E1" s="5" t="s">
        <v>225</v>
      </c>
      <c r="F1" s="8" t="s">
        <v>6</v>
      </c>
      <c r="G1" s="8" t="s">
        <v>226</v>
      </c>
      <c r="H1" s="5" t="s">
        <v>227</v>
      </c>
    </row>
    <row r="2" spans="1:8">
      <c r="A2" s="21">
        <v>1</v>
      </c>
      <c r="B2" s="22" t="s">
        <v>9</v>
      </c>
      <c r="C2" s="21" t="s">
        <v>104</v>
      </c>
      <c r="D2" s="21">
        <v>1</v>
      </c>
      <c r="E2" s="21" t="str">
        <f>IF(D2=1,VLOOKUP(B2,[3]备注!A:I,5,FALSE),IF(D2=2,VLOOKUP(B2,[3]备注!A:I,6,FALSE),IF(D2=3,VLOOKUP(B2,[3]备注!A:I,7,FALSE),IF(D2=4,VLOOKUP(B2,[3]备注!A:I,8,FALSE),VLOOKUP(B2,[3]备注!A:I,9,FALSE)))))</f>
        <v>540,0,0,0,0</v>
      </c>
      <c r="F2" s="21">
        <v>100</v>
      </c>
      <c r="G2" s="21">
        <v>60</v>
      </c>
      <c r="H2" s="21">
        <v>1</v>
      </c>
    </row>
    <row r="3" spans="1:8">
      <c r="A3" s="21">
        <v>2</v>
      </c>
      <c r="B3" s="22" t="s">
        <v>9</v>
      </c>
      <c r="C3" s="21" t="s">
        <v>104</v>
      </c>
      <c r="D3" s="21">
        <v>2</v>
      </c>
      <c r="E3" s="21" t="str">
        <f>IF(D3=1,VLOOKUP(B3,[3]备注!A:I,5,FALSE),IF(D3=2,VLOOKUP(B3,[3]备注!A:I,6,FALSE),IF(D3=3,VLOOKUP(B3,[3]备注!A:I,7,FALSE),IF(D3=4,VLOOKUP(B3,[3]备注!A:I,8,FALSE),VLOOKUP(B3,[3]备注!A:I,9,FALSE)))))</f>
        <v>810,0,0,0,0</v>
      </c>
      <c r="F3" s="21">
        <v>300</v>
      </c>
      <c r="G3" s="21">
        <v>120</v>
      </c>
      <c r="H3" s="21">
        <v>5</v>
      </c>
    </row>
    <row r="4" spans="1:8">
      <c r="A4" s="21">
        <v>3</v>
      </c>
      <c r="B4" s="22" t="s">
        <v>9</v>
      </c>
      <c r="C4" s="21" t="s">
        <v>104</v>
      </c>
      <c r="D4" s="21">
        <v>3</v>
      </c>
      <c r="E4" s="21" t="str">
        <f>IF(D4=1,VLOOKUP(B4,[3]备注!A:I,5,FALSE),IF(D4=2,VLOOKUP(B4,[3]备注!A:I,6,FALSE),IF(D4=3,VLOOKUP(B4,[3]备注!A:I,7,FALSE),IF(D4=4,VLOOKUP(B4,[3]备注!A:I,8,FALSE),VLOOKUP(B4,[3]备注!A:I,9,FALSE)))))</f>
        <v>1215,0,0,0,0</v>
      </c>
      <c r="F4" s="21">
        <v>500</v>
      </c>
      <c r="G4" s="21">
        <v>180</v>
      </c>
      <c r="H4" s="21">
        <v>10</v>
      </c>
    </row>
    <row r="5" spans="1:8">
      <c r="A5" s="21">
        <v>4</v>
      </c>
      <c r="B5" s="22" t="s">
        <v>9</v>
      </c>
      <c r="C5" s="21" t="s">
        <v>104</v>
      </c>
      <c r="D5" s="21">
        <v>4</v>
      </c>
      <c r="E5" s="21" t="str">
        <f>IF(D5=1,VLOOKUP(B5,[3]备注!A:I,5,FALSE),IF(D5=2,VLOOKUP(B5,[3]备注!A:I,6,FALSE),IF(D5=3,VLOOKUP(B5,[3]备注!A:I,7,FALSE),IF(D5=4,VLOOKUP(B5,[3]备注!A:I,8,FALSE),VLOOKUP(B5,[3]备注!A:I,9,FALSE)))))</f>
        <v>1825,0,0,0,0</v>
      </c>
      <c r="F5" s="21">
        <v>1000</v>
      </c>
      <c r="G5" s="21">
        <v>240</v>
      </c>
      <c r="H5" s="21">
        <v>15</v>
      </c>
    </row>
    <row r="6" spans="1:8">
      <c r="A6" s="21">
        <v>5</v>
      </c>
      <c r="B6" s="22" t="s">
        <v>9</v>
      </c>
      <c r="C6" s="21" t="s">
        <v>104</v>
      </c>
      <c r="D6" s="21">
        <v>5</v>
      </c>
      <c r="E6" s="21" t="str">
        <f>IF(D6=1,VLOOKUP(B6,[3]备注!A:I,5,FALSE),IF(D6=2,VLOOKUP(B6,[3]备注!A:I,6,FALSE),IF(D6=3,VLOOKUP(B6,[3]备注!A:I,7,FALSE),IF(D6=4,VLOOKUP(B6,[3]备注!A:I,8,FALSE),VLOOKUP(B6,[3]备注!A:I,9,FALSE)))))</f>
        <v>2738,0,0,0,0</v>
      </c>
      <c r="F6" s="21">
        <v>1500</v>
      </c>
      <c r="G6" s="21">
        <v>300</v>
      </c>
      <c r="H6" s="21">
        <v>20</v>
      </c>
    </row>
    <row r="7" spans="1:8">
      <c r="A7" s="21">
        <v>6</v>
      </c>
      <c r="B7" s="22" t="s">
        <v>10</v>
      </c>
      <c r="C7" s="21" t="s">
        <v>106</v>
      </c>
      <c r="D7" s="21">
        <v>1</v>
      </c>
      <c r="E7" s="21" t="str">
        <f>IF(D7=1,VLOOKUP(B7,[3]备注!A:I,5,FALSE),IF(D7=2,VLOOKUP(B7,[3]备注!A:I,6,FALSE),IF(D7=3,VLOOKUP(B7,[3]备注!A:I,7,FALSE),IF(D7=4,VLOOKUP(B7,[3]备注!A:I,8,FALSE),VLOOKUP(B7,[3]备注!A:I,9,FALSE)))))</f>
        <v>650,0,0,0,0</v>
      </c>
      <c r="F7" s="21">
        <v>300</v>
      </c>
      <c r="G7" s="21">
        <v>360</v>
      </c>
      <c r="H7" s="21">
        <v>5</v>
      </c>
    </row>
    <row r="8" spans="1:8">
      <c r="A8" s="21">
        <v>7</v>
      </c>
      <c r="B8" s="22" t="s">
        <v>10</v>
      </c>
      <c r="C8" s="21" t="s">
        <v>106</v>
      </c>
      <c r="D8" s="21">
        <v>2</v>
      </c>
      <c r="E8" s="21" t="str">
        <f>IF(D8=1,VLOOKUP(B8,[3]备注!A:I,5,FALSE),IF(D8=2,VLOOKUP(B8,[3]备注!A:I,6,FALSE),IF(D8=3,VLOOKUP(B8,[3]备注!A:I,7,FALSE),IF(D8=4,VLOOKUP(B8,[3]备注!A:I,8,FALSE),VLOOKUP(B8,[3]备注!A:I,9,FALSE)))))</f>
        <v>975,0,0,0,0</v>
      </c>
      <c r="F8" s="21">
        <v>500</v>
      </c>
      <c r="G8" s="21">
        <v>420</v>
      </c>
      <c r="H8" s="21">
        <v>10</v>
      </c>
    </row>
    <row r="9" spans="1:8">
      <c r="A9" s="21">
        <v>8</v>
      </c>
      <c r="B9" s="22" t="s">
        <v>10</v>
      </c>
      <c r="C9" s="21" t="s">
        <v>106</v>
      </c>
      <c r="D9" s="21">
        <v>3</v>
      </c>
      <c r="E9" s="21" t="str">
        <f>IF(D9=1,VLOOKUP(B9,[3]备注!A:I,5,FALSE),IF(D9=2,VLOOKUP(B9,[3]备注!A:I,6,FALSE),IF(D9=3,VLOOKUP(B9,[3]备注!A:I,7,FALSE),IF(D9=4,VLOOKUP(B9,[3]备注!A:I,8,FALSE),VLOOKUP(B9,[3]备注!A:I,9,FALSE)))))</f>
        <v>1463,0,0,0,0</v>
      </c>
      <c r="F9" s="21">
        <v>700</v>
      </c>
      <c r="G9" s="21">
        <v>480</v>
      </c>
      <c r="H9" s="21">
        <v>15</v>
      </c>
    </row>
    <row r="10" spans="1:8">
      <c r="A10" s="21">
        <v>9</v>
      </c>
      <c r="B10" s="22" t="s">
        <v>10</v>
      </c>
      <c r="C10" s="21" t="s">
        <v>106</v>
      </c>
      <c r="D10" s="21">
        <v>4</v>
      </c>
      <c r="E10" s="21" t="str">
        <f>IF(D10=1,VLOOKUP(B10,[3]备注!A:I,5,FALSE),IF(D10=2,VLOOKUP(B10,[3]备注!A:I,6,FALSE),IF(D10=3,VLOOKUP(B10,[3]备注!A:I,7,FALSE),IF(D10=4,VLOOKUP(B10,[3]备注!A:I,8,FALSE),VLOOKUP(B10,[3]备注!A:I,9,FALSE)))))</f>
        <v>2197,0,0,0,0</v>
      </c>
      <c r="F10" s="21">
        <v>1200</v>
      </c>
      <c r="G10" s="21">
        <v>540</v>
      </c>
      <c r="H10" s="21">
        <v>20</v>
      </c>
    </row>
    <row r="11" spans="1:8">
      <c r="A11" s="21">
        <v>10</v>
      </c>
      <c r="B11" s="22" t="s">
        <v>10</v>
      </c>
      <c r="C11" s="21" t="s">
        <v>106</v>
      </c>
      <c r="D11" s="21">
        <v>5</v>
      </c>
      <c r="E11" s="21" t="str">
        <f>IF(D11=1,VLOOKUP(B11,[3]备注!A:I,5,FALSE),IF(D11=2,VLOOKUP(B11,[3]备注!A:I,6,FALSE),IF(D11=3,VLOOKUP(B11,[3]备注!A:I,7,FALSE),IF(D11=4,VLOOKUP(B11,[3]备注!A:I,8,FALSE),VLOOKUP(B11,[3]备注!A:I,9,FALSE)))))</f>
        <v>3296,0,0,0,0</v>
      </c>
      <c r="F11" s="21">
        <v>1700</v>
      </c>
      <c r="G11" s="21">
        <v>600</v>
      </c>
      <c r="H11" s="21">
        <v>25</v>
      </c>
    </row>
    <row r="12" spans="1:8">
      <c r="A12" s="21">
        <v>11</v>
      </c>
      <c r="B12" s="22" t="s">
        <v>11</v>
      </c>
      <c r="C12" s="21" t="s">
        <v>108</v>
      </c>
      <c r="D12" s="21">
        <v>1</v>
      </c>
      <c r="E12" s="21" t="str">
        <f>IF(D12=1,VLOOKUP(B12,[3]备注!A:I,5,FALSE),IF(D12=2,VLOOKUP(B12,[3]备注!A:I,6,FALSE),IF(D12=3,VLOOKUP(B12,[3]备注!A:I,7,FALSE),IF(D12=4,VLOOKUP(B12,[3]备注!A:I,8,FALSE),VLOOKUP(B12,[3]备注!A:I,9,FALSE)))))</f>
        <v>970,650,0,0,0</v>
      </c>
      <c r="F12" s="21">
        <v>500</v>
      </c>
      <c r="G12" s="21">
        <v>660</v>
      </c>
      <c r="H12" s="21">
        <v>10</v>
      </c>
    </row>
    <row r="13" spans="1:8">
      <c r="A13" s="21">
        <v>12</v>
      </c>
      <c r="B13" s="22" t="s">
        <v>11</v>
      </c>
      <c r="C13" s="21" t="s">
        <v>108</v>
      </c>
      <c r="D13" s="21">
        <v>2</v>
      </c>
      <c r="E13" s="21" t="str">
        <f>IF(D13=1,VLOOKUP(B13,[3]备注!A:I,5,FALSE),IF(D13=2,VLOOKUP(B13,[3]备注!A:I,6,FALSE),IF(D13=3,VLOOKUP(B13,[3]备注!A:I,7,FALSE),IF(D13=4,VLOOKUP(B13,[3]备注!A:I,8,FALSE),VLOOKUP(B13,[3]备注!A:I,9,FALSE)))))</f>
        <v>1455,975,0,0,0</v>
      </c>
      <c r="F13" s="21">
        <v>700</v>
      </c>
      <c r="G13" s="21">
        <v>720</v>
      </c>
      <c r="H13" s="21">
        <v>15</v>
      </c>
    </row>
    <row r="14" spans="1:8">
      <c r="A14" s="21">
        <v>13</v>
      </c>
      <c r="B14" s="22" t="s">
        <v>11</v>
      </c>
      <c r="C14" s="21" t="s">
        <v>108</v>
      </c>
      <c r="D14" s="21">
        <v>3</v>
      </c>
      <c r="E14" s="21" t="str">
        <f>IF(D14=1,VLOOKUP(B14,[3]备注!A:I,5,FALSE),IF(D14=2,VLOOKUP(B14,[3]备注!A:I,6,FALSE),IF(D14=3,VLOOKUP(B14,[3]备注!A:I,7,FALSE),IF(D14=4,VLOOKUP(B14,[3]备注!A:I,8,FALSE),VLOOKUP(B14,[3]备注!A:I,9,FALSE)))))</f>
        <v>2183,1463,0,0,0</v>
      </c>
      <c r="F14" s="21">
        <v>900</v>
      </c>
      <c r="G14" s="21">
        <v>780</v>
      </c>
      <c r="H14" s="21">
        <v>20</v>
      </c>
    </row>
    <row r="15" spans="1:8">
      <c r="A15" s="21">
        <v>14</v>
      </c>
      <c r="B15" s="22" t="s">
        <v>11</v>
      </c>
      <c r="C15" s="21" t="s">
        <v>108</v>
      </c>
      <c r="D15" s="21">
        <v>4</v>
      </c>
      <c r="E15" s="21" t="str">
        <f>IF(D15=1,VLOOKUP(B15,[3]备注!A:I,5,FALSE),IF(D15=2,VLOOKUP(B15,[3]备注!A:I,6,FALSE),IF(D15=3,VLOOKUP(B15,[3]备注!A:I,7,FALSE),IF(D15=4,VLOOKUP(B15,[3]备注!A:I,8,FALSE),VLOOKUP(B15,[3]备注!A:I,9,FALSE)))))</f>
        <v>3279,2197,0,0,0</v>
      </c>
      <c r="F15" s="21">
        <v>1400</v>
      </c>
      <c r="G15" s="21">
        <v>840</v>
      </c>
      <c r="H15" s="21">
        <v>25</v>
      </c>
    </row>
    <row r="16" spans="1:8">
      <c r="A16" s="21">
        <v>15</v>
      </c>
      <c r="B16" s="22" t="s">
        <v>11</v>
      </c>
      <c r="C16" s="21" t="s">
        <v>108</v>
      </c>
      <c r="D16" s="21">
        <v>5</v>
      </c>
      <c r="E16" s="21" t="str">
        <f>IF(D16=1,VLOOKUP(B16,[3]备注!A:I,5,FALSE),IF(D16=2,VLOOKUP(B16,[3]备注!A:I,6,FALSE),IF(D16=3,VLOOKUP(B16,[3]备注!A:I,7,FALSE),IF(D16=4,VLOOKUP(B16,[3]备注!A:I,8,FALSE),VLOOKUP(B16,[3]备注!A:I,9,FALSE)))))</f>
        <v>4918,3296,0,0,0</v>
      </c>
      <c r="F16" s="21">
        <v>1900</v>
      </c>
      <c r="G16" s="21">
        <v>900</v>
      </c>
      <c r="H16" s="21">
        <v>30</v>
      </c>
    </row>
    <row r="17" spans="1:8">
      <c r="A17" s="21">
        <v>16</v>
      </c>
      <c r="B17" s="22" t="s">
        <v>12</v>
      </c>
      <c r="C17" s="21" t="s">
        <v>110</v>
      </c>
      <c r="D17" s="21">
        <v>1</v>
      </c>
      <c r="E17" s="21" t="str">
        <f>IF(D17=1,VLOOKUP(B17,[3]备注!A:I,5,FALSE),IF(D17=2,VLOOKUP(B17,[3]备注!A:I,6,FALSE),IF(D17=3,VLOOKUP(B17,[3]备注!A:I,7,FALSE),IF(D17=4,VLOOKUP(B17,[3]备注!A:I,8,FALSE),VLOOKUP(B17,[3]备注!A:I,9,FALSE)))))</f>
        <v>1300,860,0,0,0</v>
      </c>
      <c r="F17" s="21">
        <v>700</v>
      </c>
      <c r="G17" s="21">
        <v>960</v>
      </c>
      <c r="H17" s="21">
        <f>H12+5</f>
        <v>15</v>
      </c>
    </row>
    <row r="18" spans="1:8">
      <c r="A18" s="21">
        <v>17</v>
      </c>
      <c r="B18" s="22" t="s">
        <v>12</v>
      </c>
      <c r="C18" s="21" t="s">
        <v>110</v>
      </c>
      <c r="D18" s="21">
        <v>2</v>
      </c>
      <c r="E18" s="21" t="str">
        <f>IF(D18=1,VLOOKUP(B18,[3]备注!A:I,5,FALSE),IF(D18=2,VLOOKUP(B18,[3]备注!A:I,6,FALSE),IF(D18=3,VLOOKUP(B18,[3]备注!A:I,7,FALSE),IF(D18=4,VLOOKUP(B18,[3]备注!A:I,8,FALSE),VLOOKUP(B18,[3]备注!A:I,9,FALSE)))))</f>
        <v>1950,1290,0,0,0</v>
      </c>
      <c r="F18" s="21">
        <v>900</v>
      </c>
      <c r="G18" s="21">
        <v>1020</v>
      </c>
      <c r="H18" s="21">
        <f t="shared" ref="H18:H51" si="0">H13+5</f>
        <v>20</v>
      </c>
    </row>
    <row r="19" spans="1:8">
      <c r="A19" s="21">
        <v>18</v>
      </c>
      <c r="B19" s="22" t="s">
        <v>12</v>
      </c>
      <c r="C19" s="21" t="s">
        <v>110</v>
      </c>
      <c r="D19" s="21">
        <v>3</v>
      </c>
      <c r="E19" s="21" t="str">
        <f>IF(D19=1,VLOOKUP(B19,[3]备注!A:I,5,FALSE),IF(D19=2,VLOOKUP(B19,[3]备注!A:I,6,FALSE),IF(D19=3,VLOOKUP(B19,[3]备注!A:I,7,FALSE),IF(D19=4,VLOOKUP(B19,[3]备注!A:I,8,FALSE),VLOOKUP(B19,[3]备注!A:I,9,FALSE)))))</f>
        <v>2925,1935,0,0,0</v>
      </c>
      <c r="F19" s="21">
        <v>1100</v>
      </c>
      <c r="G19" s="21">
        <v>1080</v>
      </c>
      <c r="H19" s="21">
        <f t="shared" si="0"/>
        <v>25</v>
      </c>
    </row>
    <row r="20" spans="1:8">
      <c r="A20" s="21">
        <v>19</v>
      </c>
      <c r="B20" s="22" t="s">
        <v>12</v>
      </c>
      <c r="C20" s="21" t="s">
        <v>110</v>
      </c>
      <c r="D20" s="21">
        <v>4</v>
      </c>
      <c r="E20" s="21" t="str">
        <f>IF(D20=1,VLOOKUP(B20,[3]备注!A:I,5,FALSE),IF(D20=2,VLOOKUP(B20,[3]备注!A:I,6,FALSE),IF(D20=3,VLOOKUP(B20,[3]备注!A:I,7,FALSE),IF(D20=4,VLOOKUP(B20,[3]备注!A:I,8,FALSE),VLOOKUP(B20,[3]备注!A:I,9,FALSE)))))</f>
        <v>4394,2907,0,0,0</v>
      </c>
      <c r="F20" s="21">
        <v>1600</v>
      </c>
      <c r="G20" s="21">
        <v>1140</v>
      </c>
      <c r="H20" s="21">
        <f t="shared" si="0"/>
        <v>30</v>
      </c>
    </row>
    <row r="21" spans="1:8">
      <c r="A21" s="21">
        <v>20</v>
      </c>
      <c r="B21" s="22" t="s">
        <v>12</v>
      </c>
      <c r="C21" s="21" t="s">
        <v>110</v>
      </c>
      <c r="D21" s="21">
        <v>5</v>
      </c>
      <c r="E21" s="21" t="str">
        <f>IF(D21=1,VLOOKUP(B21,[3]备注!A:I,5,FALSE),IF(D21=2,VLOOKUP(B21,[3]备注!A:I,6,FALSE),IF(D21=3,VLOOKUP(B21,[3]备注!A:I,7,FALSE),IF(D21=4,VLOOKUP(B21,[3]备注!A:I,8,FALSE),VLOOKUP(B21,[3]备注!A:I,9,FALSE)))))</f>
        <v>6591,4360,0,0,0</v>
      </c>
      <c r="F21" s="21">
        <v>2100</v>
      </c>
      <c r="G21" s="21">
        <v>1200</v>
      </c>
      <c r="H21" s="21">
        <f t="shared" si="0"/>
        <v>35</v>
      </c>
    </row>
    <row r="22" spans="1:8">
      <c r="A22" s="21">
        <v>21</v>
      </c>
      <c r="B22" s="22" t="s">
        <v>13</v>
      </c>
      <c r="C22" s="21" t="s">
        <v>112</v>
      </c>
      <c r="D22" s="21">
        <v>1</v>
      </c>
      <c r="E22" s="21" t="str">
        <f>IF(D22=1,VLOOKUP(B22,[3]备注!A:I,5,FALSE),IF(D22=2,VLOOKUP(B22,[3]备注!A:I,6,FALSE),IF(D22=3,VLOOKUP(B22,[3]备注!A:I,7,FALSE),IF(D22=4,VLOOKUP(B22,[3]备注!A:I,8,FALSE),VLOOKUP(B22,[3]备注!A:I,9,FALSE)))))</f>
        <v>1350,1350,0,0,0</v>
      </c>
      <c r="F22" s="21">
        <v>900</v>
      </c>
      <c r="G22" s="21">
        <v>1260</v>
      </c>
      <c r="H22" s="21">
        <f t="shared" si="0"/>
        <v>20</v>
      </c>
    </row>
    <row r="23" spans="1:8">
      <c r="A23" s="21">
        <v>22</v>
      </c>
      <c r="B23" s="22" t="s">
        <v>13</v>
      </c>
      <c r="C23" s="21" t="s">
        <v>112</v>
      </c>
      <c r="D23" s="21">
        <v>2</v>
      </c>
      <c r="E23" s="21" t="str">
        <f>IF(D23=1,VLOOKUP(B23,[3]备注!A:I,5,FALSE),IF(D23=2,VLOOKUP(B23,[3]备注!A:I,6,FALSE),IF(D23=3,VLOOKUP(B23,[3]备注!A:I,7,FALSE),IF(D23=4,VLOOKUP(B23,[3]备注!A:I,8,FALSE),VLOOKUP(B23,[3]备注!A:I,9,FALSE)))))</f>
        <v>2025,2025,0,0,0</v>
      </c>
      <c r="F23" s="21">
        <v>1100</v>
      </c>
      <c r="G23" s="21">
        <v>1320</v>
      </c>
      <c r="H23" s="21">
        <f t="shared" si="0"/>
        <v>25</v>
      </c>
    </row>
    <row r="24" spans="1:8">
      <c r="A24" s="21">
        <v>23</v>
      </c>
      <c r="B24" s="22" t="s">
        <v>13</v>
      </c>
      <c r="C24" s="21" t="s">
        <v>112</v>
      </c>
      <c r="D24" s="21">
        <v>3</v>
      </c>
      <c r="E24" s="21" t="str">
        <f>IF(D24=1,VLOOKUP(B24,[3]备注!A:I,5,FALSE),IF(D24=2,VLOOKUP(B24,[3]备注!A:I,6,FALSE),IF(D24=3,VLOOKUP(B24,[3]备注!A:I,7,FALSE),IF(D24=4,VLOOKUP(B24,[3]备注!A:I,8,FALSE),VLOOKUP(B24,[3]备注!A:I,9,FALSE)))))</f>
        <v>3038,3038,0,0,0</v>
      </c>
      <c r="F24" s="21">
        <v>1300</v>
      </c>
      <c r="G24" s="21">
        <v>1380</v>
      </c>
      <c r="H24" s="21">
        <f t="shared" si="0"/>
        <v>30</v>
      </c>
    </row>
    <row r="25" spans="1:8">
      <c r="A25" s="21">
        <v>24</v>
      </c>
      <c r="B25" s="22" t="s">
        <v>13</v>
      </c>
      <c r="C25" s="21" t="s">
        <v>112</v>
      </c>
      <c r="D25" s="21">
        <v>4</v>
      </c>
      <c r="E25" s="21" t="str">
        <f>IF(D25=1,VLOOKUP(B25,[3]备注!A:I,5,FALSE),IF(D25=2,VLOOKUP(B25,[3]备注!A:I,6,FALSE),IF(D25=3,VLOOKUP(B25,[3]备注!A:I,7,FALSE),IF(D25=4,VLOOKUP(B25,[3]备注!A:I,8,FALSE),VLOOKUP(B25,[3]备注!A:I,9,FALSE)))))</f>
        <v>4563,4563,0,0,0</v>
      </c>
      <c r="F25" s="21">
        <v>1800</v>
      </c>
      <c r="G25" s="21">
        <v>1440</v>
      </c>
      <c r="H25" s="21">
        <f t="shared" si="0"/>
        <v>35</v>
      </c>
    </row>
    <row r="26" spans="1:8">
      <c r="A26" s="21">
        <v>25</v>
      </c>
      <c r="B26" s="22" t="s">
        <v>13</v>
      </c>
      <c r="C26" s="21" t="s">
        <v>112</v>
      </c>
      <c r="D26" s="21">
        <v>5</v>
      </c>
      <c r="E26" s="21" t="str">
        <f>IF(D26=1,VLOOKUP(B26,[3]备注!A:I,5,FALSE),IF(D26=2,VLOOKUP(B26,[3]备注!A:I,6,FALSE),IF(D26=3,VLOOKUP(B26,[3]备注!A:I,7,FALSE),IF(D26=4,VLOOKUP(B26,[3]备注!A:I,8,FALSE),VLOOKUP(B26,[3]备注!A:I,9,FALSE)))))</f>
        <v>6845,6845,0,0,0</v>
      </c>
      <c r="F26" s="21">
        <v>2300</v>
      </c>
      <c r="G26" s="21">
        <v>1500</v>
      </c>
      <c r="H26" s="21">
        <f t="shared" si="0"/>
        <v>40</v>
      </c>
    </row>
    <row r="27" spans="1:8">
      <c r="A27" s="21">
        <v>26</v>
      </c>
      <c r="B27" s="22" t="s">
        <v>14</v>
      </c>
      <c r="C27" s="21" t="s">
        <v>114</v>
      </c>
      <c r="D27" s="21">
        <v>1</v>
      </c>
      <c r="E27" s="21" t="str">
        <f>IF(D27=1,VLOOKUP(B27,[3]备注!A:I,5,FALSE),IF(D27=2,VLOOKUP(B27,[3]备注!A:I,6,FALSE),IF(D27=3,VLOOKUP(B27,[3]备注!A:I,7,FALSE),IF(D27=4,VLOOKUP(B27,[3]备注!A:I,8,FALSE),VLOOKUP(B27,[3]备注!A:I,9,FALSE)))))</f>
        <v>1620,810,0,810,0</v>
      </c>
      <c r="F27" s="21">
        <v>1100</v>
      </c>
      <c r="G27" s="21">
        <v>1560</v>
      </c>
      <c r="H27" s="21">
        <f t="shared" si="0"/>
        <v>25</v>
      </c>
    </row>
    <row r="28" spans="1:8">
      <c r="A28" s="21">
        <v>27</v>
      </c>
      <c r="B28" s="22" t="s">
        <v>14</v>
      </c>
      <c r="C28" s="21" t="s">
        <v>114</v>
      </c>
      <c r="D28" s="21">
        <v>2</v>
      </c>
      <c r="E28" s="21" t="str">
        <f>IF(D28=1,VLOOKUP(B28,[3]备注!A:I,5,FALSE),IF(D28=2,VLOOKUP(B28,[3]备注!A:I,6,FALSE),IF(D28=3,VLOOKUP(B28,[3]备注!A:I,7,FALSE),IF(D28=4,VLOOKUP(B28,[3]备注!A:I,8,FALSE),VLOOKUP(B28,[3]备注!A:I,9,FALSE)))))</f>
        <v>2430,1215,0,1215,0</v>
      </c>
      <c r="F28" s="21">
        <v>1300</v>
      </c>
      <c r="G28" s="21">
        <v>1620</v>
      </c>
      <c r="H28" s="21">
        <f t="shared" si="0"/>
        <v>30</v>
      </c>
    </row>
    <row r="29" spans="1:8">
      <c r="A29" s="21">
        <v>28</v>
      </c>
      <c r="B29" s="22" t="s">
        <v>14</v>
      </c>
      <c r="C29" s="21" t="s">
        <v>114</v>
      </c>
      <c r="D29" s="21">
        <v>3</v>
      </c>
      <c r="E29" s="21" t="str">
        <f>IF(D29=1,VLOOKUP(B29,[3]备注!A:I,5,FALSE),IF(D29=2,VLOOKUP(B29,[3]备注!A:I,6,FALSE),IF(D29=3,VLOOKUP(B29,[3]备注!A:I,7,FALSE),IF(D29=4,VLOOKUP(B29,[3]备注!A:I,8,FALSE),VLOOKUP(B29,[3]备注!A:I,9,FALSE)))))</f>
        <v>3645,1823,0,1823,0</v>
      </c>
      <c r="F29" s="21">
        <v>1500</v>
      </c>
      <c r="G29" s="21">
        <v>1680</v>
      </c>
      <c r="H29" s="21">
        <f t="shared" si="0"/>
        <v>35</v>
      </c>
    </row>
    <row r="30" spans="1:8">
      <c r="A30" s="21">
        <v>29</v>
      </c>
      <c r="B30" s="22" t="s">
        <v>14</v>
      </c>
      <c r="C30" s="21" t="s">
        <v>114</v>
      </c>
      <c r="D30" s="21">
        <v>4</v>
      </c>
      <c r="E30" s="21" t="str">
        <f>IF(D30=1,VLOOKUP(B30,[3]备注!A:I,5,FALSE),IF(D30=2,VLOOKUP(B30,[3]备注!A:I,6,FALSE),IF(D30=3,VLOOKUP(B30,[3]备注!A:I,7,FALSE),IF(D30=4,VLOOKUP(B30,[3]备注!A:I,8,FALSE),VLOOKUP(B30,[3]备注!A:I,9,FALSE)))))</f>
        <v>5476,2738,0,2738,0</v>
      </c>
      <c r="F30" s="21">
        <v>2000</v>
      </c>
      <c r="G30" s="21">
        <v>1740</v>
      </c>
      <c r="H30" s="21">
        <f t="shared" si="0"/>
        <v>40</v>
      </c>
    </row>
    <row r="31" spans="1:8">
      <c r="A31" s="21">
        <v>30</v>
      </c>
      <c r="B31" s="22" t="s">
        <v>14</v>
      </c>
      <c r="C31" s="21" t="s">
        <v>114</v>
      </c>
      <c r="D31" s="21">
        <v>5</v>
      </c>
      <c r="E31" s="21" t="str">
        <f>IF(D31=1,VLOOKUP(B31,[3]备注!A:I,5,FALSE),IF(D31=2,VLOOKUP(B31,[3]备注!A:I,6,FALSE),IF(D31=3,VLOOKUP(B31,[3]备注!A:I,7,FALSE),IF(D31=4,VLOOKUP(B31,[3]备注!A:I,8,FALSE),VLOOKUP(B31,[3]备注!A:I,9,FALSE)))))</f>
        <v>8213,4107,0,4107,0</v>
      </c>
      <c r="F31" s="21">
        <v>2500</v>
      </c>
      <c r="G31" s="21">
        <v>1800</v>
      </c>
      <c r="H31" s="21">
        <f t="shared" si="0"/>
        <v>45</v>
      </c>
    </row>
    <row r="32" spans="1:8">
      <c r="A32" s="21">
        <v>31</v>
      </c>
      <c r="B32" s="22" t="s">
        <v>15</v>
      </c>
      <c r="C32" s="21" t="s">
        <v>116</v>
      </c>
      <c r="D32" s="21">
        <v>1</v>
      </c>
      <c r="E32" s="21" t="str">
        <f>IF(D32=1,VLOOKUP(B32,[3]备注!A:I,5,FALSE),IF(D32=2,VLOOKUP(B32,[3]备注!A:I,6,FALSE),IF(D32=3,VLOOKUP(B32,[3]备注!A:I,7,FALSE),IF(D32=4,VLOOKUP(B32,[3]备注!A:I,8,FALSE),VLOOKUP(B32,[3]备注!A:I,9,FALSE)))))</f>
        <v>1890,950,0,950,0</v>
      </c>
      <c r="F32" s="21">
        <v>1300</v>
      </c>
      <c r="G32" s="21">
        <v>1860</v>
      </c>
      <c r="H32" s="21">
        <f t="shared" si="0"/>
        <v>30</v>
      </c>
    </row>
    <row r="33" spans="1:8">
      <c r="A33" s="21">
        <v>32</v>
      </c>
      <c r="B33" s="22" t="s">
        <v>15</v>
      </c>
      <c r="C33" s="21" t="s">
        <v>116</v>
      </c>
      <c r="D33" s="21">
        <v>2</v>
      </c>
      <c r="E33" s="21" t="str">
        <f>IF(D33=1,VLOOKUP(B33,[3]备注!A:I,5,FALSE),IF(D33=2,VLOOKUP(B33,[3]备注!A:I,6,FALSE),IF(D33=3,VLOOKUP(B33,[3]备注!A:I,7,FALSE),IF(D33=4,VLOOKUP(B33,[3]备注!A:I,8,FALSE),VLOOKUP(B33,[3]备注!A:I,9,FALSE)))))</f>
        <v>2835,1425,0,1425,0</v>
      </c>
      <c r="F33" s="21">
        <v>1500</v>
      </c>
      <c r="G33" s="21">
        <v>1920</v>
      </c>
      <c r="H33" s="21">
        <f t="shared" si="0"/>
        <v>35</v>
      </c>
    </row>
    <row r="34" spans="1:8">
      <c r="A34" s="21">
        <v>33</v>
      </c>
      <c r="B34" s="22" t="s">
        <v>15</v>
      </c>
      <c r="C34" s="21" t="s">
        <v>116</v>
      </c>
      <c r="D34" s="21">
        <v>3</v>
      </c>
      <c r="E34" s="21" t="str">
        <f>IF(D34=1,VLOOKUP(B34,[3]备注!A:I,5,FALSE),IF(D34=2,VLOOKUP(B34,[3]备注!A:I,6,FALSE),IF(D34=3,VLOOKUP(B34,[3]备注!A:I,7,FALSE),IF(D34=4,VLOOKUP(B34,[3]备注!A:I,8,FALSE),VLOOKUP(B34,[3]备注!A:I,9,FALSE)))))</f>
        <v>4253,2138,0,2138,0</v>
      </c>
      <c r="F34" s="21">
        <v>1700</v>
      </c>
      <c r="G34" s="21">
        <v>1980</v>
      </c>
      <c r="H34" s="21">
        <f t="shared" si="0"/>
        <v>40</v>
      </c>
    </row>
    <row r="35" spans="1:8">
      <c r="A35" s="21">
        <v>34</v>
      </c>
      <c r="B35" s="22" t="s">
        <v>15</v>
      </c>
      <c r="C35" s="21" t="s">
        <v>116</v>
      </c>
      <c r="D35" s="21">
        <v>4</v>
      </c>
      <c r="E35" s="21" t="str">
        <f>IF(D35=1,VLOOKUP(B35,[3]备注!A:I,5,FALSE),IF(D35=2,VLOOKUP(B35,[3]备注!A:I,6,FALSE),IF(D35=3,VLOOKUP(B35,[3]备注!A:I,7,FALSE),IF(D35=4,VLOOKUP(B35,[3]备注!A:I,8,FALSE),VLOOKUP(B35,[3]备注!A:I,9,FALSE)))))</f>
        <v>6388,3211,0,3211,0</v>
      </c>
      <c r="F35" s="21">
        <v>2200</v>
      </c>
      <c r="G35" s="21">
        <v>2040</v>
      </c>
      <c r="H35" s="21">
        <f t="shared" si="0"/>
        <v>45</v>
      </c>
    </row>
    <row r="36" spans="1:8">
      <c r="A36" s="21">
        <v>35</v>
      </c>
      <c r="B36" s="22" t="s">
        <v>15</v>
      </c>
      <c r="C36" s="21" t="s">
        <v>116</v>
      </c>
      <c r="D36" s="21">
        <v>5</v>
      </c>
      <c r="E36" s="21" t="str">
        <f>IF(D36=1,VLOOKUP(B36,[3]备注!A:I,5,FALSE),IF(D36=2,VLOOKUP(B36,[3]备注!A:I,6,FALSE),IF(D36=3,VLOOKUP(B36,[3]备注!A:I,7,FALSE),IF(D36=4,VLOOKUP(B36,[3]备注!A:I,8,FALSE),VLOOKUP(B36,[3]备注!A:I,9,FALSE)))))</f>
        <v>9582,4817,0,4817,0</v>
      </c>
      <c r="F36" s="21">
        <v>2700</v>
      </c>
      <c r="G36" s="21">
        <v>2100</v>
      </c>
      <c r="H36" s="21">
        <f t="shared" si="0"/>
        <v>50</v>
      </c>
    </row>
    <row r="37" spans="1:8">
      <c r="A37" s="21">
        <v>36</v>
      </c>
      <c r="B37" s="22" t="s">
        <v>16</v>
      </c>
      <c r="C37" s="21" t="s">
        <v>118</v>
      </c>
      <c r="D37" s="21">
        <v>1</v>
      </c>
      <c r="E37" s="21" t="str">
        <f>IF(D37=1,VLOOKUP(B37,[3]备注!A:I,5,FALSE),IF(D37=2,VLOOKUP(B37,[3]备注!A:I,6,FALSE),IF(D37=3,VLOOKUP(B37,[3]备注!A:I,7,FALSE),IF(D37=4,VLOOKUP(B37,[3]备注!A:I,8,FALSE),VLOOKUP(B37,[3]备注!A:I,9,FALSE)))))</f>
        <v>2160,1080,0,1080,0</v>
      </c>
      <c r="F37" s="21">
        <v>1500</v>
      </c>
      <c r="G37" s="21">
        <v>2160</v>
      </c>
      <c r="H37" s="21">
        <f t="shared" si="0"/>
        <v>35</v>
      </c>
    </row>
    <row r="38" spans="1:8">
      <c r="A38" s="21">
        <v>37</v>
      </c>
      <c r="B38" s="22" t="s">
        <v>16</v>
      </c>
      <c r="C38" s="21" t="s">
        <v>118</v>
      </c>
      <c r="D38" s="21">
        <v>2</v>
      </c>
      <c r="E38" s="21" t="str">
        <f>IF(D38=1,VLOOKUP(B38,[3]备注!A:I,5,FALSE),IF(D38=2,VLOOKUP(B38,[3]备注!A:I,6,FALSE),IF(D38=3,VLOOKUP(B38,[3]备注!A:I,7,FALSE),IF(D38=4,VLOOKUP(B38,[3]备注!A:I,8,FALSE),VLOOKUP(B38,[3]备注!A:I,9,FALSE)))))</f>
        <v>3240,1620,0,1620,0</v>
      </c>
      <c r="F38" s="21">
        <v>1700</v>
      </c>
      <c r="G38" s="21">
        <v>2220</v>
      </c>
      <c r="H38" s="21">
        <f t="shared" si="0"/>
        <v>40</v>
      </c>
    </row>
    <row r="39" spans="1:8">
      <c r="A39" s="21">
        <v>38</v>
      </c>
      <c r="B39" s="22" t="s">
        <v>16</v>
      </c>
      <c r="C39" s="21" t="s">
        <v>118</v>
      </c>
      <c r="D39" s="21">
        <v>3</v>
      </c>
      <c r="E39" s="21" t="str">
        <f>IF(D39=1,VLOOKUP(B39,[3]备注!A:I,5,FALSE),IF(D39=2,VLOOKUP(B39,[3]备注!A:I,6,FALSE),IF(D39=3,VLOOKUP(B39,[3]备注!A:I,7,FALSE),IF(D39=4,VLOOKUP(B39,[3]备注!A:I,8,FALSE),VLOOKUP(B39,[3]备注!A:I,9,FALSE)))))</f>
        <v>4860,2430,0,2430,0</v>
      </c>
      <c r="F39" s="21">
        <v>1900</v>
      </c>
      <c r="G39" s="21">
        <v>2280</v>
      </c>
      <c r="H39" s="21">
        <f t="shared" si="0"/>
        <v>45</v>
      </c>
    </row>
    <row r="40" spans="1:8">
      <c r="A40" s="21">
        <v>39</v>
      </c>
      <c r="B40" s="22" t="s">
        <v>16</v>
      </c>
      <c r="C40" s="21" t="s">
        <v>118</v>
      </c>
      <c r="D40" s="21">
        <v>4</v>
      </c>
      <c r="E40" s="21" t="str">
        <f>IF(D40=1,VLOOKUP(B40,[3]备注!A:I,5,FALSE),IF(D40=2,VLOOKUP(B40,[3]备注!A:I,6,FALSE),IF(D40=3,VLOOKUP(B40,[3]备注!A:I,7,FALSE),IF(D40=4,VLOOKUP(B40,[3]备注!A:I,8,FALSE),VLOOKUP(B40,[3]备注!A:I,9,FALSE)))))</f>
        <v>7301,3650,0,3650,0</v>
      </c>
      <c r="F40" s="21">
        <v>2400</v>
      </c>
      <c r="G40" s="21">
        <v>2340</v>
      </c>
      <c r="H40" s="21">
        <f t="shared" si="0"/>
        <v>50</v>
      </c>
    </row>
    <row r="41" spans="1:8">
      <c r="A41" s="21">
        <v>40</v>
      </c>
      <c r="B41" s="22" t="s">
        <v>16</v>
      </c>
      <c r="C41" s="21" t="s">
        <v>118</v>
      </c>
      <c r="D41" s="21">
        <v>5</v>
      </c>
      <c r="E41" s="21" t="str">
        <f>IF(D41=1,VLOOKUP(B41,[3]备注!A:I,5,FALSE),IF(D41=2,VLOOKUP(B41,[3]备注!A:I,6,FALSE),IF(D41=3,VLOOKUP(B41,[3]备注!A:I,7,FALSE),IF(D41=4,VLOOKUP(B41,[3]备注!A:I,8,FALSE),VLOOKUP(B41,[3]备注!A:I,9,FALSE)))))</f>
        <v>10951,5476,0,5476,0</v>
      </c>
      <c r="F41" s="21">
        <v>2900</v>
      </c>
      <c r="G41" s="21">
        <v>2400</v>
      </c>
      <c r="H41" s="21">
        <f t="shared" si="0"/>
        <v>55</v>
      </c>
    </row>
    <row r="42" spans="1:8">
      <c r="A42" s="21">
        <v>41</v>
      </c>
      <c r="B42" s="22" t="s">
        <v>17</v>
      </c>
      <c r="C42" s="21" t="s">
        <v>120</v>
      </c>
      <c r="D42" s="21">
        <v>1</v>
      </c>
      <c r="E42" s="21" t="str">
        <f>IF(D42=1,VLOOKUP(B42,[3]备注!A:I,5,FALSE),IF(D42=2,VLOOKUP(B42,[3]备注!A:I,6,FALSE),IF(D42=3,VLOOKUP(B42,[3]备注!A:I,7,FALSE),IF(D42=4,VLOOKUP(B42,[3]备注!A:I,8,FALSE),VLOOKUP(B42,[3]备注!A:I,9,FALSE)))))</f>
        <v>2430,1220,0,1220,0</v>
      </c>
      <c r="F42" s="21">
        <v>1700</v>
      </c>
      <c r="G42" s="21">
        <v>2460</v>
      </c>
      <c r="H42" s="21">
        <f t="shared" si="0"/>
        <v>40</v>
      </c>
    </row>
    <row r="43" spans="1:8">
      <c r="A43" s="21">
        <v>42</v>
      </c>
      <c r="B43" s="22" t="s">
        <v>17</v>
      </c>
      <c r="C43" s="21" t="s">
        <v>120</v>
      </c>
      <c r="D43" s="21">
        <v>2</v>
      </c>
      <c r="E43" s="21" t="str">
        <f>IF(D43=1,VLOOKUP(B43,[3]备注!A:I,5,FALSE),IF(D43=2,VLOOKUP(B43,[3]备注!A:I,6,FALSE),IF(D43=3,VLOOKUP(B43,[3]备注!A:I,7,FALSE),IF(D43=4,VLOOKUP(B43,[3]备注!A:I,8,FALSE),VLOOKUP(B43,[3]备注!A:I,9,FALSE)))))</f>
        <v>3645,1830,0,1830,0</v>
      </c>
      <c r="F43" s="21">
        <v>1900</v>
      </c>
      <c r="G43" s="21">
        <v>2520</v>
      </c>
      <c r="H43" s="21">
        <f t="shared" si="0"/>
        <v>45</v>
      </c>
    </row>
    <row r="44" spans="1:8">
      <c r="A44" s="21">
        <v>43</v>
      </c>
      <c r="B44" s="22" t="s">
        <v>17</v>
      </c>
      <c r="C44" s="21" t="s">
        <v>120</v>
      </c>
      <c r="D44" s="21">
        <v>3</v>
      </c>
      <c r="E44" s="21" t="str">
        <f>IF(D44=1,VLOOKUP(B44,[3]备注!A:I,5,FALSE),IF(D44=2,VLOOKUP(B44,[3]备注!A:I,6,FALSE),IF(D44=3,VLOOKUP(B44,[3]备注!A:I,7,FALSE),IF(D44=4,VLOOKUP(B44,[3]备注!A:I,8,FALSE),VLOOKUP(B44,[3]备注!A:I,9,FALSE)))))</f>
        <v>5468,2745,0,2745,0</v>
      </c>
      <c r="F44" s="21">
        <v>2100</v>
      </c>
      <c r="G44" s="21">
        <v>2580</v>
      </c>
      <c r="H44" s="21">
        <f t="shared" si="0"/>
        <v>50</v>
      </c>
    </row>
    <row r="45" spans="1:8">
      <c r="A45" s="21">
        <v>44</v>
      </c>
      <c r="B45" s="22" t="s">
        <v>17</v>
      </c>
      <c r="C45" s="21" t="s">
        <v>120</v>
      </c>
      <c r="D45" s="21">
        <v>4</v>
      </c>
      <c r="E45" s="21" t="str">
        <f>IF(D45=1,VLOOKUP(B45,[3]备注!A:I,5,FALSE),IF(D45=2,VLOOKUP(B45,[3]备注!A:I,6,FALSE),IF(D45=3,VLOOKUP(B45,[3]备注!A:I,7,FALSE),IF(D45=4,VLOOKUP(B45,[3]备注!A:I,8,FALSE),VLOOKUP(B45,[3]备注!A:I,9,FALSE)))))</f>
        <v>8213,4124,0,4124,0</v>
      </c>
      <c r="F45" s="21">
        <v>2600</v>
      </c>
      <c r="G45" s="21">
        <v>2640</v>
      </c>
      <c r="H45" s="21">
        <f t="shared" si="0"/>
        <v>55</v>
      </c>
    </row>
    <row r="46" spans="1:8">
      <c r="A46" s="21">
        <v>45</v>
      </c>
      <c r="B46" s="22" t="s">
        <v>17</v>
      </c>
      <c r="C46" s="21" t="s">
        <v>120</v>
      </c>
      <c r="D46" s="21">
        <v>5</v>
      </c>
      <c r="E46" s="21" t="str">
        <f>IF(D46=1,VLOOKUP(B46,[3]备注!A:I,5,FALSE),IF(D46=2,VLOOKUP(B46,[3]备注!A:I,6,FALSE),IF(D46=3,VLOOKUP(B46,[3]备注!A:I,7,FALSE),IF(D46=4,VLOOKUP(B46,[3]备注!A:I,8,FALSE),VLOOKUP(B46,[3]备注!A:I,9,FALSE)))))</f>
        <v>12320,6185,0,6185,0</v>
      </c>
      <c r="F46" s="21">
        <v>3100</v>
      </c>
      <c r="G46" s="21">
        <v>2700</v>
      </c>
      <c r="H46" s="21">
        <f t="shared" si="0"/>
        <v>60</v>
      </c>
    </row>
    <row r="47" spans="1:8">
      <c r="A47" s="21">
        <v>46</v>
      </c>
      <c r="B47" s="22" t="s">
        <v>18</v>
      </c>
      <c r="C47" s="21" t="s">
        <v>122</v>
      </c>
      <c r="D47" s="21">
        <v>1</v>
      </c>
      <c r="E47" s="21" t="str">
        <f>IF(D47=1,VLOOKUP(B47,[3]备注!A:I,5,FALSE),IF(D47=2,VLOOKUP(B47,[3]备注!A:I,6,FALSE),IF(D47=3,VLOOKUP(B47,[3]备注!A:I,7,FALSE),IF(D47=4,VLOOKUP(B47,[3]备注!A:I,8,FALSE),VLOOKUP(B47,[3]备注!A:I,9,FALSE)))))</f>
        <v>2160,1620,0,1620,0</v>
      </c>
      <c r="F47" s="21">
        <v>1900</v>
      </c>
      <c r="G47" s="21">
        <v>2760</v>
      </c>
      <c r="H47" s="21">
        <f t="shared" si="0"/>
        <v>45</v>
      </c>
    </row>
    <row r="48" spans="1:8">
      <c r="A48" s="21">
        <v>47</v>
      </c>
      <c r="B48" s="22" t="s">
        <v>18</v>
      </c>
      <c r="C48" s="21" t="s">
        <v>122</v>
      </c>
      <c r="D48" s="21">
        <v>2</v>
      </c>
      <c r="E48" s="21" t="str">
        <f>IF(D48=1,VLOOKUP(B48,[3]备注!A:I,5,FALSE),IF(D48=2,VLOOKUP(B48,[3]备注!A:I,6,FALSE),IF(D48=3,VLOOKUP(B48,[3]备注!A:I,7,FALSE),IF(D48=4,VLOOKUP(B48,[3]备注!A:I,8,FALSE),VLOOKUP(B48,[3]备注!A:I,9,FALSE)))))</f>
        <v>3240,2430,0,2430,0</v>
      </c>
      <c r="F48" s="21">
        <v>2100</v>
      </c>
      <c r="G48" s="21">
        <v>2820</v>
      </c>
      <c r="H48" s="21">
        <f t="shared" si="0"/>
        <v>50</v>
      </c>
    </row>
    <row r="49" spans="1:8">
      <c r="A49" s="21">
        <v>48</v>
      </c>
      <c r="B49" s="22" t="s">
        <v>18</v>
      </c>
      <c r="C49" s="21" t="s">
        <v>122</v>
      </c>
      <c r="D49" s="21">
        <v>3</v>
      </c>
      <c r="E49" s="21" t="str">
        <f>IF(D49=1,VLOOKUP(B49,[3]备注!A:I,5,FALSE),IF(D49=2,VLOOKUP(B49,[3]备注!A:I,6,FALSE),IF(D49=3,VLOOKUP(B49,[3]备注!A:I,7,FALSE),IF(D49=4,VLOOKUP(B49,[3]备注!A:I,8,FALSE),VLOOKUP(B49,[3]备注!A:I,9,FALSE)))))</f>
        <v>4860,3645,0,3645,0</v>
      </c>
      <c r="F49" s="21">
        <v>2300</v>
      </c>
      <c r="G49" s="21">
        <v>2880</v>
      </c>
      <c r="H49" s="21">
        <f t="shared" si="0"/>
        <v>55</v>
      </c>
    </row>
    <row r="50" spans="1:8">
      <c r="A50" s="21">
        <v>49</v>
      </c>
      <c r="B50" s="22" t="s">
        <v>18</v>
      </c>
      <c r="C50" s="21" t="s">
        <v>122</v>
      </c>
      <c r="D50" s="21">
        <v>4</v>
      </c>
      <c r="E50" s="21" t="str">
        <f>IF(D50=1,VLOOKUP(B50,[3]备注!A:I,5,FALSE),IF(D50=2,VLOOKUP(B50,[3]备注!A:I,6,FALSE),IF(D50=3,VLOOKUP(B50,[3]备注!A:I,7,FALSE),IF(D50=4,VLOOKUP(B50,[3]备注!A:I,8,FALSE),VLOOKUP(B50,[3]备注!A:I,9,FALSE)))))</f>
        <v>7301,5476,0,5476,0</v>
      </c>
      <c r="F50" s="21">
        <v>2800</v>
      </c>
      <c r="G50" s="21">
        <v>2940</v>
      </c>
      <c r="H50" s="21">
        <f t="shared" si="0"/>
        <v>60</v>
      </c>
    </row>
    <row r="51" spans="1:8">
      <c r="A51" s="21">
        <v>50</v>
      </c>
      <c r="B51" s="22" t="s">
        <v>18</v>
      </c>
      <c r="C51" s="21" t="s">
        <v>122</v>
      </c>
      <c r="D51" s="21">
        <v>5</v>
      </c>
      <c r="E51" s="21" t="str">
        <f>IF(D51=1,VLOOKUP(B51,[3]备注!A:I,5,FALSE),IF(D51=2,VLOOKUP(B51,[3]备注!A:I,6,FALSE),IF(D51=3,VLOOKUP(B51,[3]备注!A:I,7,FALSE),IF(D51=4,VLOOKUP(B51,[3]备注!A:I,8,FALSE),VLOOKUP(B51,[3]备注!A:I,9,FALSE)))))</f>
        <v>10951,8213,0,8213,0</v>
      </c>
      <c r="F51" s="21">
        <v>3300</v>
      </c>
      <c r="G51" s="21">
        <v>3000</v>
      </c>
      <c r="H51" s="21">
        <f t="shared" si="0"/>
        <v>65</v>
      </c>
    </row>
    <row r="52" spans="1:8">
      <c r="A52" s="21">
        <v>51</v>
      </c>
      <c r="B52" s="22">
        <v>102001</v>
      </c>
      <c r="C52" s="21" t="s">
        <v>124</v>
      </c>
      <c r="D52" s="21">
        <v>1</v>
      </c>
      <c r="E52" s="21" t="str">
        <f>IF(D52=1,VLOOKUP(B52,[3]备注!A:I,5,FALSE),IF(D52=2,VLOOKUP(B52,[3]备注!A:I,6,FALSE),IF(D52=3,VLOOKUP(B52,[3]备注!A:I,7,FALSE),IF(D52=4,VLOOKUP(B52,[3]备注!A:I,8,FALSE),VLOOKUP(B52,[3]备注!A:I,9,FALSE)))))</f>
        <v>0,0,0,0,540</v>
      </c>
      <c r="F52" s="21">
        <v>100</v>
      </c>
      <c r="G52" s="21">
        <v>60</v>
      </c>
      <c r="H52" s="21">
        <v>1</v>
      </c>
    </row>
    <row r="53" spans="1:8">
      <c r="A53" s="21">
        <v>52</v>
      </c>
      <c r="B53" s="22">
        <v>102001</v>
      </c>
      <c r="C53" s="21" t="s">
        <v>124</v>
      </c>
      <c r="D53" s="21">
        <v>2</v>
      </c>
      <c r="E53" s="21" t="str">
        <f>IF(D53=1,VLOOKUP(B53,[3]备注!A:I,5,FALSE),IF(D53=2,VLOOKUP(B53,[3]备注!A:I,6,FALSE),IF(D53=3,VLOOKUP(B53,[3]备注!A:I,7,FALSE),IF(D53=4,VLOOKUP(B53,[3]备注!A:I,8,FALSE),VLOOKUP(B53,[3]备注!A:I,9,FALSE)))))</f>
        <v>0,0,0,0,810</v>
      </c>
      <c r="F53" s="21">
        <v>300</v>
      </c>
      <c r="G53" s="21">
        <v>120</v>
      </c>
      <c r="H53" s="21">
        <v>5</v>
      </c>
    </row>
    <row r="54" spans="1:8">
      <c r="A54" s="21">
        <v>53</v>
      </c>
      <c r="B54" s="22">
        <v>102001</v>
      </c>
      <c r="C54" s="21" t="s">
        <v>124</v>
      </c>
      <c r="D54" s="21">
        <v>3</v>
      </c>
      <c r="E54" s="21" t="str">
        <f>IF(D54=1,VLOOKUP(B54,[3]备注!A:I,5,FALSE),IF(D54=2,VLOOKUP(B54,[3]备注!A:I,6,FALSE),IF(D54=3,VLOOKUP(B54,[3]备注!A:I,7,FALSE),IF(D54=4,VLOOKUP(B54,[3]备注!A:I,8,FALSE),VLOOKUP(B54,[3]备注!A:I,9,FALSE)))))</f>
        <v>0,0,0,0,1215</v>
      </c>
      <c r="F54" s="21">
        <v>500</v>
      </c>
      <c r="G54" s="21">
        <v>180</v>
      </c>
      <c r="H54" s="21">
        <v>10</v>
      </c>
    </row>
    <row r="55" spans="1:8">
      <c r="A55" s="21">
        <v>54</v>
      </c>
      <c r="B55" s="22">
        <v>102001</v>
      </c>
      <c r="C55" s="21" t="s">
        <v>124</v>
      </c>
      <c r="D55" s="21">
        <v>4</v>
      </c>
      <c r="E55" s="21" t="str">
        <f>IF(D55=1,VLOOKUP(B55,[3]备注!A:I,5,FALSE),IF(D55=2,VLOOKUP(B55,[3]备注!A:I,6,FALSE),IF(D55=3,VLOOKUP(B55,[3]备注!A:I,7,FALSE),IF(D55=4,VLOOKUP(B55,[3]备注!A:I,8,FALSE),VLOOKUP(B55,[3]备注!A:I,9,FALSE)))))</f>
        <v>0,0,0,0,1825</v>
      </c>
      <c r="F55" s="21">
        <v>1000</v>
      </c>
      <c r="G55" s="21">
        <v>240</v>
      </c>
      <c r="H55" s="21">
        <v>15</v>
      </c>
    </row>
    <row r="56" spans="1:8">
      <c r="A56" s="21">
        <v>55</v>
      </c>
      <c r="B56" s="22">
        <v>102001</v>
      </c>
      <c r="C56" s="21" t="s">
        <v>124</v>
      </c>
      <c r="D56" s="21">
        <v>5</v>
      </c>
      <c r="E56" s="21" t="str">
        <f>IF(D56=1,VLOOKUP(B56,[3]备注!A:I,5,FALSE),IF(D56=2,VLOOKUP(B56,[3]备注!A:I,6,FALSE),IF(D56=3,VLOOKUP(B56,[3]备注!A:I,7,FALSE),IF(D56=4,VLOOKUP(B56,[3]备注!A:I,8,FALSE),VLOOKUP(B56,[3]备注!A:I,9,FALSE)))))</f>
        <v>0,0,0,0,2738</v>
      </c>
      <c r="F56" s="21">
        <v>1500</v>
      </c>
      <c r="G56" s="21">
        <v>300</v>
      </c>
      <c r="H56" s="21">
        <v>20</v>
      </c>
    </row>
    <row r="57" spans="1:8">
      <c r="A57" s="21">
        <v>56</v>
      </c>
      <c r="B57" s="22">
        <v>102002</v>
      </c>
      <c r="C57" s="21" t="s">
        <v>126</v>
      </c>
      <c r="D57" s="21">
        <v>1</v>
      </c>
      <c r="E57" s="21" t="str">
        <f>IF(D57=1,VLOOKUP(B57,[3]备注!A:I,5,FALSE),IF(D57=2,VLOOKUP(B57,[3]备注!A:I,6,FALSE),IF(D57=3,VLOOKUP(B57,[3]备注!A:I,7,FALSE),IF(D57=4,VLOOKUP(B57,[3]备注!A:I,8,FALSE),VLOOKUP(B57,[3]备注!A:I,9,FALSE)))))</f>
        <v>0,0,0,0,650</v>
      </c>
      <c r="F57" s="21">
        <v>300</v>
      </c>
      <c r="G57" s="21">
        <v>360</v>
      </c>
      <c r="H57" s="21">
        <v>5</v>
      </c>
    </row>
    <row r="58" spans="1:8">
      <c r="A58" s="21">
        <v>57</v>
      </c>
      <c r="B58" s="22">
        <v>102002</v>
      </c>
      <c r="C58" s="21" t="s">
        <v>126</v>
      </c>
      <c r="D58" s="21">
        <v>2</v>
      </c>
      <c r="E58" s="21" t="str">
        <f>IF(D58=1,VLOOKUP(B58,[3]备注!A:I,5,FALSE),IF(D58=2,VLOOKUP(B58,[3]备注!A:I,6,FALSE),IF(D58=3,VLOOKUP(B58,[3]备注!A:I,7,FALSE),IF(D58=4,VLOOKUP(B58,[3]备注!A:I,8,FALSE),VLOOKUP(B58,[3]备注!A:I,9,FALSE)))))</f>
        <v>0,0,0,0,975</v>
      </c>
      <c r="F58" s="21">
        <v>500</v>
      </c>
      <c r="G58" s="21">
        <v>420</v>
      </c>
      <c r="H58" s="21">
        <v>10</v>
      </c>
    </row>
    <row r="59" spans="1:8">
      <c r="A59" s="21">
        <v>58</v>
      </c>
      <c r="B59" s="22">
        <v>102002</v>
      </c>
      <c r="C59" s="21" t="s">
        <v>126</v>
      </c>
      <c r="D59" s="21">
        <v>3</v>
      </c>
      <c r="E59" s="21" t="str">
        <f>IF(D59=1,VLOOKUP(B59,[3]备注!A:I,5,FALSE),IF(D59=2,VLOOKUP(B59,[3]备注!A:I,6,FALSE),IF(D59=3,VLOOKUP(B59,[3]备注!A:I,7,FALSE),IF(D59=4,VLOOKUP(B59,[3]备注!A:I,8,FALSE),VLOOKUP(B59,[3]备注!A:I,9,FALSE)))))</f>
        <v>0,0,0,0,1463</v>
      </c>
      <c r="F59" s="21">
        <v>700</v>
      </c>
      <c r="G59" s="21">
        <v>480</v>
      </c>
      <c r="H59" s="21">
        <v>15</v>
      </c>
    </row>
    <row r="60" spans="1:8">
      <c r="A60" s="21">
        <v>59</v>
      </c>
      <c r="B60" s="22">
        <v>102002</v>
      </c>
      <c r="C60" s="21" t="s">
        <v>126</v>
      </c>
      <c r="D60" s="21">
        <v>4</v>
      </c>
      <c r="E60" s="21" t="str">
        <f>IF(D60=1,VLOOKUP(B60,[3]备注!A:I,5,FALSE),IF(D60=2,VLOOKUP(B60,[3]备注!A:I,6,FALSE),IF(D60=3,VLOOKUP(B60,[3]备注!A:I,7,FALSE),IF(D60=4,VLOOKUP(B60,[3]备注!A:I,8,FALSE),VLOOKUP(B60,[3]备注!A:I,9,FALSE)))))</f>
        <v>0,0,0,0,2197</v>
      </c>
      <c r="F60" s="21">
        <v>1200</v>
      </c>
      <c r="G60" s="21">
        <v>540</v>
      </c>
      <c r="H60" s="21">
        <v>20</v>
      </c>
    </row>
    <row r="61" spans="1:8">
      <c r="A61" s="21">
        <v>60</v>
      </c>
      <c r="B61" s="22">
        <v>102002</v>
      </c>
      <c r="C61" s="21" t="s">
        <v>126</v>
      </c>
      <c r="D61" s="21">
        <v>5</v>
      </c>
      <c r="E61" s="21" t="str">
        <f>IF(D61=1,VLOOKUP(B61,[3]备注!A:I,5,FALSE),IF(D61=2,VLOOKUP(B61,[3]备注!A:I,6,FALSE),IF(D61=3,VLOOKUP(B61,[3]备注!A:I,7,FALSE),IF(D61=4,VLOOKUP(B61,[3]备注!A:I,8,FALSE),VLOOKUP(B61,[3]备注!A:I,9,FALSE)))))</f>
        <v>0,0,0,0,3296</v>
      </c>
      <c r="F61" s="21">
        <v>1700</v>
      </c>
      <c r="G61" s="21">
        <v>600</v>
      </c>
      <c r="H61" s="21">
        <v>25</v>
      </c>
    </row>
    <row r="62" spans="1:8">
      <c r="A62" s="21">
        <v>61</v>
      </c>
      <c r="B62" s="22">
        <v>102003</v>
      </c>
      <c r="C62" s="21" t="s">
        <v>128</v>
      </c>
      <c r="D62" s="21">
        <v>1</v>
      </c>
      <c r="E62" s="21" t="str">
        <f>IF(D62=1,VLOOKUP(B62,[3]备注!A:I,5,FALSE),IF(D62=2,VLOOKUP(B62,[3]备注!A:I,6,FALSE),IF(D62=3,VLOOKUP(B62,[3]备注!A:I,7,FALSE),IF(D62=4,VLOOKUP(B62,[3]备注!A:I,8,FALSE),VLOOKUP(B62,[3]备注!A:I,9,FALSE)))))</f>
        <v>0,0,0,650,970</v>
      </c>
      <c r="F62" s="21">
        <v>500</v>
      </c>
      <c r="G62" s="21">
        <v>660</v>
      </c>
      <c r="H62" s="21">
        <v>10</v>
      </c>
    </row>
    <row r="63" spans="1:8">
      <c r="A63" s="21">
        <v>62</v>
      </c>
      <c r="B63" s="22">
        <v>102003</v>
      </c>
      <c r="C63" s="21" t="s">
        <v>128</v>
      </c>
      <c r="D63" s="21">
        <v>2</v>
      </c>
      <c r="E63" s="21" t="str">
        <f>IF(D63=1,VLOOKUP(B63,[3]备注!A:I,5,FALSE),IF(D63=2,VLOOKUP(B63,[3]备注!A:I,6,FALSE),IF(D63=3,VLOOKUP(B63,[3]备注!A:I,7,FALSE),IF(D63=4,VLOOKUP(B63,[3]备注!A:I,8,FALSE),VLOOKUP(B63,[3]备注!A:I,9,FALSE)))))</f>
        <v>0,0,0,975,1455</v>
      </c>
      <c r="F63" s="21">
        <v>700</v>
      </c>
      <c r="G63" s="21">
        <v>720</v>
      </c>
      <c r="H63" s="21">
        <v>15</v>
      </c>
    </row>
    <row r="64" spans="1:8">
      <c r="A64" s="21">
        <v>63</v>
      </c>
      <c r="B64" s="22">
        <v>102003</v>
      </c>
      <c r="C64" s="21" t="s">
        <v>128</v>
      </c>
      <c r="D64" s="21">
        <v>3</v>
      </c>
      <c r="E64" s="21" t="str">
        <f>IF(D64=1,VLOOKUP(B64,[3]备注!A:I,5,FALSE),IF(D64=2,VLOOKUP(B64,[3]备注!A:I,6,FALSE),IF(D64=3,VLOOKUP(B64,[3]备注!A:I,7,FALSE),IF(D64=4,VLOOKUP(B64,[3]备注!A:I,8,FALSE),VLOOKUP(B64,[3]备注!A:I,9,FALSE)))))</f>
        <v>0,0,0,1463,2183</v>
      </c>
      <c r="F64" s="21">
        <v>900</v>
      </c>
      <c r="G64" s="21">
        <v>780</v>
      </c>
      <c r="H64" s="21">
        <v>20</v>
      </c>
    </row>
    <row r="65" spans="1:8">
      <c r="A65" s="21">
        <v>64</v>
      </c>
      <c r="B65" s="22">
        <v>102003</v>
      </c>
      <c r="C65" s="21" t="s">
        <v>128</v>
      </c>
      <c r="D65" s="21">
        <v>4</v>
      </c>
      <c r="E65" s="21" t="str">
        <f>IF(D65=1,VLOOKUP(B65,[3]备注!A:I,5,FALSE),IF(D65=2,VLOOKUP(B65,[3]备注!A:I,6,FALSE),IF(D65=3,VLOOKUP(B65,[3]备注!A:I,7,FALSE),IF(D65=4,VLOOKUP(B65,[3]备注!A:I,8,FALSE),VLOOKUP(B65,[3]备注!A:I,9,FALSE)))))</f>
        <v>0,0,0,2197,3279</v>
      </c>
      <c r="F65" s="21">
        <v>1400</v>
      </c>
      <c r="G65" s="21">
        <v>840</v>
      </c>
      <c r="H65" s="21">
        <v>25</v>
      </c>
    </row>
    <row r="66" spans="1:8">
      <c r="A66" s="21">
        <v>65</v>
      </c>
      <c r="B66" s="22">
        <v>102003</v>
      </c>
      <c r="C66" s="21" t="s">
        <v>128</v>
      </c>
      <c r="D66" s="21">
        <v>5</v>
      </c>
      <c r="E66" s="21" t="str">
        <f>IF(D66=1,VLOOKUP(B66,[3]备注!A:I,5,FALSE),IF(D66=2,VLOOKUP(B66,[3]备注!A:I,6,FALSE),IF(D66=3,VLOOKUP(B66,[3]备注!A:I,7,FALSE),IF(D66=4,VLOOKUP(B66,[3]备注!A:I,8,FALSE),VLOOKUP(B66,[3]备注!A:I,9,FALSE)))))</f>
        <v>0,0,0,3296,4918</v>
      </c>
      <c r="F66" s="21">
        <v>1900</v>
      </c>
      <c r="G66" s="21">
        <v>900</v>
      </c>
      <c r="H66" s="21">
        <v>30</v>
      </c>
    </row>
    <row r="67" spans="1:8">
      <c r="A67" s="21">
        <v>66</v>
      </c>
      <c r="B67" s="22">
        <v>102004</v>
      </c>
      <c r="C67" s="21" t="s">
        <v>130</v>
      </c>
      <c r="D67" s="21">
        <v>1</v>
      </c>
      <c r="E67" s="21" t="str">
        <f>IF(D67=1,VLOOKUP(B67,[3]备注!A:I,5,FALSE),IF(D67=2,VLOOKUP(B67,[3]备注!A:I,6,FALSE),IF(D67=3,VLOOKUP(B67,[3]备注!A:I,7,FALSE),IF(D67=4,VLOOKUP(B67,[3]备注!A:I,8,FALSE),VLOOKUP(B67,[3]备注!A:I,9,FALSE)))))</f>
        <v>0,0,0,860,1300</v>
      </c>
      <c r="F67" s="21">
        <v>700</v>
      </c>
      <c r="G67" s="21">
        <v>960</v>
      </c>
      <c r="H67" s="21">
        <f t="shared" ref="H67:H130" si="1">H62+5</f>
        <v>15</v>
      </c>
    </row>
    <row r="68" spans="1:8">
      <c r="A68" s="21">
        <v>67</v>
      </c>
      <c r="B68" s="22">
        <v>102004</v>
      </c>
      <c r="C68" s="21" t="s">
        <v>130</v>
      </c>
      <c r="D68" s="21">
        <v>2</v>
      </c>
      <c r="E68" s="21" t="str">
        <f>IF(D68=1,VLOOKUP(B68,[3]备注!A:I,5,FALSE),IF(D68=2,VLOOKUP(B68,[3]备注!A:I,6,FALSE),IF(D68=3,VLOOKUP(B68,[3]备注!A:I,7,FALSE),IF(D68=4,VLOOKUP(B68,[3]备注!A:I,8,FALSE),VLOOKUP(B68,[3]备注!A:I,9,FALSE)))))</f>
        <v>0,0,0,1290,1950</v>
      </c>
      <c r="F68" s="21">
        <v>900</v>
      </c>
      <c r="G68" s="21">
        <v>1020</v>
      </c>
      <c r="H68" s="21">
        <f t="shared" si="1"/>
        <v>20</v>
      </c>
    </row>
    <row r="69" spans="1:8">
      <c r="A69" s="21">
        <v>68</v>
      </c>
      <c r="B69" s="22">
        <v>102004</v>
      </c>
      <c r="C69" s="21" t="s">
        <v>130</v>
      </c>
      <c r="D69" s="21">
        <v>3</v>
      </c>
      <c r="E69" s="21" t="str">
        <f>IF(D69=1,VLOOKUP(B69,[3]备注!A:I,5,FALSE),IF(D69=2,VLOOKUP(B69,[3]备注!A:I,6,FALSE),IF(D69=3,VLOOKUP(B69,[3]备注!A:I,7,FALSE),IF(D69=4,VLOOKUP(B69,[3]备注!A:I,8,FALSE),VLOOKUP(B69,[3]备注!A:I,9,FALSE)))))</f>
        <v>0,0,0,1935,2925</v>
      </c>
      <c r="F69" s="21">
        <v>1100</v>
      </c>
      <c r="G69" s="21">
        <v>1080</v>
      </c>
      <c r="H69" s="21">
        <f t="shared" si="1"/>
        <v>25</v>
      </c>
    </row>
    <row r="70" spans="1:8">
      <c r="A70" s="21">
        <v>69</v>
      </c>
      <c r="B70" s="22">
        <v>102004</v>
      </c>
      <c r="C70" s="21" t="s">
        <v>130</v>
      </c>
      <c r="D70" s="21">
        <v>4</v>
      </c>
      <c r="E70" s="21" t="str">
        <f>IF(D70=1,VLOOKUP(B70,[3]备注!A:I,5,FALSE),IF(D70=2,VLOOKUP(B70,[3]备注!A:I,6,FALSE),IF(D70=3,VLOOKUP(B70,[3]备注!A:I,7,FALSE),IF(D70=4,VLOOKUP(B70,[3]备注!A:I,8,FALSE),VLOOKUP(B70,[3]备注!A:I,9,FALSE)))))</f>
        <v>0,0,0,2907,4394</v>
      </c>
      <c r="F70" s="21">
        <v>1600</v>
      </c>
      <c r="G70" s="21">
        <v>1140</v>
      </c>
      <c r="H70" s="21">
        <f t="shared" si="1"/>
        <v>30</v>
      </c>
    </row>
    <row r="71" spans="1:8">
      <c r="A71" s="21">
        <v>70</v>
      </c>
      <c r="B71" s="22">
        <v>102004</v>
      </c>
      <c r="C71" s="21" t="s">
        <v>130</v>
      </c>
      <c r="D71" s="21">
        <v>5</v>
      </c>
      <c r="E71" s="21" t="str">
        <f>IF(D71=1,VLOOKUP(B71,[3]备注!A:I,5,FALSE),IF(D71=2,VLOOKUP(B71,[3]备注!A:I,6,FALSE),IF(D71=3,VLOOKUP(B71,[3]备注!A:I,7,FALSE),IF(D71=4,VLOOKUP(B71,[3]备注!A:I,8,FALSE),VLOOKUP(B71,[3]备注!A:I,9,FALSE)))))</f>
        <v>0,0,0,4360,6591</v>
      </c>
      <c r="F71" s="21">
        <v>2100</v>
      </c>
      <c r="G71" s="21">
        <v>1200</v>
      </c>
      <c r="H71" s="21">
        <f t="shared" si="1"/>
        <v>35</v>
      </c>
    </row>
    <row r="72" spans="1:8">
      <c r="A72" s="21">
        <v>71</v>
      </c>
      <c r="B72" s="22">
        <v>102005</v>
      </c>
      <c r="C72" s="21" t="s">
        <v>132</v>
      </c>
      <c r="D72" s="21">
        <v>1</v>
      </c>
      <c r="E72" s="21" t="str">
        <f>IF(D72=1,VLOOKUP(B72,[3]备注!A:I,5,FALSE),IF(D72=2,VLOOKUP(B72,[3]备注!A:I,6,FALSE),IF(D72=3,VLOOKUP(B72,[3]备注!A:I,7,FALSE),IF(D72=4,VLOOKUP(B72,[3]备注!A:I,8,FALSE),VLOOKUP(B72,[3]备注!A:I,9,FALSE)))))</f>
        <v>0,0,0,1350,1350</v>
      </c>
      <c r="F72" s="21">
        <v>900</v>
      </c>
      <c r="G72" s="21">
        <v>1260</v>
      </c>
      <c r="H72" s="21">
        <f t="shared" si="1"/>
        <v>20</v>
      </c>
    </row>
    <row r="73" spans="1:8">
      <c r="A73" s="21">
        <v>72</v>
      </c>
      <c r="B73" s="22">
        <v>102005</v>
      </c>
      <c r="C73" s="21" t="s">
        <v>132</v>
      </c>
      <c r="D73" s="21">
        <v>2</v>
      </c>
      <c r="E73" s="21" t="str">
        <f>IF(D73=1,VLOOKUP(B73,[3]备注!A:I,5,FALSE),IF(D73=2,VLOOKUP(B73,[3]备注!A:I,6,FALSE),IF(D73=3,VLOOKUP(B73,[3]备注!A:I,7,FALSE),IF(D73=4,VLOOKUP(B73,[3]备注!A:I,8,FALSE),VLOOKUP(B73,[3]备注!A:I,9,FALSE)))))</f>
        <v>0,0,0,2025,2025</v>
      </c>
      <c r="F73" s="21">
        <v>1100</v>
      </c>
      <c r="G73" s="21">
        <v>1320</v>
      </c>
      <c r="H73" s="21">
        <f t="shared" si="1"/>
        <v>25</v>
      </c>
    </row>
    <row r="74" spans="1:8">
      <c r="A74" s="21">
        <v>73</v>
      </c>
      <c r="B74" s="22">
        <v>102005</v>
      </c>
      <c r="C74" s="21" t="s">
        <v>132</v>
      </c>
      <c r="D74" s="21">
        <v>3</v>
      </c>
      <c r="E74" s="21" t="str">
        <f>IF(D74=1,VLOOKUP(B74,[3]备注!A:I,5,FALSE),IF(D74=2,VLOOKUP(B74,[3]备注!A:I,6,FALSE),IF(D74=3,VLOOKUP(B74,[3]备注!A:I,7,FALSE),IF(D74=4,VLOOKUP(B74,[3]备注!A:I,8,FALSE),VLOOKUP(B74,[3]备注!A:I,9,FALSE)))))</f>
        <v>0,0,0,3038,3038</v>
      </c>
      <c r="F74" s="21">
        <v>1300</v>
      </c>
      <c r="G74" s="21">
        <v>1380</v>
      </c>
      <c r="H74" s="21">
        <f t="shared" si="1"/>
        <v>30</v>
      </c>
    </row>
    <row r="75" spans="1:8">
      <c r="A75" s="21">
        <v>74</v>
      </c>
      <c r="B75" s="22">
        <v>102005</v>
      </c>
      <c r="C75" s="21" t="s">
        <v>132</v>
      </c>
      <c r="D75" s="21">
        <v>4</v>
      </c>
      <c r="E75" s="21" t="str">
        <f>IF(D75=1,VLOOKUP(B75,[3]备注!A:I,5,FALSE),IF(D75=2,VLOOKUP(B75,[3]备注!A:I,6,FALSE),IF(D75=3,VLOOKUP(B75,[3]备注!A:I,7,FALSE),IF(D75=4,VLOOKUP(B75,[3]备注!A:I,8,FALSE),VLOOKUP(B75,[3]备注!A:I,9,FALSE)))))</f>
        <v>0,0,0,4563,4563</v>
      </c>
      <c r="F75" s="21">
        <v>1800</v>
      </c>
      <c r="G75" s="21">
        <v>1440</v>
      </c>
      <c r="H75" s="21">
        <f t="shared" si="1"/>
        <v>35</v>
      </c>
    </row>
    <row r="76" spans="1:8">
      <c r="A76" s="21">
        <v>75</v>
      </c>
      <c r="B76" s="22">
        <v>102005</v>
      </c>
      <c r="C76" s="21" t="s">
        <v>132</v>
      </c>
      <c r="D76" s="21">
        <v>5</v>
      </c>
      <c r="E76" s="21" t="str">
        <f>IF(D76=1,VLOOKUP(B76,[3]备注!A:I,5,FALSE),IF(D76=2,VLOOKUP(B76,[3]备注!A:I,6,FALSE),IF(D76=3,VLOOKUP(B76,[3]备注!A:I,7,FALSE),IF(D76=4,VLOOKUP(B76,[3]备注!A:I,8,FALSE),VLOOKUP(B76,[3]备注!A:I,9,FALSE)))))</f>
        <v>0,0,0,6845,6845</v>
      </c>
      <c r="F76" s="21">
        <v>2300</v>
      </c>
      <c r="G76" s="21">
        <v>1500</v>
      </c>
      <c r="H76" s="21">
        <f t="shared" si="1"/>
        <v>40</v>
      </c>
    </row>
    <row r="77" spans="1:8">
      <c r="A77" s="21">
        <v>76</v>
      </c>
      <c r="B77" s="22">
        <v>102006</v>
      </c>
      <c r="C77" s="21" t="s">
        <v>134</v>
      </c>
      <c r="D77" s="21">
        <v>1</v>
      </c>
      <c r="E77" s="21" t="str">
        <f>IF(D77=1,VLOOKUP(B77,[3]备注!A:I,5,FALSE),IF(D77=2,VLOOKUP(B77,[3]备注!A:I,6,FALSE),IF(D77=3,VLOOKUP(B77,[3]备注!A:I,7,FALSE),IF(D77=4,VLOOKUP(B77,[3]备注!A:I,8,FALSE),VLOOKUP(B77,[3]备注!A:I,9,FALSE)))))</f>
        <v>0,0,810,810,1620</v>
      </c>
      <c r="F77" s="21">
        <v>1100</v>
      </c>
      <c r="G77" s="21">
        <v>1560</v>
      </c>
      <c r="H77" s="21">
        <f t="shared" si="1"/>
        <v>25</v>
      </c>
    </row>
    <row r="78" spans="1:8">
      <c r="A78" s="21">
        <v>77</v>
      </c>
      <c r="B78" s="22">
        <v>102006</v>
      </c>
      <c r="C78" s="21" t="s">
        <v>134</v>
      </c>
      <c r="D78" s="21">
        <v>2</v>
      </c>
      <c r="E78" s="21" t="str">
        <f>IF(D78=1,VLOOKUP(B78,[3]备注!A:I,5,FALSE),IF(D78=2,VLOOKUP(B78,[3]备注!A:I,6,FALSE),IF(D78=3,VLOOKUP(B78,[3]备注!A:I,7,FALSE),IF(D78=4,VLOOKUP(B78,[3]备注!A:I,8,FALSE),VLOOKUP(B78,[3]备注!A:I,9,FALSE)))))</f>
        <v>0,0,1215,1215,2430</v>
      </c>
      <c r="F78" s="21">
        <v>1300</v>
      </c>
      <c r="G78" s="21">
        <v>1620</v>
      </c>
      <c r="H78" s="21">
        <f t="shared" si="1"/>
        <v>30</v>
      </c>
    </row>
    <row r="79" spans="1:8">
      <c r="A79" s="21">
        <v>78</v>
      </c>
      <c r="B79" s="22">
        <v>102006</v>
      </c>
      <c r="C79" s="21" t="s">
        <v>134</v>
      </c>
      <c r="D79" s="21">
        <v>3</v>
      </c>
      <c r="E79" s="21" t="str">
        <f>IF(D79=1,VLOOKUP(B79,[3]备注!A:I,5,FALSE),IF(D79=2,VLOOKUP(B79,[3]备注!A:I,6,FALSE),IF(D79=3,VLOOKUP(B79,[3]备注!A:I,7,FALSE),IF(D79=4,VLOOKUP(B79,[3]备注!A:I,8,FALSE),VLOOKUP(B79,[3]备注!A:I,9,FALSE)))))</f>
        <v>0,0,1823,1823,3645</v>
      </c>
      <c r="F79" s="21">
        <v>1500</v>
      </c>
      <c r="G79" s="21">
        <v>1680</v>
      </c>
      <c r="H79" s="21">
        <f t="shared" si="1"/>
        <v>35</v>
      </c>
    </row>
    <row r="80" spans="1:8">
      <c r="A80" s="21">
        <v>79</v>
      </c>
      <c r="B80" s="22">
        <v>102006</v>
      </c>
      <c r="C80" s="21" t="s">
        <v>134</v>
      </c>
      <c r="D80" s="21">
        <v>4</v>
      </c>
      <c r="E80" s="21" t="str">
        <f>IF(D80=1,VLOOKUP(B80,[3]备注!A:I,5,FALSE),IF(D80=2,VLOOKUP(B80,[3]备注!A:I,6,FALSE),IF(D80=3,VLOOKUP(B80,[3]备注!A:I,7,FALSE),IF(D80=4,VLOOKUP(B80,[3]备注!A:I,8,FALSE),VLOOKUP(B80,[3]备注!A:I,9,FALSE)))))</f>
        <v>0,0,2738,2738,5476</v>
      </c>
      <c r="F80" s="21">
        <v>2000</v>
      </c>
      <c r="G80" s="21">
        <v>1740</v>
      </c>
      <c r="H80" s="21">
        <f t="shared" si="1"/>
        <v>40</v>
      </c>
    </row>
    <row r="81" spans="1:8">
      <c r="A81" s="21">
        <v>80</v>
      </c>
      <c r="B81" s="22">
        <v>102006</v>
      </c>
      <c r="C81" s="21" t="s">
        <v>134</v>
      </c>
      <c r="D81" s="21">
        <v>5</v>
      </c>
      <c r="E81" s="21" t="str">
        <f>IF(D81=1,VLOOKUP(B81,[3]备注!A:I,5,FALSE),IF(D81=2,VLOOKUP(B81,[3]备注!A:I,6,FALSE),IF(D81=3,VLOOKUP(B81,[3]备注!A:I,7,FALSE),IF(D81=4,VLOOKUP(B81,[3]备注!A:I,8,FALSE),VLOOKUP(B81,[3]备注!A:I,9,FALSE)))))</f>
        <v>0,0,4107,4107,8213</v>
      </c>
      <c r="F81" s="21">
        <v>2500</v>
      </c>
      <c r="G81" s="21">
        <v>1800</v>
      </c>
      <c r="H81" s="21">
        <f t="shared" si="1"/>
        <v>45</v>
      </c>
    </row>
    <row r="82" spans="1:8">
      <c r="A82" s="21">
        <v>81</v>
      </c>
      <c r="B82" s="22">
        <v>102007</v>
      </c>
      <c r="C82" s="21" t="s">
        <v>136</v>
      </c>
      <c r="D82" s="21">
        <v>1</v>
      </c>
      <c r="E82" s="21" t="str">
        <f>IF(D82=1,VLOOKUP(B82,[3]备注!A:I,5,FALSE),IF(D82=2,VLOOKUP(B82,[3]备注!A:I,6,FALSE),IF(D82=3,VLOOKUP(B82,[3]备注!A:I,7,FALSE),IF(D82=4,VLOOKUP(B82,[3]备注!A:I,8,FALSE),VLOOKUP(B82,[3]备注!A:I,9,FALSE)))))</f>
        <v>0,0,950,950,1890</v>
      </c>
      <c r="F82" s="21">
        <v>1300</v>
      </c>
      <c r="G82" s="21">
        <v>1860</v>
      </c>
      <c r="H82" s="21">
        <f t="shared" si="1"/>
        <v>30</v>
      </c>
    </row>
    <row r="83" spans="1:8">
      <c r="A83" s="21">
        <v>82</v>
      </c>
      <c r="B83" s="22">
        <v>102007</v>
      </c>
      <c r="C83" s="21" t="s">
        <v>136</v>
      </c>
      <c r="D83" s="21">
        <v>2</v>
      </c>
      <c r="E83" s="21" t="str">
        <f>IF(D83=1,VLOOKUP(B83,[3]备注!A:I,5,FALSE),IF(D83=2,VLOOKUP(B83,[3]备注!A:I,6,FALSE),IF(D83=3,VLOOKUP(B83,[3]备注!A:I,7,FALSE),IF(D83=4,VLOOKUP(B83,[3]备注!A:I,8,FALSE),VLOOKUP(B83,[3]备注!A:I,9,FALSE)))))</f>
        <v>0,0,1425,1425,2835</v>
      </c>
      <c r="F83" s="21">
        <v>1500</v>
      </c>
      <c r="G83" s="21">
        <v>1920</v>
      </c>
      <c r="H83" s="21">
        <f t="shared" si="1"/>
        <v>35</v>
      </c>
    </row>
    <row r="84" spans="1:8">
      <c r="A84" s="21">
        <v>83</v>
      </c>
      <c r="B84" s="22">
        <v>102007</v>
      </c>
      <c r="C84" s="21" t="s">
        <v>136</v>
      </c>
      <c r="D84" s="21">
        <v>3</v>
      </c>
      <c r="E84" s="21" t="str">
        <f>IF(D84=1,VLOOKUP(B84,[3]备注!A:I,5,FALSE),IF(D84=2,VLOOKUP(B84,[3]备注!A:I,6,FALSE),IF(D84=3,VLOOKUP(B84,[3]备注!A:I,7,FALSE),IF(D84=4,VLOOKUP(B84,[3]备注!A:I,8,FALSE),VLOOKUP(B84,[3]备注!A:I,9,FALSE)))))</f>
        <v>0,0,2138,2138,4253</v>
      </c>
      <c r="F84" s="21">
        <v>1700</v>
      </c>
      <c r="G84" s="21">
        <v>1980</v>
      </c>
      <c r="H84" s="21">
        <f t="shared" si="1"/>
        <v>40</v>
      </c>
    </row>
    <row r="85" spans="1:8">
      <c r="A85" s="21">
        <v>84</v>
      </c>
      <c r="B85" s="22">
        <v>102007</v>
      </c>
      <c r="C85" s="21" t="s">
        <v>136</v>
      </c>
      <c r="D85" s="21">
        <v>4</v>
      </c>
      <c r="E85" s="21" t="str">
        <f>IF(D85=1,VLOOKUP(B85,[3]备注!A:I,5,FALSE),IF(D85=2,VLOOKUP(B85,[3]备注!A:I,6,FALSE),IF(D85=3,VLOOKUP(B85,[3]备注!A:I,7,FALSE),IF(D85=4,VLOOKUP(B85,[3]备注!A:I,8,FALSE),VLOOKUP(B85,[3]备注!A:I,9,FALSE)))))</f>
        <v>0,0,3211,3211,6388</v>
      </c>
      <c r="F85" s="21">
        <v>2200</v>
      </c>
      <c r="G85" s="21">
        <v>2040</v>
      </c>
      <c r="H85" s="21">
        <f t="shared" si="1"/>
        <v>45</v>
      </c>
    </row>
    <row r="86" spans="1:8">
      <c r="A86" s="21">
        <v>85</v>
      </c>
      <c r="B86" s="22">
        <v>102007</v>
      </c>
      <c r="C86" s="21" t="s">
        <v>136</v>
      </c>
      <c r="D86" s="21">
        <v>5</v>
      </c>
      <c r="E86" s="21" t="str">
        <f>IF(D86=1,VLOOKUP(B86,[3]备注!A:I,5,FALSE),IF(D86=2,VLOOKUP(B86,[3]备注!A:I,6,FALSE),IF(D86=3,VLOOKUP(B86,[3]备注!A:I,7,FALSE),IF(D86=4,VLOOKUP(B86,[3]备注!A:I,8,FALSE),VLOOKUP(B86,[3]备注!A:I,9,FALSE)))))</f>
        <v>0,0,4817,4817,9582</v>
      </c>
      <c r="F86" s="21">
        <v>2700</v>
      </c>
      <c r="G86" s="21">
        <v>2100</v>
      </c>
      <c r="H86" s="21">
        <f t="shared" si="1"/>
        <v>50</v>
      </c>
    </row>
    <row r="87" spans="1:8">
      <c r="A87" s="21">
        <v>86</v>
      </c>
      <c r="B87" s="22">
        <v>102008</v>
      </c>
      <c r="C87" s="21" t="s">
        <v>138</v>
      </c>
      <c r="D87" s="21">
        <v>1</v>
      </c>
      <c r="E87" s="21" t="str">
        <f>IF(D87=1,VLOOKUP(B87,[3]备注!A:I,5,FALSE),IF(D87=2,VLOOKUP(B87,[3]备注!A:I,6,FALSE),IF(D87=3,VLOOKUP(B87,[3]备注!A:I,7,FALSE),IF(D87=4,VLOOKUP(B87,[3]备注!A:I,8,FALSE),VLOOKUP(B87,[3]备注!A:I,9,FALSE)))))</f>
        <v>0,0,1080,1080,2160</v>
      </c>
      <c r="F87" s="21">
        <v>1500</v>
      </c>
      <c r="G87" s="21">
        <v>2160</v>
      </c>
      <c r="H87" s="21">
        <f t="shared" si="1"/>
        <v>35</v>
      </c>
    </row>
    <row r="88" spans="1:8">
      <c r="A88" s="21">
        <v>87</v>
      </c>
      <c r="B88" s="22">
        <v>102008</v>
      </c>
      <c r="C88" s="21" t="s">
        <v>138</v>
      </c>
      <c r="D88" s="21">
        <v>2</v>
      </c>
      <c r="E88" s="21" t="str">
        <f>IF(D88=1,VLOOKUP(B88,[3]备注!A:I,5,FALSE),IF(D88=2,VLOOKUP(B88,[3]备注!A:I,6,FALSE),IF(D88=3,VLOOKUP(B88,[3]备注!A:I,7,FALSE),IF(D88=4,VLOOKUP(B88,[3]备注!A:I,8,FALSE),VLOOKUP(B88,[3]备注!A:I,9,FALSE)))))</f>
        <v>0,0,1620,1620,3240</v>
      </c>
      <c r="F88" s="21">
        <v>1700</v>
      </c>
      <c r="G88" s="21">
        <v>2220</v>
      </c>
      <c r="H88" s="21">
        <f t="shared" si="1"/>
        <v>40</v>
      </c>
    </row>
    <row r="89" spans="1:8">
      <c r="A89" s="21">
        <v>88</v>
      </c>
      <c r="B89" s="22">
        <v>102008</v>
      </c>
      <c r="C89" s="21" t="s">
        <v>138</v>
      </c>
      <c r="D89" s="21">
        <v>3</v>
      </c>
      <c r="E89" s="21" t="str">
        <f>IF(D89=1,VLOOKUP(B89,[3]备注!A:I,5,FALSE),IF(D89=2,VLOOKUP(B89,[3]备注!A:I,6,FALSE),IF(D89=3,VLOOKUP(B89,[3]备注!A:I,7,FALSE),IF(D89=4,VLOOKUP(B89,[3]备注!A:I,8,FALSE),VLOOKUP(B89,[3]备注!A:I,9,FALSE)))))</f>
        <v>0,0,2430,2430,4860</v>
      </c>
      <c r="F89" s="21">
        <v>1900</v>
      </c>
      <c r="G89" s="21">
        <v>2280</v>
      </c>
      <c r="H89" s="21">
        <f t="shared" si="1"/>
        <v>45</v>
      </c>
    </row>
    <row r="90" spans="1:8">
      <c r="A90" s="21">
        <v>89</v>
      </c>
      <c r="B90" s="22">
        <v>102008</v>
      </c>
      <c r="C90" s="21" t="s">
        <v>138</v>
      </c>
      <c r="D90" s="21">
        <v>4</v>
      </c>
      <c r="E90" s="21" t="str">
        <f>IF(D90=1,VLOOKUP(B90,[3]备注!A:I,5,FALSE),IF(D90=2,VLOOKUP(B90,[3]备注!A:I,6,FALSE),IF(D90=3,VLOOKUP(B90,[3]备注!A:I,7,FALSE),IF(D90=4,VLOOKUP(B90,[3]备注!A:I,8,FALSE),VLOOKUP(B90,[3]备注!A:I,9,FALSE)))))</f>
        <v>0,0,3650,3650,7301</v>
      </c>
      <c r="F90" s="21">
        <v>2400</v>
      </c>
      <c r="G90" s="21">
        <v>2340</v>
      </c>
      <c r="H90" s="21">
        <f t="shared" si="1"/>
        <v>50</v>
      </c>
    </row>
    <row r="91" spans="1:8">
      <c r="A91" s="21">
        <v>90</v>
      </c>
      <c r="B91" s="22">
        <v>102008</v>
      </c>
      <c r="C91" s="21" t="s">
        <v>138</v>
      </c>
      <c r="D91" s="21">
        <v>5</v>
      </c>
      <c r="E91" s="21" t="str">
        <f>IF(D91=1,VLOOKUP(B91,[3]备注!A:I,5,FALSE),IF(D91=2,VLOOKUP(B91,[3]备注!A:I,6,FALSE),IF(D91=3,VLOOKUP(B91,[3]备注!A:I,7,FALSE),IF(D91=4,VLOOKUP(B91,[3]备注!A:I,8,FALSE),VLOOKUP(B91,[3]备注!A:I,9,FALSE)))))</f>
        <v>0,0,5476,5476,10951</v>
      </c>
      <c r="F91" s="21">
        <v>2900</v>
      </c>
      <c r="G91" s="21">
        <v>2400</v>
      </c>
      <c r="H91" s="21">
        <f t="shared" si="1"/>
        <v>55</v>
      </c>
    </row>
    <row r="92" spans="1:8">
      <c r="A92" s="21">
        <v>91</v>
      </c>
      <c r="B92" s="22">
        <v>102009</v>
      </c>
      <c r="C92" s="21" t="s">
        <v>140</v>
      </c>
      <c r="D92" s="21">
        <v>1</v>
      </c>
      <c r="E92" s="21" t="str">
        <f>IF(D92=1,VLOOKUP(B92,[3]备注!A:I,5,FALSE),IF(D92=2,VLOOKUP(B92,[3]备注!A:I,6,FALSE),IF(D92=3,VLOOKUP(B92,[3]备注!A:I,7,FALSE),IF(D92=4,VLOOKUP(B92,[3]备注!A:I,8,FALSE),VLOOKUP(B92,[3]备注!A:I,9,FALSE)))))</f>
        <v>0,0,1220,1220,2430</v>
      </c>
      <c r="F92" s="21">
        <v>1700</v>
      </c>
      <c r="G92" s="21">
        <v>2460</v>
      </c>
      <c r="H92" s="21">
        <f t="shared" si="1"/>
        <v>40</v>
      </c>
    </row>
    <row r="93" spans="1:8">
      <c r="A93" s="21">
        <v>92</v>
      </c>
      <c r="B93" s="22">
        <v>102009</v>
      </c>
      <c r="C93" s="21" t="s">
        <v>140</v>
      </c>
      <c r="D93" s="21">
        <v>2</v>
      </c>
      <c r="E93" s="21" t="str">
        <f>IF(D93=1,VLOOKUP(B93,[3]备注!A:I,5,FALSE),IF(D93=2,VLOOKUP(B93,[3]备注!A:I,6,FALSE),IF(D93=3,VLOOKUP(B93,[3]备注!A:I,7,FALSE),IF(D93=4,VLOOKUP(B93,[3]备注!A:I,8,FALSE),VLOOKUP(B93,[3]备注!A:I,9,FALSE)))))</f>
        <v>0,0,1830,1830,3645</v>
      </c>
      <c r="F93" s="21">
        <v>1900</v>
      </c>
      <c r="G93" s="21">
        <v>2520</v>
      </c>
      <c r="H93" s="21">
        <f t="shared" si="1"/>
        <v>45</v>
      </c>
    </row>
    <row r="94" spans="1:8">
      <c r="A94" s="21">
        <v>93</v>
      </c>
      <c r="B94" s="22">
        <v>102009</v>
      </c>
      <c r="C94" s="21" t="s">
        <v>140</v>
      </c>
      <c r="D94" s="21">
        <v>3</v>
      </c>
      <c r="E94" s="21" t="str">
        <f>IF(D94=1,VLOOKUP(B94,[3]备注!A:I,5,FALSE),IF(D94=2,VLOOKUP(B94,[3]备注!A:I,6,FALSE),IF(D94=3,VLOOKUP(B94,[3]备注!A:I,7,FALSE),IF(D94=4,VLOOKUP(B94,[3]备注!A:I,8,FALSE),VLOOKUP(B94,[3]备注!A:I,9,FALSE)))))</f>
        <v>0,0,2745,2745,5468</v>
      </c>
      <c r="F94" s="21">
        <v>2100</v>
      </c>
      <c r="G94" s="21">
        <v>2580</v>
      </c>
      <c r="H94" s="21">
        <f t="shared" si="1"/>
        <v>50</v>
      </c>
    </row>
    <row r="95" spans="1:8">
      <c r="A95" s="21">
        <v>94</v>
      </c>
      <c r="B95" s="22">
        <v>102009</v>
      </c>
      <c r="C95" s="21" t="s">
        <v>140</v>
      </c>
      <c r="D95" s="21">
        <v>4</v>
      </c>
      <c r="E95" s="21" t="str">
        <f>IF(D95=1,VLOOKUP(B95,[3]备注!A:I,5,FALSE),IF(D95=2,VLOOKUP(B95,[3]备注!A:I,6,FALSE),IF(D95=3,VLOOKUP(B95,[3]备注!A:I,7,FALSE),IF(D95=4,VLOOKUP(B95,[3]备注!A:I,8,FALSE),VLOOKUP(B95,[3]备注!A:I,9,FALSE)))))</f>
        <v>0,0,4124,4124,8213</v>
      </c>
      <c r="F95" s="21">
        <v>2600</v>
      </c>
      <c r="G95" s="21">
        <v>2640</v>
      </c>
      <c r="H95" s="21">
        <f t="shared" si="1"/>
        <v>55</v>
      </c>
    </row>
    <row r="96" spans="1:8">
      <c r="A96" s="21">
        <v>95</v>
      </c>
      <c r="B96" s="22">
        <v>102009</v>
      </c>
      <c r="C96" s="21" t="s">
        <v>140</v>
      </c>
      <c r="D96" s="21">
        <v>5</v>
      </c>
      <c r="E96" s="21" t="str">
        <f>IF(D96=1,VLOOKUP(B96,[3]备注!A:I,5,FALSE),IF(D96=2,VLOOKUP(B96,[3]备注!A:I,6,FALSE),IF(D96=3,VLOOKUP(B96,[3]备注!A:I,7,FALSE),IF(D96=4,VLOOKUP(B96,[3]备注!A:I,8,FALSE),VLOOKUP(B96,[3]备注!A:I,9,FALSE)))))</f>
        <v>0,0,6185,6185,12320</v>
      </c>
      <c r="F96" s="21">
        <v>3100</v>
      </c>
      <c r="G96" s="21">
        <v>2700</v>
      </c>
      <c r="H96" s="21">
        <f t="shared" si="1"/>
        <v>60</v>
      </c>
    </row>
    <row r="97" spans="1:8">
      <c r="A97" s="21">
        <v>96</v>
      </c>
      <c r="B97" s="22">
        <v>102010</v>
      </c>
      <c r="C97" s="21" t="s">
        <v>142</v>
      </c>
      <c r="D97" s="21">
        <v>1</v>
      </c>
      <c r="E97" s="21" t="str">
        <f>IF(D97=1,VLOOKUP(B97,[3]备注!A:I,5,FALSE),IF(D97=2,VLOOKUP(B97,[3]备注!A:I,6,FALSE),IF(D97=3,VLOOKUP(B97,[3]备注!A:I,7,FALSE),IF(D97=4,VLOOKUP(B97,[3]备注!A:I,8,FALSE),VLOOKUP(B97,[3]备注!A:I,9,FALSE)))))</f>
        <v>0,0,1620,1620,2160</v>
      </c>
      <c r="F97" s="21">
        <v>1900</v>
      </c>
      <c r="G97" s="21">
        <v>2760</v>
      </c>
      <c r="H97" s="21">
        <f t="shared" si="1"/>
        <v>45</v>
      </c>
    </row>
    <row r="98" spans="1:8">
      <c r="A98" s="21">
        <v>97</v>
      </c>
      <c r="B98" s="22">
        <v>102010</v>
      </c>
      <c r="C98" s="21" t="s">
        <v>142</v>
      </c>
      <c r="D98" s="21">
        <v>2</v>
      </c>
      <c r="E98" s="21" t="str">
        <f>IF(D98=1,VLOOKUP(B98,[3]备注!A:I,5,FALSE),IF(D98=2,VLOOKUP(B98,[3]备注!A:I,6,FALSE),IF(D98=3,VLOOKUP(B98,[3]备注!A:I,7,FALSE),IF(D98=4,VLOOKUP(B98,[3]备注!A:I,8,FALSE),VLOOKUP(B98,[3]备注!A:I,9,FALSE)))))</f>
        <v>0,0,2430,2430,3240</v>
      </c>
      <c r="F98" s="21">
        <v>2100</v>
      </c>
      <c r="G98" s="21">
        <v>2820</v>
      </c>
      <c r="H98" s="21">
        <f t="shared" si="1"/>
        <v>50</v>
      </c>
    </row>
    <row r="99" spans="1:8">
      <c r="A99" s="21">
        <v>98</v>
      </c>
      <c r="B99" s="22">
        <v>102010</v>
      </c>
      <c r="C99" s="21" t="s">
        <v>142</v>
      </c>
      <c r="D99" s="21">
        <v>3</v>
      </c>
      <c r="E99" s="21" t="str">
        <f>IF(D99=1,VLOOKUP(B99,[3]备注!A:I,5,FALSE),IF(D99=2,VLOOKUP(B99,[3]备注!A:I,6,FALSE),IF(D99=3,VLOOKUP(B99,[3]备注!A:I,7,FALSE),IF(D99=4,VLOOKUP(B99,[3]备注!A:I,8,FALSE),VLOOKUP(B99,[3]备注!A:I,9,FALSE)))))</f>
        <v>0,0,3645,3645,4860</v>
      </c>
      <c r="F99" s="21">
        <v>2300</v>
      </c>
      <c r="G99" s="21">
        <v>2880</v>
      </c>
      <c r="H99" s="21">
        <f t="shared" si="1"/>
        <v>55</v>
      </c>
    </row>
    <row r="100" spans="1:8">
      <c r="A100" s="21">
        <v>99</v>
      </c>
      <c r="B100" s="22">
        <v>102010</v>
      </c>
      <c r="C100" s="21" t="s">
        <v>142</v>
      </c>
      <c r="D100" s="21">
        <v>4</v>
      </c>
      <c r="E100" s="21" t="str">
        <f>IF(D100=1,VLOOKUP(B100,[3]备注!A:I,5,FALSE),IF(D100=2,VLOOKUP(B100,[3]备注!A:I,6,FALSE),IF(D100=3,VLOOKUP(B100,[3]备注!A:I,7,FALSE),IF(D100=4,VLOOKUP(B100,[3]备注!A:I,8,FALSE),VLOOKUP(B100,[3]备注!A:I,9,FALSE)))))</f>
        <v>0,0,5476,5476,7301</v>
      </c>
      <c r="F100" s="21">
        <v>2800</v>
      </c>
      <c r="G100" s="21">
        <v>2940</v>
      </c>
      <c r="H100" s="21">
        <f t="shared" si="1"/>
        <v>60</v>
      </c>
    </row>
    <row r="101" spans="1:8">
      <c r="A101" s="21">
        <v>100</v>
      </c>
      <c r="B101" s="22">
        <v>102010</v>
      </c>
      <c r="C101" s="21" t="s">
        <v>142</v>
      </c>
      <c r="D101" s="21">
        <v>5</v>
      </c>
      <c r="E101" s="21" t="str">
        <f>IF(D101=1,VLOOKUP(B101,[3]备注!A:I,5,FALSE),IF(D101=2,VLOOKUP(B101,[3]备注!A:I,6,FALSE),IF(D101=3,VLOOKUP(B101,[3]备注!A:I,7,FALSE),IF(D101=4,VLOOKUP(B101,[3]备注!A:I,8,FALSE),VLOOKUP(B101,[3]备注!A:I,9,FALSE)))))</f>
        <v>0,0,8213,8213,10951</v>
      </c>
      <c r="F101" s="21">
        <v>3300</v>
      </c>
      <c r="G101" s="21">
        <v>3000</v>
      </c>
      <c r="H101" s="21">
        <f t="shared" si="1"/>
        <v>65</v>
      </c>
    </row>
    <row r="102" spans="1:8">
      <c r="A102" s="21">
        <v>101</v>
      </c>
      <c r="B102" s="22">
        <v>102011</v>
      </c>
      <c r="C102" s="21" t="s">
        <v>144</v>
      </c>
      <c r="D102" s="21">
        <v>1</v>
      </c>
      <c r="E102" s="21" t="str">
        <f>IF(D102=1,VLOOKUP(B102,[3]备注!A:I,5,FALSE),IF(D102=2,VLOOKUP(B102,[3]备注!A:I,6,FALSE),IF(D102=3,VLOOKUP(B102,[3]备注!A:I,7,FALSE),IF(D102=4,VLOOKUP(B102,[3]备注!A:I,8,FALSE),VLOOKUP(B102,[3]备注!A:I,9,FALSE)))))</f>
        <v>1190,0,1190,1190,2380</v>
      </c>
      <c r="F102" s="21">
        <v>1730</v>
      </c>
      <c r="G102" s="21">
        <v>3060</v>
      </c>
      <c r="H102" s="21">
        <f t="shared" si="1"/>
        <v>50</v>
      </c>
    </row>
    <row r="103" spans="1:8">
      <c r="A103" s="21">
        <v>102</v>
      </c>
      <c r="B103" s="22">
        <v>102011</v>
      </c>
      <c r="C103" s="21" t="s">
        <v>144</v>
      </c>
      <c r="D103" s="21">
        <v>2</v>
      </c>
      <c r="E103" s="21" t="str">
        <f>IF(D103=1,VLOOKUP(B103,[3]备注!A:I,5,FALSE),IF(D103=2,VLOOKUP(B103,[3]备注!A:I,6,FALSE),IF(D103=3,VLOOKUP(B103,[3]备注!A:I,7,FALSE),IF(D103=4,VLOOKUP(B103,[3]备注!A:I,8,FALSE),VLOOKUP(B103,[3]备注!A:I,9,FALSE)))))</f>
        <v>1785,0,1785,1785,3570</v>
      </c>
      <c r="F103" s="21">
        <v>2080</v>
      </c>
      <c r="G103" s="21">
        <v>3120</v>
      </c>
      <c r="H103" s="21">
        <f t="shared" si="1"/>
        <v>55</v>
      </c>
    </row>
    <row r="104" spans="1:8">
      <c r="A104" s="21">
        <v>103</v>
      </c>
      <c r="B104" s="22">
        <v>102011</v>
      </c>
      <c r="C104" s="21" t="s">
        <v>144</v>
      </c>
      <c r="D104" s="21">
        <v>3</v>
      </c>
      <c r="E104" s="21" t="str">
        <f>IF(D104=1,VLOOKUP(B104,[3]备注!A:I,5,FALSE),IF(D104=2,VLOOKUP(B104,[3]备注!A:I,6,FALSE),IF(D104=3,VLOOKUP(B104,[3]备注!A:I,7,FALSE),IF(D104=4,VLOOKUP(B104,[3]备注!A:I,8,FALSE),VLOOKUP(B104,[3]备注!A:I,9,FALSE)))))</f>
        <v>2678,0,2678,2678,5355</v>
      </c>
      <c r="F104" s="21">
        <v>2430</v>
      </c>
      <c r="G104" s="21">
        <v>3180</v>
      </c>
      <c r="H104" s="21">
        <f t="shared" si="1"/>
        <v>60</v>
      </c>
    </row>
    <row r="105" spans="1:8">
      <c r="A105" s="21">
        <v>104</v>
      </c>
      <c r="B105" s="22">
        <v>102011</v>
      </c>
      <c r="C105" s="21" t="s">
        <v>144</v>
      </c>
      <c r="D105" s="21">
        <v>4</v>
      </c>
      <c r="E105" s="21" t="str">
        <f>IF(D105=1,VLOOKUP(B105,[3]备注!A:I,5,FALSE),IF(D105=2,VLOOKUP(B105,[3]备注!A:I,6,FALSE),IF(D105=3,VLOOKUP(B105,[3]备注!A:I,7,FALSE),IF(D105=4,VLOOKUP(B105,[3]备注!A:I,8,FALSE),VLOOKUP(B105,[3]备注!A:I,9,FALSE)))))</f>
        <v>4022,0,4022,4022,8044</v>
      </c>
      <c r="F105" s="21">
        <v>2780</v>
      </c>
      <c r="G105" s="21">
        <v>3240</v>
      </c>
      <c r="H105" s="21">
        <f t="shared" si="1"/>
        <v>65</v>
      </c>
    </row>
    <row r="106" spans="1:8">
      <c r="A106" s="21">
        <v>105</v>
      </c>
      <c r="B106" s="22">
        <v>102011</v>
      </c>
      <c r="C106" s="21" t="s">
        <v>144</v>
      </c>
      <c r="D106" s="21">
        <v>5</v>
      </c>
      <c r="E106" s="21" t="str">
        <f>IF(D106=1,VLOOKUP(B106,[3]备注!A:I,5,FALSE),IF(D106=2,VLOOKUP(B106,[3]备注!A:I,6,FALSE),IF(D106=3,VLOOKUP(B106,[3]备注!A:I,7,FALSE),IF(D106=4,VLOOKUP(B106,[3]备注!A:I,8,FALSE),VLOOKUP(B106,[3]备注!A:I,9,FALSE)))))</f>
        <v>6033,0,6033,6033,12067</v>
      </c>
      <c r="F106" s="21">
        <v>3130</v>
      </c>
      <c r="G106" s="21">
        <v>3300</v>
      </c>
      <c r="H106" s="21">
        <f t="shared" si="1"/>
        <v>70</v>
      </c>
    </row>
    <row r="107" spans="1:8">
      <c r="A107" s="21">
        <v>106</v>
      </c>
      <c r="B107" s="22">
        <v>102012</v>
      </c>
      <c r="C107" s="21" t="s">
        <v>146</v>
      </c>
      <c r="D107" s="21">
        <v>1</v>
      </c>
      <c r="E107" s="21" t="str">
        <f>IF(D107=1,VLOOKUP(B107,[3]备注!A:I,5,FALSE),IF(D107=2,VLOOKUP(B107,[3]备注!A:I,6,FALSE),IF(D107=3,VLOOKUP(B107,[3]备注!A:I,7,FALSE),IF(D107=4,VLOOKUP(B107,[3]备注!A:I,8,FALSE),VLOOKUP(B107,[3]备注!A:I,9,FALSE)))))</f>
        <v>1300,0,1300,1300,2590</v>
      </c>
      <c r="F107" s="21">
        <v>1930</v>
      </c>
      <c r="G107" s="21">
        <v>3360</v>
      </c>
      <c r="H107" s="21">
        <f t="shared" si="1"/>
        <v>55</v>
      </c>
    </row>
    <row r="108" spans="1:8">
      <c r="A108" s="21">
        <v>107</v>
      </c>
      <c r="B108" s="22">
        <v>102012</v>
      </c>
      <c r="C108" s="21" t="s">
        <v>146</v>
      </c>
      <c r="D108" s="21">
        <v>2</v>
      </c>
      <c r="E108" s="21" t="str">
        <f>IF(D108=1,VLOOKUP(B108,[3]备注!A:I,5,FALSE),IF(D108=2,VLOOKUP(B108,[3]备注!A:I,6,FALSE),IF(D108=3,VLOOKUP(B108,[3]备注!A:I,7,FALSE),IF(D108=4,VLOOKUP(B108,[3]备注!A:I,8,FALSE),VLOOKUP(B108,[3]备注!A:I,9,FALSE)))))</f>
        <v>1950,0,1950,1950,3885</v>
      </c>
      <c r="F108" s="21">
        <v>2280</v>
      </c>
      <c r="G108" s="21">
        <v>3420</v>
      </c>
      <c r="H108" s="21">
        <f t="shared" si="1"/>
        <v>60</v>
      </c>
    </row>
    <row r="109" spans="1:8">
      <c r="A109" s="21">
        <v>108</v>
      </c>
      <c r="B109" s="22">
        <v>102012</v>
      </c>
      <c r="C109" s="21" t="s">
        <v>146</v>
      </c>
      <c r="D109" s="21">
        <v>3</v>
      </c>
      <c r="E109" s="21" t="str">
        <f>IF(D109=1,VLOOKUP(B109,[3]备注!A:I,5,FALSE),IF(D109=2,VLOOKUP(B109,[3]备注!A:I,6,FALSE),IF(D109=3,VLOOKUP(B109,[3]备注!A:I,7,FALSE),IF(D109=4,VLOOKUP(B109,[3]备注!A:I,8,FALSE),VLOOKUP(B109,[3]备注!A:I,9,FALSE)))))</f>
        <v>2925,0,2925,2925,5828</v>
      </c>
      <c r="F109" s="21">
        <v>2630</v>
      </c>
      <c r="G109" s="21">
        <v>3480</v>
      </c>
      <c r="H109" s="21">
        <f t="shared" si="1"/>
        <v>65</v>
      </c>
    </row>
    <row r="110" spans="1:8">
      <c r="A110" s="21">
        <v>109</v>
      </c>
      <c r="B110" s="22">
        <v>102012</v>
      </c>
      <c r="C110" s="21" t="s">
        <v>146</v>
      </c>
      <c r="D110" s="21">
        <v>4</v>
      </c>
      <c r="E110" s="21" t="str">
        <f>IF(D110=1,VLOOKUP(B110,[3]备注!A:I,5,FALSE),IF(D110=2,VLOOKUP(B110,[3]备注!A:I,6,FALSE),IF(D110=3,VLOOKUP(B110,[3]备注!A:I,7,FALSE),IF(D110=4,VLOOKUP(B110,[3]备注!A:I,8,FALSE),VLOOKUP(B110,[3]备注!A:I,9,FALSE)))))</f>
        <v>4394,0,4394,4394,8754</v>
      </c>
      <c r="F110" s="21">
        <v>2980</v>
      </c>
      <c r="G110" s="21">
        <v>3540</v>
      </c>
      <c r="H110" s="21">
        <f t="shared" si="1"/>
        <v>70</v>
      </c>
    </row>
    <row r="111" spans="1:8">
      <c r="A111" s="21">
        <v>110</v>
      </c>
      <c r="B111" s="22">
        <v>102012</v>
      </c>
      <c r="C111" s="21" t="s">
        <v>146</v>
      </c>
      <c r="D111" s="21">
        <v>5</v>
      </c>
      <c r="E111" s="21" t="str">
        <f>IF(D111=1,VLOOKUP(B111,[3]备注!A:I,5,FALSE),IF(D111=2,VLOOKUP(B111,[3]备注!A:I,6,FALSE),IF(D111=3,VLOOKUP(B111,[3]备注!A:I,7,FALSE),IF(D111=4,VLOOKUP(B111,[3]备注!A:I,8,FALSE),VLOOKUP(B111,[3]备注!A:I,9,FALSE)))))</f>
        <v>6591,0,6591,6591,13131</v>
      </c>
      <c r="F111" s="21">
        <v>3330</v>
      </c>
      <c r="G111" s="21">
        <v>3600</v>
      </c>
      <c r="H111" s="21">
        <f t="shared" si="1"/>
        <v>75</v>
      </c>
    </row>
    <row r="112" spans="1:8">
      <c r="A112" s="21">
        <v>111</v>
      </c>
      <c r="B112" s="22">
        <v>102013</v>
      </c>
      <c r="C112" s="21" t="s">
        <v>148</v>
      </c>
      <c r="D112" s="21">
        <v>1</v>
      </c>
      <c r="E112" s="21" t="str">
        <f>IF(D112=1,VLOOKUP(B112,[3]备注!A:I,5,FALSE),IF(D112=2,VLOOKUP(B112,[3]备注!A:I,6,FALSE),IF(D112=3,VLOOKUP(B112,[3]备注!A:I,7,FALSE),IF(D112=4,VLOOKUP(B112,[3]备注!A:I,8,FALSE),VLOOKUP(B112,[3]备注!A:I,9,FALSE)))))</f>
        <v>1400,0,1400,1400,2810</v>
      </c>
      <c r="F112" s="21">
        <v>2130</v>
      </c>
      <c r="G112" s="21">
        <v>3660</v>
      </c>
      <c r="H112" s="21">
        <f t="shared" si="1"/>
        <v>60</v>
      </c>
    </row>
    <row r="113" spans="1:8">
      <c r="A113" s="21">
        <v>112</v>
      </c>
      <c r="B113" s="22">
        <v>102013</v>
      </c>
      <c r="C113" s="21" t="s">
        <v>148</v>
      </c>
      <c r="D113" s="21">
        <v>2</v>
      </c>
      <c r="E113" s="21" t="str">
        <f>IF(D113=1,VLOOKUP(B113,[3]备注!A:I,5,FALSE),IF(D113=2,VLOOKUP(B113,[3]备注!A:I,6,FALSE),IF(D113=3,VLOOKUP(B113,[3]备注!A:I,7,FALSE),IF(D113=4,VLOOKUP(B113,[3]备注!A:I,8,FALSE),VLOOKUP(B113,[3]备注!A:I,9,FALSE)))))</f>
        <v>2100,0,2100,2100,4215</v>
      </c>
      <c r="F113" s="21">
        <v>2480</v>
      </c>
      <c r="G113" s="21">
        <v>3720</v>
      </c>
      <c r="H113" s="21">
        <f t="shared" si="1"/>
        <v>65</v>
      </c>
    </row>
    <row r="114" spans="1:8">
      <c r="A114" s="21">
        <v>113</v>
      </c>
      <c r="B114" s="22">
        <v>102013</v>
      </c>
      <c r="C114" s="21" t="s">
        <v>148</v>
      </c>
      <c r="D114" s="21">
        <v>3</v>
      </c>
      <c r="E114" s="21" t="str">
        <f>IF(D114=1,VLOOKUP(B114,[3]备注!A:I,5,FALSE),IF(D114=2,VLOOKUP(B114,[3]备注!A:I,6,FALSE),IF(D114=3,VLOOKUP(B114,[3]备注!A:I,7,FALSE),IF(D114=4,VLOOKUP(B114,[3]备注!A:I,8,FALSE),VLOOKUP(B114,[3]备注!A:I,9,FALSE)))))</f>
        <v>3150,0,3150,3150,6323</v>
      </c>
      <c r="F114" s="21">
        <v>2830</v>
      </c>
      <c r="G114" s="21">
        <v>3780</v>
      </c>
      <c r="H114" s="21">
        <f t="shared" si="1"/>
        <v>70</v>
      </c>
    </row>
    <row r="115" spans="1:8">
      <c r="A115" s="21">
        <v>114</v>
      </c>
      <c r="B115" s="22">
        <v>102013</v>
      </c>
      <c r="C115" s="21" t="s">
        <v>148</v>
      </c>
      <c r="D115" s="21">
        <v>4</v>
      </c>
      <c r="E115" s="21" t="str">
        <f>IF(D115=1,VLOOKUP(B115,[3]备注!A:I,5,FALSE),IF(D115=2,VLOOKUP(B115,[3]备注!A:I,6,FALSE),IF(D115=3,VLOOKUP(B115,[3]备注!A:I,7,FALSE),IF(D115=4,VLOOKUP(B115,[3]备注!A:I,8,FALSE),VLOOKUP(B115,[3]备注!A:I,9,FALSE)))))</f>
        <v>4732,0,4732,4732,9498</v>
      </c>
      <c r="F115" s="21">
        <v>3180</v>
      </c>
      <c r="G115" s="21">
        <v>3840</v>
      </c>
      <c r="H115" s="21">
        <f t="shared" si="1"/>
        <v>75</v>
      </c>
    </row>
    <row r="116" spans="1:8">
      <c r="A116" s="21">
        <v>115</v>
      </c>
      <c r="B116" s="22">
        <v>102013</v>
      </c>
      <c r="C116" s="21" t="s">
        <v>148</v>
      </c>
      <c r="D116" s="21">
        <v>5</v>
      </c>
      <c r="E116" s="21" t="str">
        <f>IF(D116=1,VLOOKUP(B116,[3]备注!A:I,5,FALSE),IF(D116=2,VLOOKUP(B116,[3]备注!A:I,6,FALSE),IF(D116=3,VLOOKUP(B116,[3]备注!A:I,7,FALSE),IF(D116=4,VLOOKUP(B116,[3]备注!A:I,8,FALSE),VLOOKUP(B116,[3]备注!A:I,9,FALSE)))))</f>
        <v>7098,0,7098,7098,14247</v>
      </c>
      <c r="F116" s="21">
        <v>3530</v>
      </c>
      <c r="G116" s="21">
        <v>3900</v>
      </c>
      <c r="H116" s="21">
        <f t="shared" si="1"/>
        <v>80</v>
      </c>
    </row>
    <row r="117" spans="1:8">
      <c r="A117" s="21">
        <v>116</v>
      </c>
      <c r="B117" s="22">
        <v>102014</v>
      </c>
      <c r="C117" s="21" t="s">
        <v>150</v>
      </c>
      <c r="D117" s="21">
        <v>1</v>
      </c>
      <c r="E117" s="21" t="str">
        <f>IF(D117=1,VLOOKUP(B117,[3]备注!A:I,5,FALSE),IF(D117=2,VLOOKUP(B117,[3]备注!A:I,6,FALSE),IF(D117=3,VLOOKUP(B117,[3]备注!A:I,7,FALSE),IF(D117=4,VLOOKUP(B117,[3]备注!A:I,8,FALSE),VLOOKUP(B117,[3]备注!A:I,9,FALSE)))))</f>
        <v>1510,0,1510,1510,3020</v>
      </c>
      <c r="F117" s="21">
        <v>2330</v>
      </c>
      <c r="G117" s="21">
        <v>3960</v>
      </c>
      <c r="H117" s="21">
        <f t="shared" si="1"/>
        <v>65</v>
      </c>
    </row>
    <row r="118" spans="1:8">
      <c r="A118" s="21">
        <v>117</v>
      </c>
      <c r="B118" s="22">
        <v>102014</v>
      </c>
      <c r="C118" s="21" t="s">
        <v>150</v>
      </c>
      <c r="D118" s="21">
        <v>2</v>
      </c>
      <c r="E118" s="21" t="str">
        <f>IF(D118=1,VLOOKUP(B118,[3]备注!A:I,5,FALSE),IF(D118=2,VLOOKUP(B118,[3]备注!A:I,6,FALSE),IF(D118=3,VLOOKUP(B118,[3]备注!A:I,7,FALSE),IF(D118=4,VLOOKUP(B118,[3]备注!A:I,8,FALSE),VLOOKUP(B118,[3]备注!A:I,9,FALSE)))))</f>
        <v>2265,0,2265,2265,4530</v>
      </c>
      <c r="F118" s="21">
        <v>2680</v>
      </c>
      <c r="G118" s="21">
        <v>4020</v>
      </c>
      <c r="H118" s="21">
        <f t="shared" si="1"/>
        <v>70</v>
      </c>
    </row>
    <row r="119" spans="1:8">
      <c r="A119" s="21">
        <v>118</v>
      </c>
      <c r="B119" s="22">
        <v>102014</v>
      </c>
      <c r="C119" s="21" t="s">
        <v>150</v>
      </c>
      <c r="D119" s="21">
        <v>3</v>
      </c>
      <c r="E119" s="21" t="str">
        <f>IF(D119=1,VLOOKUP(B119,[3]备注!A:I,5,FALSE),IF(D119=2,VLOOKUP(B119,[3]备注!A:I,6,FALSE),IF(D119=3,VLOOKUP(B119,[3]备注!A:I,7,FALSE),IF(D119=4,VLOOKUP(B119,[3]备注!A:I,8,FALSE),VLOOKUP(B119,[3]备注!A:I,9,FALSE)))))</f>
        <v>3398,0,3398,3398,6795</v>
      </c>
      <c r="F119" s="21">
        <v>3030</v>
      </c>
      <c r="G119" s="21">
        <v>4080</v>
      </c>
      <c r="H119" s="21">
        <f t="shared" si="1"/>
        <v>75</v>
      </c>
    </row>
    <row r="120" spans="1:8">
      <c r="A120" s="21">
        <v>119</v>
      </c>
      <c r="B120" s="22">
        <v>102014</v>
      </c>
      <c r="C120" s="21" t="s">
        <v>150</v>
      </c>
      <c r="D120" s="21">
        <v>4</v>
      </c>
      <c r="E120" s="21" t="str">
        <f>IF(D120=1,VLOOKUP(B120,[3]备注!A:I,5,FALSE),IF(D120=2,VLOOKUP(B120,[3]备注!A:I,6,FALSE),IF(D120=3,VLOOKUP(B120,[3]备注!A:I,7,FALSE),IF(D120=4,VLOOKUP(B120,[3]备注!A:I,8,FALSE),VLOOKUP(B120,[3]备注!A:I,9,FALSE)))))</f>
        <v>5104,0,5104,5104,10208</v>
      </c>
      <c r="F120" s="21">
        <v>3380</v>
      </c>
      <c r="G120" s="21">
        <v>4140</v>
      </c>
      <c r="H120" s="21">
        <f t="shared" si="1"/>
        <v>80</v>
      </c>
    </row>
    <row r="121" spans="1:8">
      <c r="A121" s="21">
        <v>120</v>
      </c>
      <c r="B121" s="22">
        <v>102014</v>
      </c>
      <c r="C121" s="21" t="s">
        <v>150</v>
      </c>
      <c r="D121" s="21">
        <v>5</v>
      </c>
      <c r="E121" s="21" t="str">
        <f>IF(D121=1,VLOOKUP(B121,[3]备注!A:I,5,FALSE),IF(D121=2,VLOOKUP(B121,[3]备注!A:I,6,FALSE),IF(D121=3,VLOOKUP(B121,[3]备注!A:I,7,FALSE),IF(D121=4,VLOOKUP(B121,[3]备注!A:I,8,FALSE),VLOOKUP(B121,[3]备注!A:I,9,FALSE)))))</f>
        <v>7656,0,7656,7656,15311</v>
      </c>
      <c r="F121" s="21">
        <v>3730</v>
      </c>
      <c r="G121" s="21">
        <v>4200</v>
      </c>
      <c r="H121" s="21">
        <f t="shared" si="1"/>
        <v>85</v>
      </c>
    </row>
    <row r="122" spans="1:8">
      <c r="A122" s="21">
        <v>121</v>
      </c>
      <c r="B122" s="22">
        <v>102015</v>
      </c>
      <c r="C122" s="21" t="s">
        <v>152</v>
      </c>
      <c r="D122" s="21">
        <v>1</v>
      </c>
      <c r="E122" s="21" t="str">
        <f>IF(D122=1,VLOOKUP(B122,[3]备注!A:I,5,FALSE),IF(D122=2,VLOOKUP(B122,[3]备注!A:I,6,FALSE),IF(D122=3,VLOOKUP(B122,[3]备注!A:I,7,FALSE),IF(D122=4,VLOOKUP(B122,[3]备注!A:I,8,FALSE),VLOOKUP(B122,[3]备注!A:I,9,FALSE)))))</f>
        <v>1620,0,1620,1620,3240</v>
      </c>
      <c r="F122" s="21">
        <v>2530</v>
      </c>
      <c r="G122" s="21">
        <v>4260</v>
      </c>
      <c r="H122" s="21">
        <f t="shared" si="1"/>
        <v>70</v>
      </c>
    </row>
    <row r="123" spans="1:8">
      <c r="A123" s="21">
        <v>122</v>
      </c>
      <c r="B123" s="22">
        <v>102015</v>
      </c>
      <c r="C123" s="21" t="s">
        <v>152</v>
      </c>
      <c r="D123" s="21">
        <v>2</v>
      </c>
      <c r="E123" s="21" t="str">
        <f>IF(D123=1,VLOOKUP(B123,[3]备注!A:I,5,FALSE),IF(D123=2,VLOOKUP(B123,[3]备注!A:I,6,FALSE),IF(D123=3,VLOOKUP(B123,[3]备注!A:I,7,FALSE),IF(D123=4,VLOOKUP(B123,[3]备注!A:I,8,FALSE),VLOOKUP(B123,[3]备注!A:I,9,FALSE)))))</f>
        <v>2430,0,2430,2430,4860</v>
      </c>
      <c r="F123" s="21">
        <v>2880</v>
      </c>
      <c r="G123" s="21">
        <v>4320</v>
      </c>
      <c r="H123" s="21">
        <f t="shared" si="1"/>
        <v>75</v>
      </c>
    </row>
    <row r="124" spans="1:8">
      <c r="A124" s="21">
        <v>123</v>
      </c>
      <c r="B124" s="22">
        <v>102015</v>
      </c>
      <c r="C124" s="21" t="s">
        <v>152</v>
      </c>
      <c r="D124" s="21">
        <v>3</v>
      </c>
      <c r="E124" s="21" t="str">
        <f>IF(D124=1,VLOOKUP(B124,[3]备注!A:I,5,FALSE),IF(D124=2,VLOOKUP(B124,[3]备注!A:I,6,FALSE),IF(D124=3,VLOOKUP(B124,[3]备注!A:I,7,FALSE),IF(D124=4,VLOOKUP(B124,[3]备注!A:I,8,FALSE),VLOOKUP(B124,[3]备注!A:I,9,FALSE)))))</f>
        <v>3645,0,3645,3645,7290</v>
      </c>
      <c r="F124" s="21">
        <v>3230</v>
      </c>
      <c r="G124" s="21">
        <v>4380</v>
      </c>
      <c r="H124" s="21">
        <f t="shared" si="1"/>
        <v>80</v>
      </c>
    </row>
    <row r="125" spans="1:8">
      <c r="A125" s="21">
        <v>124</v>
      </c>
      <c r="B125" s="22">
        <v>102015</v>
      </c>
      <c r="C125" s="21" t="s">
        <v>152</v>
      </c>
      <c r="D125" s="21">
        <v>4</v>
      </c>
      <c r="E125" s="21" t="str">
        <f>IF(D125=1,VLOOKUP(B125,[3]备注!A:I,5,FALSE),IF(D125=2,VLOOKUP(B125,[3]备注!A:I,6,FALSE),IF(D125=3,VLOOKUP(B125,[3]备注!A:I,7,FALSE),IF(D125=4,VLOOKUP(B125,[3]备注!A:I,8,FALSE),VLOOKUP(B125,[3]备注!A:I,9,FALSE)))))</f>
        <v>5476,0,5476,5476,10951</v>
      </c>
      <c r="F125" s="21">
        <v>3580</v>
      </c>
      <c r="G125" s="21">
        <v>4440</v>
      </c>
      <c r="H125" s="21">
        <f t="shared" si="1"/>
        <v>85</v>
      </c>
    </row>
    <row r="126" spans="1:8">
      <c r="A126" s="21">
        <v>125</v>
      </c>
      <c r="B126" s="22">
        <v>102015</v>
      </c>
      <c r="C126" s="21" t="s">
        <v>152</v>
      </c>
      <c r="D126" s="21">
        <v>5</v>
      </c>
      <c r="E126" s="21" t="str">
        <f>IF(D126=1,VLOOKUP(B126,[3]备注!A:I,5,FALSE),IF(D126=2,VLOOKUP(B126,[3]备注!A:I,6,FALSE),IF(D126=3,VLOOKUP(B126,[3]备注!A:I,7,FALSE),IF(D126=4,VLOOKUP(B126,[3]备注!A:I,8,FALSE),VLOOKUP(B126,[3]备注!A:I,9,FALSE)))))</f>
        <v>8213,0,8213,8213,16427</v>
      </c>
      <c r="F126" s="21">
        <v>3930</v>
      </c>
      <c r="G126" s="21">
        <v>4500</v>
      </c>
      <c r="H126" s="21">
        <f t="shared" si="1"/>
        <v>90</v>
      </c>
    </row>
    <row r="127" spans="1:8">
      <c r="A127" s="21">
        <v>126</v>
      </c>
      <c r="B127" s="22">
        <v>102016</v>
      </c>
      <c r="C127" s="21" t="s">
        <v>154</v>
      </c>
      <c r="D127" s="21">
        <v>1</v>
      </c>
      <c r="E127" s="21" t="str">
        <f>IF(D127=1,VLOOKUP(B127,[3]备注!A:I,5,FALSE),IF(D127=2,VLOOKUP(B127,[3]备注!A:I,6,FALSE),IF(D127=3,VLOOKUP(B127,[3]备注!A:I,7,FALSE),IF(D127=4,VLOOKUP(B127,[3]备注!A:I,8,FALSE),VLOOKUP(B127,[3]备注!A:I,9,FALSE)))))</f>
        <v>1730,0,1730,1730,3460</v>
      </c>
      <c r="F127" s="21">
        <v>2730</v>
      </c>
      <c r="G127" s="21">
        <v>4560</v>
      </c>
      <c r="H127" s="21">
        <f t="shared" si="1"/>
        <v>75</v>
      </c>
    </row>
    <row r="128" spans="1:8">
      <c r="A128" s="21">
        <v>127</v>
      </c>
      <c r="B128" s="22">
        <v>102016</v>
      </c>
      <c r="C128" s="21" t="s">
        <v>154</v>
      </c>
      <c r="D128" s="21">
        <v>2</v>
      </c>
      <c r="E128" s="21" t="str">
        <f>IF(D128=1,VLOOKUP(B128,[3]备注!A:I,5,FALSE),IF(D128=2,VLOOKUP(B128,[3]备注!A:I,6,FALSE),IF(D128=3,VLOOKUP(B128,[3]备注!A:I,7,FALSE),IF(D128=4,VLOOKUP(B128,[3]备注!A:I,8,FALSE),VLOOKUP(B128,[3]备注!A:I,9,FALSE)))))</f>
        <v>2595,0,2595,2595,5190</v>
      </c>
      <c r="F128" s="21">
        <v>3080</v>
      </c>
      <c r="G128" s="21">
        <v>4620</v>
      </c>
      <c r="H128" s="21">
        <f t="shared" si="1"/>
        <v>80</v>
      </c>
    </row>
    <row r="129" spans="1:8">
      <c r="A129" s="21">
        <v>128</v>
      </c>
      <c r="B129" s="22">
        <v>102016</v>
      </c>
      <c r="C129" s="21" t="s">
        <v>154</v>
      </c>
      <c r="D129" s="21">
        <v>3</v>
      </c>
      <c r="E129" s="21" t="str">
        <f>IF(D129=1,VLOOKUP(B129,[3]备注!A:I,5,FALSE),IF(D129=2,VLOOKUP(B129,[3]备注!A:I,6,FALSE),IF(D129=3,VLOOKUP(B129,[3]备注!A:I,7,FALSE),IF(D129=4,VLOOKUP(B129,[3]备注!A:I,8,FALSE),VLOOKUP(B129,[3]备注!A:I,9,FALSE)))))</f>
        <v>3893,0,3893,3893,7785</v>
      </c>
      <c r="F129" s="21">
        <v>3430</v>
      </c>
      <c r="G129" s="21">
        <v>4680</v>
      </c>
      <c r="H129" s="21">
        <f t="shared" si="1"/>
        <v>85</v>
      </c>
    </row>
    <row r="130" spans="1:8">
      <c r="A130" s="21">
        <v>129</v>
      </c>
      <c r="B130" s="22">
        <v>102016</v>
      </c>
      <c r="C130" s="21" t="s">
        <v>154</v>
      </c>
      <c r="D130" s="21">
        <v>4</v>
      </c>
      <c r="E130" s="21" t="str">
        <f>IF(D130=1,VLOOKUP(B130,[3]备注!A:I,5,FALSE),IF(D130=2,VLOOKUP(B130,[3]备注!A:I,6,FALSE),IF(D130=3,VLOOKUP(B130,[3]备注!A:I,7,FALSE),IF(D130=4,VLOOKUP(B130,[3]备注!A:I,8,FALSE),VLOOKUP(B130,[3]备注!A:I,9,FALSE)))))</f>
        <v>5847,0,5847,5847,11695</v>
      </c>
      <c r="F130" s="21">
        <v>3780</v>
      </c>
      <c r="G130" s="21">
        <v>4740</v>
      </c>
      <c r="H130" s="21">
        <f t="shared" si="1"/>
        <v>90</v>
      </c>
    </row>
    <row r="131" spans="1:8">
      <c r="A131" s="21">
        <v>130</v>
      </c>
      <c r="B131" s="22">
        <v>102016</v>
      </c>
      <c r="C131" s="21" t="s">
        <v>154</v>
      </c>
      <c r="D131" s="21">
        <v>5</v>
      </c>
      <c r="E131" s="21" t="str">
        <f>IF(D131=1,VLOOKUP(B131,[3]备注!A:I,5,FALSE),IF(D131=2,VLOOKUP(B131,[3]备注!A:I,6,FALSE),IF(D131=3,VLOOKUP(B131,[3]备注!A:I,7,FALSE),IF(D131=4,VLOOKUP(B131,[3]备注!A:I,8,FALSE),VLOOKUP(B131,[3]备注!A:I,9,FALSE)))))</f>
        <v>8771,0,8771,8771,17542</v>
      </c>
      <c r="F131" s="21">
        <v>4130</v>
      </c>
      <c r="G131" s="21">
        <v>4800</v>
      </c>
      <c r="H131" s="21">
        <f t="shared" ref="H131:H151" si="2">H126+5</f>
        <v>95</v>
      </c>
    </row>
    <row r="132" spans="1:8">
      <c r="A132" s="21">
        <v>131</v>
      </c>
      <c r="B132" s="22">
        <v>102017</v>
      </c>
      <c r="C132" s="21" t="s">
        <v>156</v>
      </c>
      <c r="D132" s="21">
        <v>1</v>
      </c>
      <c r="E132" s="21" t="str">
        <f>IF(D132=1,VLOOKUP(B132,[3]备注!A:I,5,FALSE),IF(D132=2,VLOOKUP(B132,[3]备注!A:I,6,FALSE),IF(D132=3,VLOOKUP(B132,[3]备注!A:I,7,FALSE),IF(D132=4,VLOOKUP(B132,[3]备注!A:I,8,FALSE),VLOOKUP(B132,[3]备注!A:I,9,FALSE)))))</f>
        <v>1840,0,1840,1840,3670</v>
      </c>
      <c r="F132" s="21">
        <v>2930</v>
      </c>
      <c r="G132" s="21">
        <v>4860</v>
      </c>
      <c r="H132" s="21">
        <f t="shared" si="2"/>
        <v>80</v>
      </c>
    </row>
    <row r="133" spans="1:8">
      <c r="A133" s="21">
        <v>132</v>
      </c>
      <c r="B133" s="22">
        <v>102017</v>
      </c>
      <c r="C133" s="21" t="s">
        <v>156</v>
      </c>
      <c r="D133" s="21">
        <v>2</v>
      </c>
      <c r="E133" s="21" t="str">
        <f>IF(D133=1,VLOOKUP(B133,[3]备注!A:I,5,FALSE),IF(D133=2,VLOOKUP(B133,[3]备注!A:I,6,FALSE),IF(D133=3,VLOOKUP(B133,[3]备注!A:I,7,FALSE),IF(D133=4,VLOOKUP(B133,[3]备注!A:I,8,FALSE),VLOOKUP(B133,[3]备注!A:I,9,FALSE)))))</f>
        <v>2760,0,2760,2760,5505</v>
      </c>
      <c r="F133" s="21">
        <v>3280</v>
      </c>
      <c r="G133" s="21">
        <v>4920</v>
      </c>
      <c r="H133" s="21">
        <f t="shared" si="2"/>
        <v>85</v>
      </c>
    </row>
    <row r="134" spans="1:8">
      <c r="A134" s="21">
        <v>133</v>
      </c>
      <c r="B134" s="22">
        <v>102017</v>
      </c>
      <c r="C134" s="21" t="s">
        <v>156</v>
      </c>
      <c r="D134" s="21">
        <v>3</v>
      </c>
      <c r="E134" s="21" t="str">
        <f>IF(D134=1,VLOOKUP(B134,[3]备注!A:I,5,FALSE),IF(D134=2,VLOOKUP(B134,[3]备注!A:I,6,FALSE),IF(D134=3,VLOOKUP(B134,[3]备注!A:I,7,FALSE),IF(D134=4,VLOOKUP(B134,[3]备注!A:I,8,FALSE),VLOOKUP(B134,[3]备注!A:I,9,FALSE)))))</f>
        <v>4140,0,4140,4140,8258</v>
      </c>
      <c r="F134" s="21">
        <v>3630</v>
      </c>
      <c r="G134" s="21">
        <v>4980</v>
      </c>
      <c r="H134" s="21">
        <f t="shared" si="2"/>
        <v>90</v>
      </c>
    </row>
    <row r="135" spans="1:8">
      <c r="A135" s="21">
        <v>134</v>
      </c>
      <c r="B135" s="22">
        <v>102017</v>
      </c>
      <c r="C135" s="21" t="s">
        <v>156</v>
      </c>
      <c r="D135" s="21">
        <v>4</v>
      </c>
      <c r="E135" s="21" t="str">
        <f>IF(D135=1,VLOOKUP(B135,[3]备注!A:I,5,FALSE),IF(D135=2,VLOOKUP(B135,[3]备注!A:I,6,FALSE),IF(D135=3,VLOOKUP(B135,[3]备注!A:I,7,FALSE),IF(D135=4,VLOOKUP(B135,[3]备注!A:I,8,FALSE),VLOOKUP(B135,[3]备注!A:I,9,FALSE)))))</f>
        <v>6219,0,6219,6219,12405</v>
      </c>
      <c r="F135" s="21">
        <v>3980</v>
      </c>
      <c r="G135" s="21">
        <v>5040</v>
      </c>
      <c r="H135" s="21">
        <f t="shared" si="2"/>
        <v>95</v>
      </c>
    </row>
    <row r="136" spans="1:8">
      <c r="A136" s="21">
        <v>135</v>
      </c>
      <c r="B136" s="22">
        <v>102017</v>
      </c>
      <c r="C136" s="21" t="s">
        <v>156</v>
      </c>
      <c r="D136" s="21">
        <v>5</v>
      </c>
      <c r="E136" s="21" t="str">
        <f>IF(D136=1,VLOOKUP(B136,[3]备注!A:I,5,FALSE),IF(D136=2,VLOOKUP(B136,[3]备注!A:I,6,FALSE),IF(D136=3,VLOOKUP(B136,[3]备注!A:I,7,FALSE),IF(D136=4,VLOOKUP(B136,[3]备注!A:I,8,FALSE),VLOOKUP(B136,[3]备注!A:I,9,FALSE)))))</f>
        <v>9329,0,9329,9329,18607</v>
      </c>
      <c r="F136" s="21">
        <v>4330</v>
      </c>
      <c r="G136" s="21">
        <v>5100</v>
      </c>
      <c r="H136" s="21">
        <f t="shared" si="2"/>
        <v>100</v>
      </c>
    </row>
    <row r="137" spans="1:8">
      <c r="A137" s="21">
        <v>136</v>
      </c>
      <c r="B137" s="22">
        <v>102018</v>
      </c>
      <c r="C137" s="21" t="s">
        <v>158</v>
      </c>
      <c r="D137" s="21">
        <v>1</v>
      </c>
      <c r="E137" s="21" t="str">
        <f>IF(D137=1,VLOOKUP(B137,[3]备注!A:I,5,FALSE),IF(D137=2,VLOOKUP(B137,[3]备注!A:I,6,FALSE),IF(D137=3,VLOOKUP(B137,[3]备注!A:I,7,FALSE),IF(D137=4,VLOOKUP(B137,[3]备注!A:I,8,FALSE),VLOOKUP(B137,[3]备注!A:I,9,FALSE)))))</f>
        <v>1940,0,1940,1940,3890</v>
      </c>
      <c r="F137" s="21">
        <v>3130</v>
      </c>
      <c r="G137" s="21">
        <v>5160</v>
      </c>
      <c r="H137" s="21">
        <f t="shared" si="2"/>
        <v>85</v>
      </c>
    </row>
    <row r="138" spans="1:8">
      <c r="A138" s="21">
        <v>137</v>
      </c>
      <c r="B138" s="22">
        <v>102018</v>
      </c>
      <c r="C138" s="21" t="s">
        <v>158</v>
      </c>
      <c r="D138" s="21">
        <v>2</v>
      </c>
      <c r="E138" s="21" t="str">
        <f>IF(D138=1,VLOOKUP(B138,[3]备注!A:I,5,FALSE),IF(D138=2,VLOOKUP(B138,[3]备注!A:I,6,FALSE),IF(D138=3,VLOOKUP(B138,[3]备注!A:I,7,FALSE),IF(D138=4,VLOOKUP(B138,[3]备注!A:I,8,FALSE),VLOOKUP(B138,[3]备注!A:I,9,FALSE)))))</f>
        <v>2910,0,2910,2910,5835</v>
      </c>
      <c r="F138" s="21">
        <v>3480</v>
      </c>
      <c r="G138" s="21">
        <v>5220</v>
      </c>
      <c r="H138" s="21">
        <f t="shared" si="2"/>
        <v>90</v>
      </c>
    </row>
    <row r="139" spans="1:8">
      <c r="A139" s="21">
        <v>138</v>
      </c>
      <c r="B139" s="22">
        <v>102018</v>
      </c>
      <c r="C139" s="21" t="s">
        <v>158</v>
      </c>
      <c r="D139" s="21">
        <v>3</v>
      </c>
      <c r="E139" s="21" t="str">
        <f>IF(D139=1,VLOOKUP(B139,[3]备注!A:I,5,FALSE),IF(D139=2,VLOOKUP(B139,[3]备注!A:I,6,FALSE),IF(D139=3,VLOOKUP(B139,[3]备注!A:I,7,FALSE),IF(D139=4,VLOOKUP(B139,[3]备注!A:I,8,FALSE),VLOOKUP(B139,[3]备注!A:I,9,FALSE)))))</f>
        <v>4365,0,4365,4365,8753</v>
      </c>
      <c r="F139" s="21">
        <v>3830</v>
      </c>
      <c r="G139" s="21">
        <v>5280</v>
      </c>
      <c r="H139" s="21">
        <f t="shared" si="2"/>
        <v>95</v>
      </c>
    </row>
    <row r="140" spans="1:8">
      <c r="A140" s="21">
        <v>139</v>
      </c>
      <c r="B140" s="22">
        <v>102018</v>
      </c>
      <c r="C140" s="21" t="s">
        <v>158</v>
      </c>
      <c r="D140" s="21">
        <v>4</v>
      </c>
      <c r="E140" s="21" t="str">
        <f>IF(D140=1,VLOOKUP(B140,[3]备注!A:I,5,FALSE),IF(D140=2,VLOOKUP(B140,[3]备注!A:I,6,FALSE),IF(D140=3,VLOOKUP(B140,[3]备注!A:I,7,FALSE),IF(D140=4,VLOOKUP(B140,[3]备注!A:I,8,FALSE),VLOOKUP(B140,[3]备注!A:I,9,FALSE)))))</f>
        <v>6557,0,6557,6557,13148</v>
      </c>
      <c r="F140" s="21">
        <v>4180</v>
      </c>
      <c r="G140" s="21">
        <v>5340</v>
      </c>
      <c r="H140" s="21">
        <f t="shared" si="2"/>
        <v>100</v>
      </c>
    </row>
    <row r="141" spans="1:8">
      <c r="A141" s="21">
        <v>140</v>
      </c>
      <c r="B141" s="22">
        <v>102018</v>
      </c>
      <c r="C141" s="21" t="s">
        <v>158</v>
      </c>
      <c r="D141" s="21">
        <v>5</v>
      </c>
      <c r="E141" s="21" t="str">
        <f>IF(D141=1,VLOOKUP(B141,[3]备注!A:I,5,FALSE),IF(D141=2,VLOOKUP(B141,[3]备注!A:I,6,FALSE),IF(D141=3,VLOOKUP(B141,[3]备注!A:I,7,FALSE),IF(D141=4,VLOOKUP(B141,[3]备注!A:I,8,FALSE),VLOOKUP(B141,[3]备注!A:I,9,FALSE)))))</f>
        <v>9836,0,9836,9836,19722</v>
      </c>
      <c r="F141" s="21">
        <v>4530</v>
      </c>
      <c r="G141" s="21">
        <v>5400</v>
      </c>
      <c r="H141" s="21">
        <f t="shared" si="2"/>
        <v>105</v>
      </c>
    </row>
    <row r="142" spans="1:8">
      <c r="A142" s="21">
        <v>141</v>
      </c>
      <c r="B142" s="22">
        <v>102019</v>
      </c>
      <c r="C142" s="21" t="s">
        <v>160</v>
      </c>
      <c r="D142" s="21">
        <v>1</v>
      </c>
      <c r="E142" s="21" t="str">
        <f>IF(D142=1,VLOOKUP(B142,[3]备注!A:I,5,FALSE),IF(D142=2,VLOOKUP(B142,[3]备注!A:I,6,FALSE),IF(D142=3,VLOOKUP(B142,[3]备注!A:I,7,FALSE),IF(D142=4,VLOOKUP(B142,[3]备注!A:I,8,FALSE),VLOOKUP(B142,[3]备注!A:I,9,FALSE)))))</f>
        <v>2050,0,2050,2050,4100</v>
      </c>
      <c r="F142" s="21">
        <v>3330</v>
      </c>
      <c r="G142" s="21">
        <v>5460</v>
      </c>
      <c r="H142" s="21">
        <f t="shared" si="2"/>
        <v>90</v>
      </c>
    </row>
    <row r="143" spans="1:8">
      <c r="A143" s="21">
        <v>142</v>
      </c>
      <c r="B143" s="22">
        <v>102019</v>
      </c>
      <c r="C143" s="21" t="s">
        <v>160</v>
      </c>
      <c r="D143" s="21">
        <v>2</v>
      </c>
      <c r="E143" s="21" t="str">
        <f>IF(D143=1,VLOOKUP(B143,[3]备注!A:I,5,FALSE),IF(D143=2,VLOOKUP(B143,[3]备注!A:I,6,FALSE),IF(D143=3,VLOOKUP(B143,[3]备注!A:I,7,FALSE),IF(D143=4,VLOOKUP(B143,[3]备注!A:I,8,FALSE),VLOOKUP(B143,[3]备注!A:I,9,FALSE)))))</f>
        <v>3075,0,3075,3075,6150</v>
      </c>
      <c r="F143" s="21">
        <v>3680</v>
      </c>
      <c r="G143" s="21">
        <v>5520</v>
      </c>
      <c r="H143" s="21">
        <f t="shared" si="2"/>
        <v>95</v>
      </c>
    </row>
    <row r="144" spans="1:8">
      <c r="A144" s="21">
        <v>143</v>
      </c>
      <c r="B144" s="22">
        <v>102019</v>
      </c>
      <c r="C144" s="21" t="s">
        <v>160</v>
      </c>
      <c r="D144" s="21">
        <v>3</v>
      </c>
      <c r="E144" s="21" t="str">
        <f>IF(D144=1,VLOOKUP(B144,[3]备注!A:I,5,FALSE),IF(D144=2,VLOOKUP(B144,[3]备注!A:I,6,FALSE),IF(D144=3,VLOOKUP(B144,[3]备注!A:I,7,FALSE),IF(D144=4,VLOOKUP(B144,[3]备注!A:I,8,FALSE),VLOOKUP(B144,[3]备注!A:I,9,FALSE)))))</f>
        <v>4613,0,4613,4613,9225</v>
      </c>
      <c r="F144" s="21">
        <v>4030</v>
      </c>
      <c r="G144" s="21">
        <v>5580</v>
      </c>
      <c r="H144" s="21">
        <f t="shared" si="2"/>
        <v>100</v>
      </c>
    </row>
    <row r="145" spans="1:8">
      <c r="A145" s="21">
        <v>144</v>
      </c>
      <c r="B145" s="22">
        <v>102019</v>
      </c>
      <c r="C145" s="21" t="s">
        <v>160</v>
      </c>
      <c r="D145" s="21">
        <v>4</v>
      </c>
      <c r="E145" s="21" t="str">
        <f>IF(D145=1,VLOOKUP(B145,[3]备注!A:I,5,FALSE),IF(D145=2,VLOOKUP(B145,[3]备注!A:I,6,FALSE),IF(D145=3,VLOOKUP(B145,[3]备注!A:I,7,FALSE),IF(D145=4,VLOOKUP(B145,[3]备注!A:I,8,FALSE),VLOOKUP(B145,[3]备注!A:I,9,FALSE)))))</f>
        <v>6929,0,6929,6929,13858</v>
      </c>
      <c r="F145" s="21">
        <v>4380</v>
      </c>
      <c r="G145" s="21">
        <v>5640</v>
      </c>
      <c r="H145" s="21">
        <f t="shared" si="2"/>
        <v>105</v>
      </c>
    </row>
    <row r="146" spans="1:8">
      <c r="A146" s="21">
        <v>145</v>
      </c>
      <c r="B146" s="22">
        <v>102019</v>
      </c>
      <c r="C146" s="21" t="s">
        <v>160</v>
      </c>
      <c r="D146" s="21">
        <v>5</v>
      </c>
      <c r="E146" s="21" t="str">
        <f>IF(D146=1,VLOOKUP(B146,[3]备注!A:I,5,FALSE),IF(D146=2,VLOOKUP(B146,[3]备注!A:I,6,FALSE),IF(D146=3,VLOOKUP(B146,[3]备注!A:I,7,FALSE),IF(D146=4,VLOOKUP(B146,[3]备注!A:I,8,FALSE),VLOOKUP(B146,[3]备注!A:I,9,FALSE)))))</f>
        <v>10394,0,10394,10394,20787</v>
      </c>
      <c r="F146" s="21">
        <v>4730</v>
      </c>
      <c r="G146" s="21">
        <v>5700</v>
      </c>
      <c r="H146" s="21">
        <f t="shared" si="2"/>
        <v>110</v>
      </c>
    </row>
    <row r="147" spans="1:8">
      <c r="A147" s="21">
        <v>146</v>
      </c>
      <c r="B147" s="22">
        <v>102020</v>
      </c>
      <c r="C147" s="21" t="s">
        <v>162</v>
      </c>
      <c r="D147" s="21">
        <v>1</v>
      </c>
      <c r="E147" s="21" t="str">
        <f>IF(D147=1,VLOOKUP(B147,[3]备注!A:I,5,FALSE),IF(D147=2,VLOOKUP(B147,[3]备注!A:I,6,FALSE),IF(D147=3,VLOOKUP(B147,[3]备注!A:I,7,FALSE),IF(D147=4,VLOOKUP(B147,[3]备注!A:I,8,FALSE),VLOOKUP(B147,[3]备注!A:I,9,FALSE)))))</f>
        <v>2160,0,2160,2160,4320</v>
      </c>
      <c r="F147" s="21">
        <v>3530</v>
      </c>
      <c r="G147" s="21">
        <v>5760</v>
      </c>
      <c r="H147" s="21">
        <f t="shared" si="2"/>
        <v>95</v>
      </c>
    </row>
    <row r="148" spans="1:8">
      <c r="A148" s="21">
        <v>147</v>
      </c>
      <c r="B148" s="22">
        <v>102020</v>
      </c>
      <c r="C148" s="21" t="s">
        <v>162</v>
      </c>
      <c r="D148" s="21">
        <v>2</v>
      </c>
      <c r="E148" s="21" t="str">
        <f>IF(D148=1,VLOOKUP(B148,[3]备注!A:I,5,FALSE),IF(D148=2,VLOOKUP(B148,[3]备注!A:I,6,FALSE),IF(D148=3,VLOOKUP(B148,[3]备注!A:I,7,FALSE),IF(D148=4,VLOOKUP(B148,[3]备注!A:I,8,FALSE),VLOOKUP(B148,[3]备注!A:I,9,FALSE)))))</f>
        <v>3240,0,3240,3240,6480</v>
      </c>
      <c r="F148" s="21">
        <v>3880</v>
      </c>
      <c r="G148" s="21">
        <v>5820</v>
      </c>
      <c r="H148" s="21">
        <f t="shared" si="2"/>
        <v>100</v>
      </c>
    </row>
    <row r="149" spans="1:8">
      <c r="A149" s="21">
        <v>148</v>
      </c>
      <c r="B149" s="22">
        <v>102020</v>
      </c>
      <c r="C149" s="21" t="s">
        <v>162</v>
      </c>
      <c r="D149" s="21">
        <v>3</v>
      </c>
      <c r="E149" s="21" t="str">
        <f>IF(D149=1,VLOOKUP(B149,[3]备注!A:I,5,FALSE),IF(D149=2,VLOOKUP(B149,[3]备注!A:I,6,FALSE),IF(D149=3,VLOOKUP(B149,[3]备注!A:I,7,FALSE),IF(D149=4,VLOOKUP(B149,[3]备注!A:I,8,FALSE),VLOOKUP(B149,[3]备注!A:I,9,FALSE)))))</f>
        <v>4860,0,4860,4860,9720</v>
      </c>
      <c r="F149" s="21">
        <v>4230</v>
      </c>
      <c r="G149" s="21">
        <v>5880</v>
      </c>
      <c r="H149" s="21">
        <f t="shared" si="2"/>
        <v>105</v>
      </c>
    </row>
    <row r="150" spans="1:8">
      <c r="A150" s="21">
        <v>149</v>
      </c>
      <c r="B150" s="22">
        <v>102020</v>
      </c>
      <c r="C150" s="21" t="s">
        <v>162</v>
      </c>
      <c r="D150" s="21">
        <v>4</v>
      </c>
      <c r="E150" s="21" t="str">
        <f>IF(D150=1,VLOOKUP(B150,[3]备注!A:I,5,FALSE),IF(D150=2,VLOOKUP(B150,[3]备注!A:I,6,FALSE),IF(D150=3,VLOOKUP(B150,[3]备注!A:I,7,FALSE),IF(D150=4,VLOOKUP(B150,[3]备注!A:I,8,FALSE),VLOOKUP(B150,[3]备注!A:I,9,FALSE)))))</f>
        <v>7301,0,7301,7301,14602</v>
      </c>
      <c r="F150" s="21">
        <v>4580</v>
      </c>
      <c r="G150" s="21">
        <v>5940</v>
      </c>
      <c r="H150" s="21">
        <f t="shared" si="2"/>
        <v>110</v>
      </c>
    </row>
    <row r="151" spans="1:8">
      <c r="A151" s="21">
        <v>150</v>
      </c>
      <c r="B151" s="22">
        <v>102020</v>
      </c>
      <c r="C151" s="21" t="s">
        <v>162</v>
      </c>
      <c r="D151" s="21">
        <v>5</v>
      </c>
      <c r="E151" s="21" t="str">
        <f>IF(D151=1,VLOOKUP(B151,[3]备注!A:I,5,FALSE),IF(D151=2,VLOOKUP(B151,[3]备注!A:I,6,FALSE),IF(D151=3,VLOOKUP(B151,[3]备注!A:I,7,FALSE),IF(D151=4,VLOOKUP(B151,[3]备注!A:I,8,FALSE),VLOOKUP(B151,[3]备注!A:I,9,FALSE)))))</f>
        <v>10951,0,10951,10951,21902</v>
      </c>
      <c r="F151" s="21">
        <v>4930</v>
      </c>
      <c r="G151" s="21">
        <v>6000</v>
      </c>
      <c r="H151" s="21">
        <f t="shared" si="2"/>
        <v>115</v>
      </c>
    </row>
    <row r="152" spans="1:8">
      <c r="A152" s="21">
        <v>151</v>
      </c>
      <c r="B152" s="22" t="s">
        <v>19</v>
      </c>
      <c r="C152" s="21" t="s">
        <v>164</v>
      </c>
      <c r="D152" s="21">
        <v>1</v>
      </c>
      <c r="E152" s="21" t="str">
        <f>IF(D152=1,VLOOKUP(B152,[3]备注!A:I,5,FALSE),IF(D152=2,VLOOKUP(B152,[3]备注!A:I,6,FALSE),IF(D152=3,VLOOKUP(B152,[3]备注!A:I,7,FALSE),IF(D152=4,VLOOKUP(B152,[3]备注!A:I,8,FALSE),VLOOKUP(B152,[3]备注!A:I,9,FALSE)))))</f>
        <v>0,0,540,0,0</v>
      </c>
      <c r="F152" s="21">
        <v>100</v>
      </c>
      <c r="G152" s="21">
        <v>60</v>
      </c>
      <c r="H152" s="21">
        <v>1</v>
      </c>
    </row>
    <row r="153" spans="1:8">
      <c r="A153" s="21">
        <v>152</v>
      </c>
      <c r="B153" s="22" t="s">
        <v>19</v>
      </c>
      <c r="C153" s="21" t="s">
        <v>164</v>
      </c>
      <c r="D153" s="21">
        <v>2</v>
      </c>
      <c r="E153" s="21" t="str">
        <f>IF(D153=1,VLOOKUP(B153,[3]备注!A:I,5,FALSE),IF(D153=2,VLOOKUP(B153,[3]备注!A:I,6,FALSE),IF(D153=3,VLOOKUP(B153,[3]备注!A:I,7,FALSE),IF(D153=4,VLOOKUP(B153,[3]备注!A:I,8,FALSE),VLOOKUP(B153,[3]备注!A:I,9,FALSE)))))</f>
        <v>0,0,810,0,0</v>
      </c>
      <c r="F153" s="21">
        <v>300</v>
      </c>
      <c r="G153" s="21">
        <v>120</v>
      </c>
      <c r="H153" s="21">
        <v>5</v>
      </c>
    </row>
    <row r="154" spans="1:8">
      <c r="A154" s="21">
        <v>153</v>
      </c>
      <c r="B154" s="22" t="s">
        <v>19</v>
      </c>
      <c r="C154" s="21" t="s">
        <v>164</v>
      </c>
      <c r="D154" s="21">
        <v>3</v>
      </c>
      <c r="E154" s="21" t="str">
        <f>IF(D154=1,VLOOKUP(B154,[3]备注!A:I,5,FALSE),IF(D154=2,VLOOKUP(B154,[3]备注!A:I,6,FALSE),IF(D154=3,VLOOKUP(B154,[3]备注!A:I,7,FALSE),IF(D154=4,VLOOKUP(B154,[3]备注!A:I,8,FALSE),VLOOKUP(B154,[3]备注!A:I,9,FALSE)))))</f>
        <v>0,0,1215,0,0</v>
      </c>
      <c r="F154" s="21">
        <v>500</v>
      </c>
      <c r="G154" s="21">
        <v>180</v>
      </c>
      <c r="H154" s="21">
        <v>10</v>
      </c>
    </row>
    <row r="155" spans="1:8">
      <c r="A155" s="21">
        <v>154</v>
      </c>
      <c r="B155" s="22" t="s">
        <v>19</v>
      </c>
      <c r="C155" s="21" t="s">
        <v>164</v>
      </c>
      <c r="D155" s="21">
        <v>4</v>
      </c>
      <c r="E155" s="21" t="str">
        <f>IF(D155=1,VLOOKUP(B155,[3]备注!A:I,5,FALSE),IF(D155=2,VLOOKUP(B155,[3]备注!A:I,6,FALSE),IF(D155=3,VLOOKUP(B155,[3]备注!A:I,7,FALSE),IF(D155=4,VLOOKUP(B155,[3]备注!A:I,8,FALSE),VLOOKUP(B155,[3]备注!A:I,9,FALSE)))))</f>
        <v>0,0,1825,0,0</v>
      </c>
      <c r="F155" s="21">
        <v>1000</v>
      </c>
      <c r="G155" s="21">
        <v>240</v>
      </c>
      <c r="H155" s="21">
        <v>15</v>
      </c>
    </row>
    <row r="156" spans="1:8">
      <c r="A156" s="21">
        <v>155</v>
      </c>
      <c r="B156" s="22" t="s">
        <v>19</v>
      </c>
      <c r="C156" s="21" t="s">
        <v>164</v>
      </c>
      <c r="D156" s="21">
        <v>5</v>
      </c>
      <c r="E156" s="21" t="str">
        <f>IF(D156=1,VLOOKUP(B156,[3]备注!A:I,5,FALSE),IF(D156=2,VLOOKUP(B156,[3]备注!A:I,6,FALSE),IF(D156=3,VLOOKUP(B156,[3]备注!A:I,7,FALSE),IF(D156=4,VLOOKUP(B156,[3]备注!A:I,8,FALSE),VLOOKUP(B156,[3]备注!A:I,9,FALSE)))))</f>
        <v>0,0,2738,0,0</v>
      </c>
      <c r="F156" s="21">
        <v>1500</v>
      </c>
      <c r="G156" s="21">
        <v>300</v>
      </c>
      <c r="H156" s="21">
        <v>20</v>
      </c>
    </row>
    <row r="157" spans="1:8">
      <c r="A157" s="21">
        <v>156</v>
      </c>
      <c r="B157" s="22" t="s">
        <v>20</v>
      </c>
      <c r="C157" s="21" t="s">
        <v>166</v>
      </c>
      <c r="D157" s="21">
        <v>1</v>
      </c>
      <c r="E157" s="21" t="str">
        <f>IF(D157=1,VLOOKUP(B157,[3]备注!A:I,5,FALSE),IF(D157=2,VLOOKUP(B157,[3]备注!A:I,6,FALSE),IF(D157=3,VLOOKUP(B157,[3]备注!A:I,7,FALSE),IF(D157=4,VLOOKUP(B157,[3]备注!A:I,8,FALSE),VLOOKUP(B157,[3]备注!A:I,9,FALSE)))))</f>
        <v>0,0,650,0,0</v>
      </c>
      <c r="F157" s="21">
        <v>300</v>
      </c>
      <c r="G157" s="21">
        <v>360</v>
      </c>
      <c r="H157" s="21">
        <v>5</v>
      </c>
    </row>
    <row r="158" spans="1:8">
      <c r="A158" s="21">
        <v>157</v>
      </c>
      <c r="B158" s="22" t="s">
        <v>20</v>
      </c>
      <c r="C158" s="21" t="s">
        <v>166</v>
      </c>
      <c r="D158" s="21">
        <v>2</v>
      </c>
      <c r="E158" s="21" t="str">
        <f>IF(D158=1,VLOOKUP(B158,[3]备注!A:I,5,FALSE),IF(D158=2,VLOOKUP(B158,[3]备注!A:I,6,FALSE),IF(D158=3,VLOOKUP(B158,[3]备注!A:I,7,FALSE),IF(D158=4,VLOOKUP(B158,[3]备注!A:I,8,FALSE),VLOOKUP(B158,[3]备注!A:I,9,FALSE)))))</f>
        <v>0,0,975,0,0</v>
      </c>
      <c r="F158" s="21">
        <v>500</v>
      </c>
      <c r="G158" s="21">
        <v>420</v>
      </c>
      <c r="H158" s="21">
        <v>10</v>
      </c>
    </row>
    <row r="159" spans="1:8">
      <c r="A159" s="21">
        <v>158</v>
      </c>
      <c r="B159" s="22" t="s">
        <v>20</v>
      </c>
      <c r="C159" s="21" t="s">
        <v>166</v>
      </c>
      <c r="D159" s="21">
        <v>3</v>
      </c>
      <c r="E159" s="21" t="str">
        <f>IF(D159=1,VLOOKUP(B159,[3]备注!A:I,5,FALSE),IF(D159=2,VLOOKUP(B159,[3]备注!A:I,6,FALSE),IF(D159=3,VLOOKUP(B159,[3]备注!A:I,7,FALSE),IF(D159=4,VLOOKUP(B159,[3]备注!A:I,8,FALSE),VLOOKUP(B159,[3]备注!A:I,9,FALSE)))))</f>
        <v>0,0,1463,0,0</v>
      </c>
      <c r="F159" s="21">
        <v>700</v>
      </c>
      <c r="G159" s="21">
        <v>480</v>
      </c>
      <c r="H159" s="21">
        <v>15</v>
      </c>
    </row>
    <row r="160" spans="1:8">
      <c r="A160" s="21">
        <v>159</v>
      </c>
      <c r="B160" s="22" t="s">
        <v>20</v>
      </c>
      <c r="C160" s="21" t="s">
        <v>166</v>
      </c>
      <c r="D160" s="21">
        <v>4</v>
      </c>
      <c r="E160" s="21" t="str">
        <f>IF(D160=1,VLOOKUP(B160,[3]备注!A:I,5,FALSE),IF(D160=2,VLOOKUP(B160,[3]备注!A:I,6,FALSE),IF(D160=3,VLOOKUP(B160,[3]备注!A:I,7,FALSE),IF(D160=4,VLOOKUP(B160,[3]备注!A:I,8,FALSE),VLOOKUP(B160,[3]备注!A:I,9,FALSE)))))</f>
        <v>0,0,2197,0,0</v>
      </c>
      <c r="F160" s="21">
        <v>1200</v>
      </c>
      <c r="G160" s="21">
        <v>540</v>
      </c>
      <c r="H160" s="21">
        <v>20</v>
      </c>
    </row>
    <row r="161" spans="1:8">
      <c r="A161" s="21">
        <v>160</v>
      </c>
      <c r="B161" s="22" t="s">
        <v>20</v>
      </c>
      <c r="C161" s="21" t="s">
        <v>166</v>
      </c>
      <c r="D161" s="21">
        <v>5</v>
      </c>
      <c r="E161" s="21" t="str">
        <f>IF(D161=1,VLOOKUP(B161,[3]备注!A:I,5,FALSE),IF(D161=2,VLOOKUP(B161,[3]备注!A:I,6,FALSE),IF(D161=3,VLOOKUP(B161,[3]备注!A:I,7,FALSE),IF(D161=4,VLOOKUP(B161,[3]备注!A:I,8,FALSE),VLOOKUP(B161,[3]备注!A:I,9,FALSE)))))</f>
        <v>0,0,3296,0,0</v>
      </c>
      <c r="F161" s="21">
        <v>1700</v>
      </c>
      <c r="G161" s="21">
        <v>600</v>
      </c>
      <c r="H161" s="21">
        <v>25</v>
      </c>
    </row>
    <row r="162" spans="1:8">
      <c r="A162" s="21">
        <v>161</v>
      </c>
      <c r="B162" s="22" t="s">
        <v>21</v>
      </c>
      <c r="C162" s="21" t="s">
        <v>168</v>
      </c>
      <c r="D162" s="21">
        <v>1</v>
      </c>
      <c r="E162" s="21" t="str">
        <f>IF(D162=1,VLOOKUP(B162,[3]备注!A:I,5,FALSE),IF(D162=2,VLOOKUP(B162,[3]备注!A:I,6,FALSE),IF(D162=3,VLOOKUP(B162,[3]备注!A:I,7,FALSE),IF(D162=4,VLOOKUP(B162,[3]备注!A:I,8,FALSE),VLOOKUP(B162,[3]备注!A:I,9,FALSE)))))</f>
        <v>0,0,970,0,650</v>
      </c>
      <c r="F162" s="21">
        <v>500</v>
      </c>
      <c r="G162" s="21">
        <v>660</v>
      </c>
      <c r="H162" s="21">
        <v>10</v>
      </c>
    </row>
    <row r="163" spans="1:8">
      <c r="A163" s="21">
        <v>162</v>
      </c>
      <c r="B163" s="22" t="s">
        <v>21</v>
      </c>
      <c r="C163" s="21" t="s">
        <v>168</v>
      </c>
      <c r="D163" s="21">
        <v>2</v>
      </c>
      <c r="E163" s="21" t="str">
        <f>IF(D163=1,VLOOKUP(B163,[3]备注!A:I,5,FALSE),IF(D163=2,VLOOKUP(B163,[3]备注!A:I,6,FALSE),IF(D163=3,VLOOKUP(B163,[3]备注!A:I,7,FALSE),IF(D163=4,VLOOKUP(B163,[3]备注!A:I,8,FALSE),VLOOKUP(B163,[3]备注!A:I,9,FALSE)))))</f>
        <v>0,0,1455,0,975</v>
      </c>
      <c r="F163" s="21">
        <v>700</v>
      </c>
      <c r="G163" s="21">
        <v>720</v>
      </c>
      <c r="H163" s="21">
        <v>15</v>
      </c>
    </row>
    <row r="164" spans="1:8">
      <c r="A164" s="21">
        <v>163</v>
      </c>
      <c r="B164" s="22" t="s">
        <v>21</v>
      </c>
      <c r="C164" s="21" t="s">
        <v>168</v>
      </c>
      <c r="D164" s="21">
        <v>3</v>
      </c>
      <c r="E164" s="21" t="str">
        <f>IF(D164=1,VLOOKUP(B164,[3]备注!A:I,5,FALSE),IF(D164=2,VLOOKUP(B164,[3]备注!A:I,6,FALSE),IF(D164=3,VLOOKUP(B164,[3]备注!A:I,7,FALSE),IF(D164=4,VLOOKUP(B164,[3]备注!A:I,8,FALSE),VLOOKUP(B164,[3]备注!A:I,9,FALSE)))))</f>
        <v>0,0,2183,0,1463</v>
      </c>
      <c r="F164" s="21">
        <v>900</v>
      </c>
      <c r="G164" s="21">
        <v>780</v>
      </c>
      <c r="H164" s="21">
        <v>20</v>
      </c>
    </row>
    <row r="165" spans="1:8">
      <c r="A165" s="21">
        <v>164</v>
      </c>
      <c r="B165" s="22" t="s">
        <v>21</v>
      </c>
      <c r="C165" s="21" t="s">
        <v>168</v>
      </c>
      <c r="D165" s="21">
        <v>4</v>
      </c>
      <c r="E165" s="21" t="str">
        <f>IF(D165=1,VLOOKUP(B165,[3]备注!A:I,5,FALSE),IF(D165=2,VLOOKUP(B165,[3]备注!A:I,6,FALSE),IF(D165=3,VLOOKUP(B165,[3]备注!A:I,7,FALSE),IF(D165=4,VLOOKUP(B165,[3]备注!A:I,8,FALSE),VLOOKUP(B165,[3]备注!A:I,9,FALSE)))))</f>
        <v>0,0,3279,0,2197</v>
      </c>
      <c r="F165" s="21">
        <v>1400</v>
      </c>
      <c r="G165" s="21">
        <v>840</v>
      </c>
      <c r="H165" s="21">
        <v>25</v>
      </c>
    </row>
    <row r="166" spans="1:8">
      <c r="A166" s="21">
        <v>165</v>
      </c>
      <c r="B166" s="22" t="s">
        <v>21</v>
      </c>
      <c r="C166" s="21" t="s">
        <v>168</v>
      </c>
      <c r="D166" s="21">
        <v>5</v>
      </c>
      <c r="E166" s="21" t="str">
        <f>IF(D166=1,VLOOKUP(B166,[3]备注!A:I,5,FALSE),IF(D166=2,VLOOKUP(B166,[3]备注!A:I,6,FALSE),IF(D166=3,VLOOKUP(B166,[3]备注!A:I,7,FALSE),IF(D166=4,VLOOKUP(B166,[3]备注!A:I,8,FALSE),VLOOKUP(B166,[3]备注!A:I,9,FALSE)))))</f>
        <v>0,0,4918,0,3296</v>
      </c>
      <c r="F166" s="21">
        <v>1900</v>
      </c>
      <c r="G166" s="21">
        <v>900</v>
      </c>
      <c r="H166" s="21">
        <v>30</v>
      </c>
    </row>
    <row r="167" spans="1:8">
      <c r="A167" s="21">
        <v>166</v>
      </c>
      <c r="B167" s="22" t="s">
        <v>22</v>
      </c>
      <c r="C167" s="21" t="s">
        <v>170</v>
      </c>
      <c r="D167" s="21">
        <v>1</v>
      </c>
      <c r="E167" s="21" t="str">
        <f>IF(D167=1,VLOOKUP(B167,[3]备注!A:I,5,FALSE),IF(D167=2,VLOOKUP(B167,[3]备注!A:I,6,FALSE),IF(D167=3,VLOOKUP(B167,[3]备注!A:I,7,FALSE),IF(D167=4,VLOOKUP(B167,[3]备注!A:I,8,FALSE),VLOOKUP(B167,[3]备注!A:I,9,FALSE)))))</f>
        <v>0,0,1300,0,860</v>
      </c>
      <c r="F167" s="21">
        <v>700</v>
      </c>
      <c r="G167" s="21">
        <v>960</v>
      </c>
      <c r="H167" s="21">
        <f t="shared" ref="H167:H201" si="3">H162+5</f>
        <v>15</v>
      </c>
    </row>
    <row r="168" spans="1:8">
      <c r="A168" s="21">
        <v>167</v>
      </c>
      <c r="B168" s="22" t="s">
        <v>22</v>
      </c>
      <c r="C168" s="21" t="s">
        <v>170</v>
      </c>
      <c r="D168" s="21">
        <v>2</v>
      </c>
      <c r="E168" s="21" t="str">
        <f>IF(D168=1,VLOOKUP(B168,[3]备注!A:I,5,FALSE),IF(D168=2,VLOOKUP(B168,[3]备注!A:I,6,FALSE),IF(D168=3,VLOOKUP(B168,[3]备注!A:I,7,FALSE),IF(D168=4,VLOOKUP(B168,[3]备注!A:I,8,FALSE),VLOOKUP(B168,[3]备注!A:I,9,FALSE)))))</f>
        <v>0,0,1950,0,1290</v>
      </c>
      <c r="F168" s="21">
        <v>900</v>
      </c>
      <c r="G168" s="21">
        <v>1020</v>
      </c>
      <c r="H168" s="21">
        <f t="shared" si="3"/>
        <v>20</v>
      </c>
    </row>
    <row r="169" spans="1:8">
      <c r="A169" s="21">
        <v>168</v>
      </c>
      <c r="B169" s="22" t="s">
        <v>22</v>
      </c>
      <c r="C169" s="21" t="s">
        <v>170</v>
      </c>
      <c r="D169" s="21">
        <v>3</v>
      </c>
      <c r="E169" s="21" t="str">
        <f>IF(D169=1,VLOOKUP(B169,[3]备注!A:I,5,FALSE),IF(D169=2,VLOOKUP(B169,[3]备注!A:I,6,FALSE),IF(D169=3,VLOOKUP(B169,[3]备注!A:I,7,FALSE),IF(D169=4,VLOOKUP(B169,[3]备注!A:I,8,FALSE),VLOOKUP(B169,[3]备注!A:I,9,FALSE)))))</f>
        <v>0,0,2925,0,1935</v>
      </c>
      <c r="F169" s="21">
        <v>1100</v>
      </c>
      <c r="G169" s="21">
        <v>1080</v>
      </c>
      <c r="H169" s="21">
        <f t="shared" si="3"/>
        <v>25</v>
      </c>
    </row>
    <row r="170" spans="1:8">
      <c r="A170" s="21">
        <v>169</v>
      </c>
      <c r="B170" s="22" t="s">
        <v>22</v>
      </c>
      <c r="C170" s="21" t="s">
        <v>170</v>
      </c>
      <c r="D170" s="21">
        <v>4</v>
      </c>
      <c r="E170" s="21" t="str">
        <f>IF(D170=1,VLOOKUP(B170,[3]备注!A:I,5,FALSE),IF(D170=2,VLOOKUP(B170,[3]备注!A:I,6,FALSE),IF(D170=3,VLOOKUP(B170,[3]备注!A:I,7,FALSE),IF(D170=4,VLOOKUP(B170,[3]备注!A:I,8,FALSE),VLOOKUP(B170,[3]备注!A:I,9,FALSE)))))</f>
        <v>0,0,4394,0,2907</v>
      </c>
      <c r="F170" s="21">
        <v>1600</v>
      </c>
      <c r="G170" s="21">
        <v>1140</v>
      </c>
      <c r="H170" s="21">
        <f t="shared" si="3"/>
        <v>30</v>
      </c>
    </row>
    <row r="171" spans="1:8">
      <c r="A171" s="21">
        <v>170</v>
      </c>
      <c r="B171" s="22" t="s">
        <v>22</v>
      </c>
      <c r="C171" s="21" t="s">
        <v>170</v>
      </c>
      <c r="D171" s="21">
        <v>5</v>
      </c>
      <c r="E171" s="21" t="str">
        <f>IF(D171=1,VLOOKUP(B171,[3]备注!A:I,5,FALSE),IF(D171=2,VLOOKUP(B171,[3]备注!A:I,6,FALSE),IF(D171=3,VLOOKUP(B171,[3]备注!A:I,7,FALSE),IF(D171=4,VLOOKUP(B171,[3]备注!A:I,8,FALSE),VLOOKUP(B171,[3]备注!A:I,9,FALSE)))))</f>
        <v>0,0,6591,0,4360</v>
      </c>
      <c r="F171" s="21">
        <v>2100</v>
      </c>
      <c r="G171" s="21">
        <v>1200</v>
      </c>
      <c r="H171" s="21">
        <f t="shared" si="3"/>
        <v>35</v>
      </c>
    </row>
    <row r="172" spans="1:8">
      <c r="A172" s="21">
        <v>171</v>
      </c>
      <c r="B172" s="22" t="s">
        <v>23</v>
      </c>
      <c r="C172" s="21" t="s">
        <v>172</v>
      </c>
      <c r="D172" s="21">
        <v>1</v>
      </c>
      <c r="E172" s="21" t="str">
        <f>IF(D172=1,VLOOKUP(B172,[3]备注!A:I,5,FALSE),IF(D172=2,VLOOKUP(B172,[3]备注!A:I,6,FALSE),IF(D172=3,VLOOKUP(B172,[3]备注!A:I,7,FALSE),IF(D172=4,VLOOKUP(B172,[3]备注!A:I,8,FALSE),VLOOKUP(B172,[3]备注!A:I,9,FALSE)))))</f>
        <v>0,0,1350,0,1350</v>
      </c>
      <c r="F172" s="21">
        <v>900</v>
      </c>
      <c r="G172" s="21">
        <v>1260</v>
      </c>
      <c r="H172" s="21">
        <f t="shared" si="3"/>
        <v>20</v>
      </c>
    </row>
    <row r="173" spans="1:8">
      <c r="A173" s="21">
        <v>172</v>
      </c>
      <c r="B173" s="22" t="s">
        <v>23</v>
      </c>
      <c r="C173" s="21" t="s">
        <v>172</v>
      </c>
      <c r="D173" s="21">
        <v>2</v>
      </c>
      <c r="E173" s="21" t="str">
        <f>IF(D173=1,VLOOKUP(B173,[3]备注!A:I,5,FALSE),IF(D173=2,VLOOKUP(B173,[3]备注!A:I,6,FALSE),IF(D173=3,VLOOKUP(B173,[3]备注!A:I,7,FALSE),IF(D173=4,VLOOKUP(B173,[3]备注!A:I,8,FALSE),VLOOKUP(B173,[3]备注!A:I,9,FALSE)))))</f>
        <v>0,0,2025,0,2025</v>
      </c>
      <c r="F173" s="21">
        <v>1100</v>
      </c>
      <c r="G173" s="21">
        <v>1320</v>
      </c>
      <c r="H173" s="21">
        <f t="shared" si="3"/>
        <v>25</v>
      </c>
    </row>
    <row r="174" spans="1:8">
      <c r="A174" s="21">
        <v>173</v>
      </c>
      <c r="B174" s="22" t="s">
        <v>23</v>
      </c>
      <c r="C174" s="21" t="s">
        <v>172</v>
      </c>
      <c r="D174" s="21">
        <v>3</v>
      </c>
      <c r="E174" s="21" t="str">
        <f>IF(D174=1,VLOOKUP(B174,[3]备注!A:I,5,FALSE),IF(D174=2,VLOOKUP(B174,[3]备注!A:I,6,FALSE),IF(D174=3,VLOOKUP(B174,[3]备注!A:I,7,FALSE),IF(D174=4,VLOOKUP(B174,[3]备注!A:I,8,FALSE),VLOOKUP(B174,[3]备注!A:I,9,FALSE)))))</f>
        <v>0,0,3038,0,3038</v>
      </c>
      <c r="F174" s="21">
        <v>1300</v>
      </c>
      <c r="G174" s="21">
        <v>1380</v>
      </c>
      <c r="H174" s="21">
        <f t="shared" si="3"/>
        <v>30</v>
      </c>
    </row>
    <row r="175" spans="1:8">
      <c r="A175" s="21">
        <v>174</v>
      </c>
      <c r="B175" s="22" t="s">
        <v>23</v>
      </c>
      <c r="C175" s="21" t="s">
        <v>172</v>
      </c>
      <c r="D175" s="21">
        <v>4</v>
      </c>
      <c r="E175" s="21" t="str">
        <f>IF(D175=1,VLOOKUP(B175,[3]备注!A:I,5,FALSE),IF(D175=2,VLOOKUP(B175,[3]备注!A:I,6,FALSE),IF(D175=3,VLOOKUP(B175,[3]备注!A:I,7,FALSE),IF(D175=4,VLOOKUP(B175,[3]备注!A:I,8,FALSE),VLOOKUP(B175,[3]备注!A:I,9,FALSE)))))</f>
        <v>0,0,4563,0,4563</v>
      </c>
      <c r="F175" s="21">
        <v>1800</v>
      </c>
      <c r="G175" s="21">
        <v>1440</v>
      </c>
      <c r="H175" s="21">
        <f t="shared" si="3"/>
        <v>35</v>
      </c>
    </row>
    <row r="176" spans="1:8">
      <c r="A176" s="21">
        <v>175</v>
      </c>
      <c r="B176" s="22" t="s">
        <v>23</v>
      </c>
      <c r="C176" s="21" t="s">
        <v>172</v>
      </c>
      <c r="D176" s="21">
        <v>5</v>
      </c>
      <c r="E176" s="21" t="str">
        <f>IF(D176=1,VLOOKUP(B176,[3]备注!A:I,5,FALSE),IF(D176=2,VLOOKUP(B176,[3]备注!A:I,6,FALSE),IF(D176=3,VLOOKUP(B176,[3]备注!A:I,7,FALSE),IF(D176=4,VLOOKUP(B176,[3]备注!A:I,8,FALSE),VLOOKUP(B176,[3]备注!A:I,9,FALSE)))))</f>
        <v>0,0,6845,0,6845</v>
      </c>
      <c r="F176" s="21">
        <v>2300</v>
      </c>
      <c r="G176" s="21">
        <v>1500</v>
      </c>
      <c r="H176" s="21">
        <f t="shared" si="3"/>
        <v>40</v>
      </c>
    </row>
    <row r="177" spans="1:8">
      <c r="A177" s="21">
        <v>176</v>
      </c>
      <c r="B177" s="22" t="s">
        <v>24</v>
      </c>
      <c r="C177" s="21" t="s">
        <v>174</v>
      </c>
      <c r="D177" s="21">
        <v>1</v>
      </c>
      <c r="E177" s="21" t="str">
        <f>IF(D177=1,VLOOKUP(B177,[3]备注!A:I,5,FALSE),IF(D177=2,VLOOKUP(B177,[3]备注!A:I,6,FALSE),IF(D177=3,VLOOKUP(B177,[3]备注!A:I,7,FALSE),IF(D177=4,VLOOKUP(B177,[3]备注!A:I,8,FALSE),VLOOKUP(B177,[3]备注!A:I,9,FALSE)))))</f>
        <v>0,810,1620,0,810</v>
      </c>
      <c r="F177" s="21">
        <v>1100</v>
      </c>
      <c r="G177" s="21">
        <v>1560</v>
      </c>
      <c r="H177" s="21">
        <f t="shared" si="3"/>
        <v>25</v>
      </c>
    </row>
    <row r="178" spans="1:8">
      <c r="A178" s="21">
        <v>177</v>
      </c>
      <c r="B178" s="22" t="s">
        <v>24</v>
      </c>
      <c r="C178" s="21" t="s">
        <v>174</v>
      </c>
      <c r="D178" s="21">
        <v>2</v>
      </c>
      <c r="E178" s="21" t="str">
        <f>IF(D178=1,VLOOKUP(B178,[3]备注!A:I,5,FALSE),IF(D178=2,VLOOKUP(B178,[3]备注!A:I,6,FALSE),IF(D178=3,VLOOKUP(B178,[3]备注!A:I,7,FALSE),IF(D178=4,VLOOKUP(B178,[3]备注!A:I,8,FALSE),VLOOKUP(B178,[3]备注!A:I,9,FALSE)))))</f>
        <v>0,1215,2430,0,1215</v>
      </c>
      <c r="F178" s="21">
        <v>1300</v>
      </c>
      <c r="G178" s="21">
        <v>1620</v>
      </c>
      <c r="H178" s="21">
        <f t="shared" si="3"/>
        <v>30</v>
      </c>
    </row>
    <row r="179" spans="1:8">
      <c r="A179" s="21">
        <v>178</v>
      </c>
      <c r="B179" s="22" t="s">
        <v>24</v>
      </c>
      <c r="C179" s="21" t="s">
        <v>174</v>
      </c>
      <c r="D179" s="21">
        <v>3</v>
      </c>
      <c r="E179" s="21" t="str">
        <f>IF(D179=1,VLOOKUP(B179,[3]备注!A:I,5,FALSE),IF(D179=2,VLOOKUP(B179,[3]备注!A:I,6,FALSE),IF(D179=3,VLOOKUP(B179,[3]备注!A:I,7,FALSE),IF(D179=4,VLOOKUP(B179,[3]备注!A:I,8,FALSE),VLOOKUP(B179,[3]备注!A:I,9,FALSE)))))</f>
        <v>0,1823,3645,0,1823</v>
      </c>
      <c r="F179" s="21">
        <v>1500</v>
      </c>
      <c r="G179" s="21">
        <v>1680</v>
      </c>
      <c r="H179" s="21">
        <f t="shared" si="3"/>
        <v>35</v>
      </c>
    </row>
    <row r="180" spans="1:8">
      <c r="A180" s="21">
        <v>179</v>
      </c>
      <c r="B180" s="22" t="s">
        <v>24</v>
      </c>
      <c r="C180" s="21" t="s">
        <v>174</v>
      </c>
      <c r="D180" s="21">
        <v>4</v>
      </c>
      <c r="E180" s="21" t="str">
        <f>IF(D180=1,VLOOKUP(B180,[3]备注!A:I,5,FALSE),IF(D180=2,VLOOKUP(B180,[3]备注!A:I,6,FALSE),IF(D180=3,VLOOKUP(B180,[3]备注!A:I,7,FALSE),IF(D180=4,VLOOKUP(B180,[3]备注!A:I,8,FALSE),VLOOKUP(B180,[3]备注!A:I,9,FALSE)))))</f>
        <v>0,2738,5476,0,2738</v>
      </c>
      <c r="F180" s="21">
        <v>2000</v>
      </c>
      <c r="G180" s="21">
        <v>1740</v>
      </c>
      <c r="H180" s="21">
        <f t="shared" si="3"/>
        <v>40</v>
      </c>
    </row>
    <row r="181" spans="1:8">
      <c r="A181" s="21">
        <v>180</v>
      </c>
      <c r="B181" s="22" t="s">
        <v>24</v>
      </c>
      <c r="C181" s="21" t="s">
        <v>174</v>
      </c>
      <c r="D181" s="21">
        <v>5</v>
      </c>
      <c r="E181" s="21" t="str">
        <f>IF(D181=1,VLOOKUP(B181,[3]备注!A:I,5,FALSE),IF(D181=2,VLOOKUP(B181,[3]备注!A:I,6,FALSE),IF(D181=3,VLOOKUP(B181,[3]备注!A:I,7,FALSE),IF(D181=4,VLOOKUP(B181,[3]备注!A:I,8,FALSE),VLOOKUP(B181,[3]备注!A:I,9,FALSE)))))</f>
        <v>0,4107,8213,0,4107</v>
      </c>
      <c r="F181" s="21">
        <v>2500</v>
      </c>
      <c r="G181" s="21">
        <v>1800</v>
      </c>
      <c r="H181" s="21">
        <f t="shared" si="3"/>
        <v>45</v>
      </c>
    </row>
    <row r="182" spans="1:8">
      <c r="A182" s="21">
        <v>181</v>
      </c>
      <c r="B182" s="22" t="s">
        <v>25</v>
      </c>
      <c r="C182" s="21" t="s">
        <v>176</v>
      </c>
      <c r="D182" s="21">
        <v>1</v>
      </c>
      <c r="E182" s="21" t="str">
        <f>IF(D182=1,VLOOKUP(B182,[3]备注!A:I,5,FALSE),IF(D182=2,VLOOKUP(B182,[3]备注!A:I,6,FALSE),IF(D182=3,VLOOKUP(B182,[3]备注!A:I,7,FALSE),IF(D182=4,VLOOKUP(B182,[3]备注!A:I,8,FALSE),VLOOKUP(B182,[3]备注!A:I,9,FALSE)))))</f>
        <v>0,950,1890,0,950</v>
      </c>
      <c r="F182" s="21">
        <v>1300</v>
      </c>
      <c r="G182" s="21">
        <v>1860</v>
      </c>
      <c r="H182" s="21">
        <f t="shared" si="3"/>
        <v>30</v>
      </c>
    </row>
    <row r="183" spans="1:8">
      <c r="A183" s="21">
        <v>182</v>
      </c>
      <c r="B183" s="22" t="s">
        <v>25</v>
      </c>
      <c r="C183" s="21" t="s">
        <v>176</v>
      </c>
      <c r="D183" s="21">
        <v>2</v>
      </c>
      <c r="E183" s="21" t="str">
        <f>IF(D183=1,VLOOKUP(B183,[3]备注!A:I,5,FALSE),IF(D183=2,VLOOKUP(B183,[3]备注!A:I,6,FALSE),IF(D183=3,VLOOKUP(B183,[3]备注!A:I,7,FALSE),IF(D183=4,VLOOKUP(B183,[3]备注!A:I,8,FALSE),VLOOKUP(B183,[3]备注!A:I,9,FALSE)))))</f>
        <v>0,1425,2835,0,1425</v>
      </c>
      <c r="F183" s="21">
        <v>1500</v>
      </c>
      <c r="G183" s="21">
        <v>1920</v>
      </c>
      <c r="H183" s="21">
        <f t="shared" si="3"/>
        <v>35</v>
      </c>
    </row>
    <row r="184" spans="1:8">
      <c r="A184" s="21">
        <v>183</v>
      </c>
      <c r="B184" s="22" t="s">
        <v>25</v>
      </c>
      <c r="C184" s="21" t="s">
        <v>176</v>
      </c>
      <c r="D184" s="21">
        <v>3</v>
      </c>
      <c r="E184" s="21" t="str">
        <f>IF(D184=1,VLOOKUP(B184,[3]备注!A:I,5,FALSE),IF(D184=2,VLOOKUP(B184,[3]备注!A:I,6,FALSE),IF(D184=3,VLOOKUP(B184,[3]备注!A:I,7,FALSE),IF(D184=4,VLOOKUP(B184,[3]备注!A:I,8,FALSE),VLOOKUP(B184,[3]备注!A:I,9,FALSE)))))</f>
        <v>0,2138,4253,0,2138</v>
      </c>
      <c r="F184" s="21">
        <v>1700</v>
      </c>
      <c r="G184" s="21">
        <v>1980</v>
      </c>
      <c r="H184" s="21">
        <f t="shared" si="3"/>
        <v>40</v>
      </c>
    </row>
    <row r="185" spans="1:8">
      <c r="A185" s="21">
        <v>184</v>
      </c>
      <c r="B185" s="22" t="s">
        <v>25</v>
      </c>
      <c r="C185" s="21" t="s">
        <v>176</v>
      </c>
      <c r="D185" s="21">
        <v>4</v>
      </c>
      <c r="E185" s="21" t="str">
        <f>IF(D185=1,VLOOKUP(B185,[3]备注!A:I,5,FALSE),IF(D185=2,VLOOKUP(B185,[3]备注!A:I,6,FALSE),IF(D185=3,VLOOKUP(B185,[3]备注!A:I,7,FALSE),IF(D185=4,VLOOKUP(B185,[3]备注!A:I,8,FALSE),VLOOKUP(B185,[3]备注!A:I,9,FALSE)))))</f>
        <v>0,3211,6388,0,3211</v>
      </c>
      <c r="F185" s="21">
        <v>2200</v>
      </c>
      <c r="G185" s="21">
        <v>2040</v>
      </c>
      <c r="H185" s="21">
        <f t="shared" si="3"/>
        <v>45</v>
      </c>
    </row>
    <row r="186" spans="1:8">
      <c r="A186" s="21">
        <v>185</v>
      </c>
      <c r="B186" s="22" t="s">
        <v>25</v>
      </c>
      <c r="C186" s="21" t="s">
        <v>176</v>
      </c>
      <c r="D186" s="21">
        <v>5</v>
      </c>
      <c r="E186" s="21" t="str">
        <f>IF(D186=1,VLOOKUP(B186,[3]备注!A:I,5,FALSE),IF(D186=2,VLOOKUP(B186,[3]备注!A:I,6,FALSE),IF(D186=3,VLOOKUP(B186,[3]备注!A:I,7,FALSE),IF(D186=4,VLOOKUP(B186,[3]备注!A:I,8,FALSE),VLOOKUP(B186,[3]备注!A:I,9,FALSE)))))</f>
        <v>0,4817,9582,0,4817</v>
      </c>
      <c r="F186" s="21">
        <v>2700</v>
      </c>
      <c r="G186" s="21">
        <v>2100</v>
      </c>
      <c r="H186" s="21">
        <f t="shared" si="3"/>
        <v>50</v>
      </c>
    </row>
    <row r="187" spans="1:8">
      <c r="A187" s="21">
        <v>186</v>
      </c>
      <c r="B187" s="22" t="s">
        <v>26</v>
      </c>
      <c r="C187" s="21" t="s">
        <v>178</v>
      </c>
      <c r="D187" s="21">
        <v>1</v>
      </c>
      <c r="E187" s="21" t="str">
        <f>IF(D187=1,VLOOKUP(B187,[3]备注!A:I,5,FALSE),IF(D187=2,VLOOKUP(B187,[3]备注!A:I,6,FALSE),IF(D187=3,VLOOKUP(B187,[3]备注!A:I,7,FALSE),IF(D187=4,VLOOKUP(B187,[3]备注!A:I,8,FALSE),VLOOKUP(B187,[3]备注!A:I,9,FALSE)))))</f>
        <v>0,1080,2160,0,1080</v>
      </c>
      <c r="F187" s="21">
        <v>1500</v>
      </c>
      <c r="G187" s="21">
        <v>2160</v>
      </c>
      <c r="H187" s="21">
        <f t="shared" si="3"/>
        <v>35</v>
      </c>
    </row>
    <row r="188" spans="1:8">
      <c r="A188" s="21">
        <v>187</v>
      </c>
      <c r="B188" s="22" t="s">
        <v>26</v>
      </c>
      <c r="C188" s="21" t="s">
        <v>178</v>
      </c>
      <c r="D188" s="21">
        <v>2</v>
      </c>
      <c r="E188" s="21" t="str">
        <f>IF(D188=1,VLOOKUP(B188,[3]备注!A:I,5,FALSE),IF(D188=2,VLOOKUP(B188,[3]备注!A:I,6,FALSE),IF(D188=3,VLOOKUP(B188,[3]备注!A:I,7,FALSE),IF(D188=4,VLOOKUP(B188,[3]备注!A:I,8,FALSE),VLOOKUP(B188,[3]备注!A:I,9,FALSE)))))</f>
        <v>0,1620,3240,0,1620</v>
      </c>
      <c r="F188" s="21">
        <v>1700</v>
      </c>
      <c r="G188" s="21">
        <v>2220</v>
      </c>
      <c r="H188" s="21">
        <f t="shared" si="3"/>
        <v>40</v>
      </c>
    </row>
    <row r="189" spans="1:8">
      <c r="A189" s="21">
        <v>188</v>
      </c>
      <c r="B189" s="22" t="s">
        <v>26</v>
      </c>
      <c r="C189" s="21" t="s">
        <v>178</v>
      </c>
      <c r="D189" s="21">
        <v>3</v>
      </c>
      <c r="E189" s="21" t="str">
        <f>IF(D189=1,VLOOKUP(B189,[3]备注!A:I,5,FALSE),IF(D189=2,VLOOKUP(B189,[3]备注!A:I,6,FALSE),IF(D189=3,VLOOKUP(B189,[3]备注!A:I,7,FALSE),IF(D189=4,VLOOKUP(B189,[3]备注!A:I,8,FALSE),VLOOKUP(B189,[3]备注!A:I,9,FALSE)))))</f>
        <v>0,2430,4860,0,2430</v>
      </c>
      <c r="F189" s="21">
        <v>1900</v>
      </c>
      <c r="G189" s="21">
        <v>2280</v>
      </c>
      <c r="H189" s="21">
        <f t="shared" si="3"/>
        <v>45</v>
      </c>
    </row>
    <row r="190" spans="1:8">
      <c r="A190" s="21">
        <v>189</v>
      </c>
      <c r="B190" s="22" t="s">
        <v>26</v>
      </c>
      <c r="C190" s="21" t="s">
        <v>178</v>
      </c>
      <c r="D190" s="21">
        <v>4</v>
      </c>
      <c r="E190" s="21" t="str">
        <f>IF(D190=1,VLOOKUP(B190,[3]备注!A:I,5,FALSE),IF(D190=2,VLOOKUP(B190,[3]备注!A:I,6,FALSE),IF(D190=3,VLOOKUP(B190,[3]备注!A:I,7,FALSE),IF(D190=4,VLOOKUP(B190,[3]备注!A:I,8,FALSE),VLOOKUP(B190,[3]备注!A:I,9,FALSE)))))</f>
        <v>0,3650,7301,0,3650</v>
      </c>
      <c r="F190" s="21">
        <v>2400</v>
      </c>
      <c r="G190" s="21">
        <v>2340</v>
      </c>
      <c r="H190" s="21">
        <f t="shared" si="3"/>
        <v>50</v>
      </c>
    </row>
    <row r="191" spans="1:8">
      <c r="A191" s="21">
        <v>190</v>
      </c>
      <c r="B191" s="22" t="s">
        <v>26</v>
      </c>
      <c r="C191" s="21" t="s">
        <v>178</v>
      </c>
      <c r="D191" s="21">
        <v>5</v>
      </c>
      <c r="E191" s="21" t="str">
        <f>IF(D191=1,VLOOKUP(B191,[3]备注!A:I,5,FALSE),IF(D191=2,VLOOKUP(B191,[3]备注!A:I,6,FALSE),IF(D191=3,VLOOKUP(B191,[3]备注!A:I,7,FALSE),IF(D191=4,VLOOKUP(B191,[3]备注!A:I,8,FALSE),VLOOKUP(B191,[3]备注!A:I,9,FALSE)))))</f>
        <v>0,5476,10951,0,5476</v>
      </c>
      <c r="F191" s="21">
        <v>2900</v>
      </c>
      <c r="G191" s="21">
        <v>2400</v>
      </c>
      <c r="H191" s="21">
        <f t="shared" si="3"/>
        <v>55</v>
      </c>
    </row>
    <row r="192" spans="1:8">
      <c r="A192" s="21">
        <v>191</v>
      </c>
      <c r="B192" s="22" t="s">
        <v>27</v>
      </c>
      <c r="C192" s="21" t="s">
        <v>180</v>
      </c>
      <c r="D192" s="21">
        <v>1</v>
      </c>
      <c r="E192" s="21" t="str">
        <f>IF(D192=1,VLOOKUP(B192,[3]备注!A:I,5,FALSE),IF(D192=2,VLOOKUP(B192,[3]备注!A:I,6,FALSE),IF(D192=3,VLOOKUP(B192,[3]备注!A:I,7,FALSE),IF(D192=4,VLOOKUP(B192,[3]备注!A:I,8,FALSE),VLOOKUP(B192,[3]备注!A:I,9,FALSE)))))</f>
        <v>0,1220,2430,0,1220</v>
      </c>
      <c r="F192" s="21">
        <v>1700</v>
      </c>
      <c r="G192" s="21">
        <v>2460</v>
      </c>
      <c r="H192" s="21">
        <f t="shared" si="3"/>
        <v>40</v>
      </c>
    </row>
    <row r="193" spans="1:8">
      <c r="A193" s="21">
        <v>192</v>
      </c>
      <c r="B193" s="22" t="s">
        <v>27</v>
      </c>
      <c r="C193" s="21" t="s">
        <v>180</v>
      </c>
      <c r="D193" s="21">
        <v>2</v>
      </c>
      <c r="E193" s="21" t="str">
        <f>IF(D193=1,VLOOKUP(B193,[3]备注!A:I,5,FALSE),IF(D193=2,VLOOKUP(B193,[3]备注!A:I,6,FALSE),IF(D193=3,VLOOKUP(B193,[3]备注!A:I,7,FALSE),IF(D193=4,VLOOKUP(B193,[3]备注!A:I,8,FALSE),VLOOKUP(B193,[3]备注!A:I,9,FALSE)))))</f>
        <v>0,1830,3645,0,1830</v>
      </c>
      <c r="F193" s="21">
        <v>1900</v>
      </c>
      <c r="G193" s="21">
        <v>2520</v>
      </c>
      <c r="H193" s="21">
        <f t="shared" si="3"/>
        <v>45</v>
      </c>
    </row>
    <row r="194" spans="1:8">
      <c r="A194" s="21">
        <v>193</v>
      </c>
      <c r="B194" s="22" t="s">
        <v>27</v>
      </c>
      <c r="C194" s="21" t="s">
        <v>180</v>
      </c>
      <c r="D194" s="21">
        <v>3</v>
      </c>
      <c r="E194" s="21" t="str">
        <f>IF(D194=1,VLOOKUP(B194,[3]备注!A:I,5,FALSE),IF(D194=2,VLOOKUP(B194,[3]备注!A:I,6,FALSE),IF(D194=3,VLOOKUP(B194,[3]备注!A:I,7,FALSE),IF(D194=4,VLOOKUP(B194,[3]备注!A:I,8,FALSE),VLOOKUP(B194,[3]备注!A:I,9,FALSE)))))</f>
        <v>0,2745,5468,0,2745</v>
      </c>
      <c r="F194" s="21">
        <v>2100</v>
      </c>
      <c r="G194" s="21">
        <v>2580</v>
      </c>
      <c r="H194" s="21">
        <f t="shared" si="3"/>
        <v>50</v>
      </c>
    </row>
    <row r="195" spans="1:8">
      <c r="A195" s="21">
        <v>194</v>
      </c>
      <c r="B195" s="22" t="s">
        <v>27</v>
      </c>
      <c r="C195" s="21" t="s">
        <v>180</v>
      </c>
      <c r="D195" s="21">
        <v>4</v>
      </c>
      <c r="E195" s="21" t="str">
        <f>IF(D195=1,VLOOKUP(B195,[3]备注!A:I,5,FALSE),IF(D195=2,VLOOKUP(B195,[3]备注!A:I,6,FALSE),IF(D195=3,VLOOKUP(B195,[3]备注!A:I,7,FALSE),IF(D195=4,VLOOKUP(B195,[3]备注!A:I,8,FALSE),VLOOKUP(B195,[3]备注!A:I,9,FALSE)))))</f>
        <v>0,4124,8213,0,4124</v>
      </c>
      <c r="F195" s="21">
        <v>2600</v>
      </c>
      <c r="G195" s="21">
        <v>2640</v>
      </c>
      <c r="H195" s="21">
        <f t="shared" si="3"/>
        <v>55</v>
      </c>
    </row>
    <row r="196" spans="1:8">
      <c r="A196" s="21">
        <v>195</v>
      </c>
      <c r="B196" s="22" t="s">
        <v>27</v>
      </c>
      <c r="C196" s="21" t="s">
        <v>180</v>
      </c>
      <c r="D196" s="21">
        <v>5</v>
      </c>
      <c r="E196" s="21" t="str">
        <f>IF(D196=1,VLOOKUP(B196,[3]备注!A:I,5,FALSE),IF(D196=2,VLOOKUP(B196,[3]备注!A:I,6,FALSE),IF(D196=3,VLOOKUP(B196,[3]备注!A:I,7,FALSE),IF(D196=4,VLOOKUP(B196,[3]备注!A:I,8,FALSE),VLOOKUP(B196,[3]备注!A:I,9,FALSE)))))</f>
        <v>0,6185,12320,0,6185</v>
      </c>
      <c r="F196" s="21">
        <v>3100</v>
      </c>
      <c r="G196" s="21">
        <v>2700</v>
      </c>
      <c r="H196" s="21">
        <f t="shared" si="3"/>
        <v>60</v>
      </c>
    </row>
    <row r="197" spans="1:8">
      <c r="A197" s="21">
        <v>196</v>
      </c>
      <c r="B197" s="22" t="s">
        <v>28</v>
      </c>
      <c r="C197" s="21" t="s">
        <v>182</v>
      </c>
      <c r="D197" s="21">
        <v>1</v>
      </c>
      <c r="E197" s="21" t="str">
        <f>IF(D197=1,VLOOKUP(B197,[3]备注!A:I,5,FALSE),IF(D197=2,VLOOKUP(B197,[3]备注!A:I,6,FALSE),IF(D197=3,VLOOKUP(B197,[3]备注!A:I,7,FALSE),IF(D197=4,VLOOKUP(B197,[3]备注!A:I,8,FALSE),VLOOKUP(B197,[3]备注!A:I,9,FALSE)))))</f>
        <v>0,1620,2160,0,1620</v>
      </c>
      <c r="F197" s="21">
        <v>1900</v>
      </c>
      <c r="G197" s="21">
        <v>2760</v>
      </c>
      <c r="H197" s="21">
        <f t="shared" si="3"/>
        <v>45</v>
      </c>
    </row>
    <row r="198" spans="1:8">
      <c r="A198" s="21">
        <v>197</v>
      </c>
      <c r="B198" s="22" t="s">
        <v>28</v>
      </c>
      <c r="C198" s="21" t="s">
        <v>182</v>
      </c>
      <c r="D198" s="21">
        <v>2</v>
      </c>
      <c r="E198" s="21" t="str">
        <f>IF(D198=1,VLOOKUP(B198,[3]备注!A:I,5,FALSE),IF(D198=2,VLOOKUP(B198,[3]备注!A:I,6,FALSE),IF(D198=3,VLOOKUP(B198,[3]备注!A:I,7,FALSE),IF(D198=4,VLOOKUP(B198,[3]备注!A:I,8,FALSE),VLOOKUP(B198,[3]备注!A:I,9,FALSE)))))</f>
        <v>0,2430,3240,0,2430</v>
      </c>
      <c r="F198" s="21">
        <v>2100</v>
      </c>
      <c r="G198" s="21">
        <v>2820</v>
      </c>
      <c r="H198" s="21">
        <f t="shared" si="3"/>
        <v>50</v>
      </c>
    </row>
    <row r="199" spans="1:8">
      <c r="A199" s="21">
        <v>198</v>
      </c>
      <c r="B199" s="22" t="s">
        <v>28</v>
      </c>
      <c r="C199" s="21" t="s">
        <v>182</v>
      </c>
      <c r="D199" s="21">
        <v>3</v>
      </c>
      <c r="E199" s="21" t="str">
        <f>IF(D199=1,VLOOKUP(B199,[3]备注!A:I,5,FALSE),IF(D199=2,VLOOKUP(B199,[3]备注!A:I,6,FALSE),IF(D199=3,VLOOKUP(B199,[3]备注!A:I,7,FALSE),IF(D199=4,VLOOKUP(B199,[3]备注!A:I,8,FALSE),VLOOKUP(B199,[3]备注!A:I,9,FALSE)))))</f>
        <v>0,3645,4860,0,3645</v>
      </c>
      <c r="F199" s="21">
        <v>2300</v>
      </c>
      <c r="G199" s="21">
        <v>2880</v>
      </c>
      <c r="H199" s="21">
        <f t="shared" si="3"/>
        <v>55</v>
      </c>
    </row>
    <row r="200" spans="1:8">
      <c r="A200" s="21">
        <v>199</v>
      </c>
      <c r="B200" s="22" t="s">
        <v>28</v>
      </c>
      <c r="C200" s="21" t="s">
        <v>182</v>
      </c>
      <c r="D200" s="21">
        <v>4</v>
      </c>
      <c r="E200" s="21" t="str">
        <f>IF(D200=1,VLOOKUP(B200,[3]备注!A:I,5,FALSE),IF(D200=2,VLOOKUP(B200,[3]备注!A:I,6,FALSE),IF(D200=3,VLOOKUP(B200,[3]备注!A:I,7,FALSE),IF(D200=4,VLOOKUP(B200,[3]备注!A:I,8,FALSE),VLOOKUP(B200,[3]备注!A:I,9,FALSE)))))</f>
        <v>0,5476,7301,0,5476</v>
      </c>
      <c r="F200" s="21">
        <v>2800</v>
      </c>
      <c r="G200" s="21">
        <v>2940</v>
      </c>
      <c r="H200" s="21">
        <f t="shared" si="3"/>
        <v>60</v>
      </c>
    </row>
    <row r="201" spans="1:8">
      <c r="A201" s="21">
        <v>200</v>
      </c>
      <c r="B201" s="22" t="s">
        <v>28</v>
      </c>
      <c r="C201" s="21" t="s">
        <v>182</v>
      </c>
      <c r="D201" s="21">
        <v>5</v>
      </c>
      <c r="E201" s="21" t="str">
        <f>IF(D201=1,VLOOKUP(B201,[3]备注!A:I,5,FALSE),IF(D201=2,VLOOKUP(B201,[3]备注!A:I,6,FALSE),IF(D201=3,VLOOKUP(B201,[3]备注!A:I,7,FALSE),IF(D201=4,VLOOKUP(B201,[3]备注!A:I,8,FALSE),VLOOKUP(B201,[3]备注!A:I,9,FALSE)))))</f>
        <v>0,8213,10951,0,8213</v>
      </c>
      <c r="F201" s="21">
        <v>3300</v>
      </c>
      <c r="G201" s="21">
        <v>3000</v>
      </c>
      <c r="H201" s="21">
        <f t="shared" si="3"/>
        <v>65</v>
      </c>
    </row>
    <row r="202" spans="1:8">
      <c r="A202" s="21">
        <v>201</v>
      </c>
      <c r="B202" s="22" t="s">
        <v>29</v>
      </c>
      <c r="C202" s="21" t="s">
        <v>184</v>
      </c>
      <c r="D202" s="21">
        <v>1</v>
      </c>
      <c r="E202" s="21" t="str">
        <f>IF(D202=1,VLOOKUP(B202,[3]备注!A:I,5,FALSE),IF(D202=2,VLOOKUP(B202,[3]备注!A:I,6,FALSE),IF(D202=3,VLOOKUP(B202,[3]备注!A:I,7,FALSE),IF(D202=4,VLOOKUP(B202,[3]备注!A:I,8,FALSE),VLOOKUP(B202,[3]备注!A:I,9,FALSE)))))</f>
        <v>0,0,0,540,0</v>
      </c>
      <c r="F202" s="21">
        <v>100</v>
      </c>
      <c r="G202" s="21">
        <v>60</v>
      </c>
      <c r="H202" s="21">
        <v>1</v>
      </c>
    </row>
    <row r="203" spans="1:8">
      <c r="A203" s="21">
        <v>202</v>
      </c>
      <c r="B203" s="22" t="s">
        <v>29</v>
      </c>
      <c r="C203" s="21" t="s">
        <v>184</v>
      </c>
      <c r="D203" s="21">
        <v>2</v>
      </c>
      <c r="E203" s="21" t="str">
        <f>IF(D203=1,VLOOKUP(B203,[3]备注!A:I,5,FALSE),IF(D203=2,VLOOKUP(B203,[3]备注!A:I,6,FALSE),IF(D203=3,VLOOKUP(B203,[3]备注!A:I,7,FALSE),IF(D203=4,VLOOKUP(B203,[3]备注!A:I,8,FALSE),VLOOKUP(B203,[3]备注!A:I,9,FALSE)))))</f>
        <v>0,0,0,810,0</v>
      </c>
      <c r="F203" s="21">
        <v>300</v>
      </c>
      <c r="G203" s="21">
        <v>120</v>
      </c>
      <c r="H203" s="21">
        <v>5</v>
      </c>
    </row>
    <row r="204" spans="1:8">
      <c r="A204" s="21">
        <v>203</v>
      </c>
      <c r="B204" s="22" t="s">
        <v>29</v>
      </c>
      <c r="C204" s="21" t="s">
        <v>184</v>
      </c>
      <c r="D204" s="21">
        <v>3</v>
      </c>
      <c r="E204" s="21" t="str">
        <f>IF(D204=1,VLOOKUP(B204,[3]备注!A:I,5,FALSE),IF(D204=2,VLOOKUP(B204,[3]备注!A:I,6,FALSE),IF(D204=3,VLOOKUP(B204,[3]备注!A:I,7,FALSE),IF(D204=4,VLOOKUP(B204,[3]备注!A:I,8,FALSE),VLOOKUP(B204,[3]备注!A:I,9,FALSE)))))</f>
        <v>0,0,0,1215,0</v>
      </c>
      <c r="F204" s="21">
        <v>500</v>
      </c>
      <c r="G204" s="21">
        <v>180</v>
      </c>
      <c r="H204" s="21">
        <v>10</v>
      </c>
    </row>
    <row r="205" spans="1:8">
      <c r="A205" s="21">
        <v>204</v>
      </c>
      <c r="B205" s="22" t="s">
        <v>29</v>
      </c>
      <c r="C205" s="21" t="s">
        <v>184</v>
      </c>
      <c r="D205" s="21">
        <v>4</v>
      </c>
      <c r="E205" s="21" t="str">
        <f>IF(D205=1,VLOOKUP(B205,[3]备注!A:I,5,FALSE),IF(D205=2,VLOOKUP(B205,[3]备注!A:I,6,FALSE),IF(D205=3,VLOOKUP(B205,[3]备注!A:I,7,FALSE),IF(D205=4,VLOOKUP(B205,[3]备注!A:I,8,FALSE),VLOOKUP(B205,[3]备注!A:I,9,FALSE)))))</f>
        <v>0,0,0,1825,0</v>
      </c>
      <c r="F205" s="21">
        <v>1000</v>
      </c>
      <c r="G205" s="21">
        <v>240</v>
      </c>
      <c r="H205" s="21">
        <v>15</v>
      </c>
    </row>
    <row r="206" spans="1:8">
      <c r="A206" s="21">
        <v>205</v>
      </c>
      <c r="B206" s="22" t="s">
        <v>29</v>
      </c>
      <c r="C206" s="21" t="s">
        <v>184</v>
      </c>
      <c r="D206" s="21">
        <v>5</v>
      </c>
      <c r="E206" s="21" t="str">
        <f>IF(D206=1,VLOOKUP(B206,[3]备注!A:I,5,FALSE),IF(D206=2,VLOOKUP(B206,[3]备注!A:I,6,FALSE),IF(D206=3,VLOOKUP(B206,[3]备注!A:I,7,FALSE),IF(D206=4,VLOOKUP(B206,[3]备注!A:I,8,FALSE),VLOOKUP(B206,[3]备注!A:I,9,FALSE)))))</f>
        <v>0,0,0,2738,0</v>
      </c>
      <c r="F206" s="21">
        <v>1500</v>
      </c>
      <c r="G206" s="21">
        <v>300</v>
      </c>
      <c r="H206" s="21">
        <v>20</v>
      </c>
    </row>
    <row r="207" spans="1:8">
      <c r="A207" s="21">
        <v>206</v>
      </c>
      <c r="B207" s="22" t="s">
        <v>30</v>
      </c>
      <c r="C207" s="21" t="s">
        <v>186</v>
      </c>
      <c r="D207" s="21">
        <v>1</v>
      </c>
      <c r="E207" s="21" t="str">
        <f>IF(D207=1,VLOOKUP(B207,[3]备注!A:I,5,FALSE),IF(D207=2,VLOOKUP(B207,[3]备注!A:I,6,FALSE),IF(D207=3,VLOOKUP(B207,[3]备注!A:I,7,FALSE),IF(D207=4,VLOOKUP(B207,[3]备注!A:I,8,FALSE),VLOOKUP(B207,[3]备注!A:I,9,FALSE)))))</f>
        <v>0,0,0,650,0</v>
      </c>
      <c r="F207" s="21">
        <v>300</v>
      </c>
      <c r="G207" s="21">
        <v>360</v>
      </c>
      <c r="H207" s="21">
        <v>5</v>
      </c>
    </row>
    <row r="208" spans="1:8">
      <c r="A208" s="21">
        <v>207</v>
      </c>
      <c r="B208" s="22" t="s">
        <v>30</v>
      </c>
      <c r="C208" s="21" t="s">
        <v>186</v>
      </c>
      <c r="D208" s="21">
        <v>2</v>
      </c>
      <c r="E208" s="21" t="str">
        <f>IF(D208=1,VLOOKUP(B208,[3]备注!A:I,5,FALSE),IF(D208=2,VLOOKUP(B208,[3]备注!A:I,6,FALSE),IF(D208=3,VLOOKUP(B208,[3]备注!A:I,7,FALSE),IF(D208=4,VLOOKUP(B208,[3]备注!A:I,8,FALSE),VLOOKUP(B208,[3]备注!A:I,9,FALSE)))))</f>
        <v>0,0,0,975,0</v>
      </c>
      <c r="F208" s="21">
        <v>500</v>
      </c>
      <c r="G208" s="21">
        <v>420</v>
      </c>
      <c r="H208" s="21">
        <v>10</v>
      </c>
    </row>
    <row r="209" spans="1:8">
      <c r="A209" s="21">
        <v>208</v>
      </c>
      <c r="B209" s="22" t="s">
        <v>30</v>
      </c>
      <c r="C209" s="21" t="s">
        <v>186</v>
      </c>
      <c r="D209" s="21">
        <v>3</v>
      </c>
      <c r="E209" s="21" t="str">
        <f>IF(D209=1,VLOOKUP(B209,[3]备注!A:I,5,FALSE),IF(D209=2,VLOOKUP(B209,[3]备注!A:I,6,FALSE),IF(D209=3,VLOOKUP(B209,[3]备注!A:I,7,FALSE),IF(D209=4,VLOOKUP(B209,[3]备注!A:I,8,FALSE),VLOOKUP(B209,[3]备注!A:I,9,FALSE)))))</f>
        <v>0,0,0,1463,0</v>
      </c>
      <c r="F209" s="21">
        <v>700</v>
      </c>
      <c r="G209" s="21">
        <v>480</v>
      </c>
      <c r="H209" s="21">
        <v>15</v>
      </c>
    </row>
    <row r="210" spans="1:8">
      <c r="A210" s="21">
        <v>209</v>
      </c>
      <c r="B210" s="22" t="s">
        <v>30</v>
      </c>
      <c r="C210" s="21" t="s">
        <v>186</v>
      </c>
      <c r="D210" s="21">
        <v>4</v>
      </c>
      <c r="E210" s="21" t="str">
        <f>IF(D210=1,VLOOKUP(B210,[3]备注!A:I,5,FALSE),IF(D210=2,VLOOKUP(B210,[3]备注!A:I,6,FALSE),IF(D210=3,VLOOKUP(B210,[3]备注!A:I,7,FALSE),IF(D210=4,VLOOKUP(B210,[3]备注!A:I,8,FALSE),VLOOKUP(B210,[3]备注!A:I,9,FALSE)))))</f>
        <v>0,0,0,2197,0</v>
      </c>
      <c r="F210" s="21">
        <v>1200</v>
      </c>
      <c r="G210" s="21">
        <v>540</v>
      </c>
      <c r="H210" s="21">
        <v>20</v>
      </c>
    </row>
    <row r="211" spans="1:8">
      <c r="A211" s="21">
        <v>210</v>
      </c>
      <c r="B211" s="22" t="s">
        <v>30</v>
      </c>
      <c r="C211" s="21" t="s">
        <v>186</v>
      </c>
      <c r="D211" s="21">
        <v>5</v>
      </c>
      <c r="E211" s="21" t="str">
        <f>IF(D211=1,VLOOKUP(B211,[3]备注!A:I,5,FALSE),IF(D211=2,VLOOKUP(B211,[3]备注!A:I,6,FALSE),IF(D211=3,VLOOKUP(B211,[3]备注!A:I,7,FALSE),IF(D211=4,VLOOKUP(B211,[3]备注!A:I,8,FALSE),VLOOKUP(B211,[3]备注!A:I,9,FALSE)))))</f>
        <v>0,0,0,3296,0</v>
      </c>
      <c r="F211" s="21">
        <v>1700</v>
      </c>
      <c r="G211" s="21">
        <v>600</v>
      </c>
      <c r="H211" s="21">
        <v>25</v>
      </c>
    </row>
    <row r="212" spans="1:8">
      <c r="A212" s="21">
        <v>211</v>
      </c>
      <c r="B212" s="22" t="s">
        <v>31</v>
      </c>
      <c r="C212" s="21" t="s">
        <v>188</v>
      </c>
      <c r="D212" s="21">
        <v>1</v>
      </c>
      <c r="E212" s="21" t="str">
        <f>IF(D212=1,VLOOKUP(B212,[3]备注!A:I,5,FALSE),IF(D212=2,VLOOKUP(B212,[3]备注!A:I,6,FALSE),IF(D212=3,VLOOKUP(B212,[3]备注!A:I,7,FALSE),IF(D212=4,VLOOKUP(B212,[3]备注!A:I,8,FALSE),VLOOKUP(B212,[3]备注!A:I,9,FALSE)))))</f>
        <v>650,0,0,970,0</v>
      </c>
      <c r="F212" s="21">
        <v>500</v>
      </c>
      <c r="G212" s="21">
        <v>660</v>
      </c>
      <c r="H212" s="21">
        <v>10</v>
      </c>
    </row>
    <row r="213" spans="1:8">
      <c r="A213" s="21">
        <v>212</v>
      </c>
      <c r="B213" s="22" t="s">
        <v>31</v>
      </c>
      <c r="C213" s="21" t="s">
        <v>188</v>
      </c>
      <c r="D213" s="21">
        <v>2</v>
      </c>
      <c r="E213" s="21" t="str">
        <f>IF(D213=1,VLOOKUP(B213,[3]备注!A:I,5,FALSE),IF(D213=2,VLOOKUP(B213,[3]备注!A:I,6,FALSE),IF(D213=3,VLOOKUP(B213,[3]备注!A:I,7,FALSE),IF(D213=4,VLOOKUP(B213,[3]备注!A:I,8,FALSE),VLOOKUP(B213,[3]备注!A:I,9,FALSE)))))</f>
        <v>975,0,0,1455,0</v>
      </c>
      <c r="F213" s="21">
        <v>700</v>
      </c>
      <c r="G213" s="21">
        <v>720</v>
      </c>
      <c r="H213" s="21">
        <v>15</v>
      </c>
    </row>
    <row r="214" spans="1:8">
      <c r="A214" s="21">
        <v>213</v>
      </c>
      <c r="B214" s="22" t="s">
        <v>31</v>
      </c>
      <c r="C214" s="21" t="s">
        <v>188</v>
      </c>
      <c r="D214" s="21">
        <v>3</v>
      </c>
      <c r="E214" s="21" t="str">
        <f>IF(D214=1,VLOOKUP(B214,[3]备注!A:I,5,FALSE),IF(D214=2,VLOOKUP(B214,[3]备注!A:I,6,FALSE),IF(D214=3,VLOOKUP(B214,[3]备注!A:I,7,FALSE),IF(D214=4,VLOOKUP(B214,[3]备注!A:I,8,FALSE),VLOOKUP(B214,[3]备注!A:I,9,FALSE)))))</f>
        <v>1463,0,0,2183,0</v>
      </c>
      <c r="F214" s="21">
        <v>900</v>
      </c>
      <c r="G214" s="21">
        <v>780</v>
      </c>
      <c r="H214" s="21">
        <v>20</v>
      </c>
    </row>
    <row r="215" spans="1:8">
      <c r="A215" s="21">
        <v>214</v>
      </c>
      <c r="B215" s="22" t="s">
        <v>31</v>
      </c>
      <c r="C215" s="21" t="s">
        <v>188</v>
      </c>
      <c r="D215" s="21">
        <v>4</v>
      </c>
      <c r="E215" s="21" t="str">
        <f>IF(D215=1,VLOOKUP(B215,[3]备注!A:I,5,FALSE),IF(D215=2,VLOOKUP(B215,[3]备注!A:I,6,FALSE),IF(D215=3,VLOOKUP(B215,[3]备注!A:I,7,FALSE),IF(D215=4,VLOOKUP(B215,[3]备注!A:I,8,FALSE),VLOOKUP(B215,[3]备注!A:I,9,FALSE)))))</f>
        <v>2197,0,0,3279,0</v>
      </c>
      <c r="F215" s="21">
        <v>1400</v>
      </c>
      <c r="G215" s="21">
        <v>840</v>
      </c>
      <c r="H215" s="21">
        <v>25</v>
      </c>
    </row>
    <row r="216" spans="1:8">
      <c r="A216" s="21">
        <v>215</v>
      </c>
      <c r="B216" s="22" t="s">
        <v>31</v>
      </c>
      <c r="C216" s="21" t="s">
        <v>188</v>
      </c>
      <c r="D216" s="21">
        <v>5</v>
      </c>
      <c r="E216" s="21" t="str">
        <f>IF(D216=1,VLOOKUP(B216,[3]备注!A:I,5,FALSE),IF(D216=2,VLOOKUP(B216,[3]备注!A:I,6,FALSE),IF(D216=3,VLOOKUP(B216,[3]备注!A:I,7,FALSE),IF(D216=4,VLOOKUP(B216,[3]备注!A:I,8,FALSE),VLOOKUP(B216,[3]备注!A:I,9,FALSE)))))</f>
        <v>3296,0,0,4918,0</v>
      </c>
      <c r="F216" s="21">
        <v>1900</v>
      </c>
      <c r="G216" s="21">
        <v>900</v>
      </c>
      <c r="H216" s="21">
        <v>30</v>
      </c>
    </row>
    <row r="217" spans="1:8">
      <c r="A217" s="21">
        <v>216</v>
      </c>
      <c r="B217" s="22" t="s">
        <v>32</v>
      </c>
      <c r="C217" s="21" t="s">
        <v>190</v>
      </c>
      <c r="D217" s="21">
        <v>1</v>
      </c>
      <c r="E217" s="21" t="str">
        <f>IF(D217=1,VLOOKUP(B217,[3]备注!A:I,5,FALSE),IF(D217=2,VLOOKUP(B217,[3]备注!A:I,6,FALSE),IF(D217=3,VLOOKUP(B217,[3]备注!A:I,7,FALSE),IF(D217=4,VLOOKUP(B217,[3]备注!A:I,8,FALSE),VLOOKUP(B217,[3]备注!A:I,9,FALSE)))))</f>
        <v>860,0,0,1300,0</v>
      </c>
      <c r="F217" s="21">
        <v>700</v>
      </c>
      <c r="G217" s="21">
        <v>960</v>
      </c>
      <c r="H217" s="21">
        <f t="shared" ref="H217:H251" si="4">H212+5</f>
        <v>15</v>
      </c>
    </row>
    <row r="218" spans="1:8">
      <c r="A218" s="21">
        <v>217</v>
      </c>
      <c r="B218" s="22" t="s">
        <v>32</v>
      </c>
      <c r="C218" s="21" t="s">
        <v>190</v>
      </c>
      <c r="D218" s="21">
        <v>2</v>
      </c>
      <c r="E218" s="21" t="str">
        <f>IF(D218=1,VLOOKUP(B218,[3]备注!A:I,5,FALSE),IF(D218=2,VLOOKUP(B218,[3]备注!A:I,6,FALSE),IF(D218=3,VLOOKUP(B218,[3]备注!A:I,7,FALSE),IF(D218=4,VLOOKUP(B218,[3]备注!A:I,8,FALSE),VLOOKUP(B218,[3]备注!A:I,9,FALSE)))))</f>
        <v>1290,0,0,1950,0</v>
      </c>
      <c r="F218" s="21">
        <v>900</v>
      </c>
      <c r="G218" s="21">
        <v>1020</v>
      </c>
      <c r="H218" s="21">
        <f t="shared" si="4"/>
        <v>20</v>
      </c>
    </row>
    <row r="219" spans="1:8">
      <c r="A219" s="21">
        <v>218</v>
      </c>
      <c r="B219" s="22" t="s">
        <v>32</v>
      </c>
      <c r="C219" s="21" t="s">
        <v>190</v>
      </c>
      <c r="D219" s="21">
        <v>3</v>
      </c>
      <c r="E219" s="21" t="str">
        <f>IF(D219=1,VLOOKUP(B219,[3]备注!A:I,5,FALSE),IF(D219=2,VLOOKUP(B219,[3]备注!A:I,6,FALSE),IF(D219=3,VLOOKUP(B219,[3]备注!A:I,7,FALSE),IF(D219=4,VLOOKUP(B219,[3]备注!A:I,8,FALSE),VLOOKUP(B219,[3]备注!A:I,9,FALSE)))))</f>
        <v>1935,0,0,2925,0</v>
      </c>
      <c r="F219" s="21">
        <v>1100</v>
      </c>
      <c r="G219" s="21">
        <v>1080</v>
      </c>
      <c r="H219" s="21">
        <f t="shared" si="4"/>
        <v>25</v>
      </c>
    </row>
    <row r="220" spans="1:8">
      <c r="A220" s="21">
        <v>219</v>
      </c>
      <c r="B220" s="22" t="s">
        <v>32</v>
      </c>
      <c r="C220" s="21" t="s">
        <v>190</v>
      </c>
      <c r="D220" s="21">
        <v>4</v>
      </c>
      <c r="E220" s="21" t="str">
        <f>IF(D220=1,VLOOKUP(B220,[3]备注!A:I,5,FALSE),IF(D220=2,VLOOKUP(B220,[3]备注!A:I,6,FALSE),IF(D220=3,VLOOKUP(B220,[3]备注!A:I,7,FALSE),IF(D220=4,VLOOKUP(B220,[3]备注!A:I,8,FALSE),VLOOKUP(B220,[3]备注!A:I,9,FALSE)))))</f>
        <v>2907,0,0,4394,0</v>
      </c>
      <c r="F220" s="21">
        <v>1600</v>
      </c>
      <c r="G220" s="21">
        <v>1140</v>
      </c>
      <c r="H220" s="21">
        <f t="shared" si="4"/>
        <v>30</v>
      </c>
    </row>
    <row r="221" spans="1:8">
      <c r="A221" s="21">
        <v>220</v>
      </c>
      <c r="B221" s="22" t="s">
        <v>32</v>
      </c>
      <c r="C221" s="21" t="s">
        <v>190</v>
      </c>
      <c r="D221" s="21">
        <v>5</v>
      </c>
      <c r="E221" s="21" t="str">
        <f>IF(D221=1,VLOOKUP(B221,[3]备注!A:I,5,FALSE),IF(D221=2,VLOOKUP(B221,[3]备注!A:I,6,FALSE),IF(D221=3,VLOOKUP(B221,[3]备注!A:I,7,FALSE),IF(D221=4,VLOOKUP(B221,[3]备注!A:I,8,FALSE),VLOOKUP(B221,[3]备注!A:I,9,FALSE)))))</f>
        <v>4360,0,0,6591,0</v>
      </c>
      <c r="F221" s="21">
        <v>2100</v>
      </c>
      <c r="G221" s="21">
        <v>1200</v>
      </c>
      <c r="H221" s="21">
        <f t="shared" si="4"/>
        <v>35</v>
      </c>
    </row>
    <row r="222" spans="1:8">
      <c r="A222" s="21">
        <v>221</v>
      </c>
      <c r="B222" s="22" t="s">
        <v>33</v>
      </c>
      <c r="C222" s="21" t="s">
        <v>192</v>
      </c>
      <c r="D222" s="21">
        <v>1</v>
      </c>
      <c r="E222" s="21" t="str">
        <f>IF(D222=1,VLOOKUP(B222,[3]备注!A:I,5,FALSE),IF(D222=2,VLOOKUP(B222,[3]备注!A:I,6,FALSE),IF(D222=3,VLOOKUP(B222,[3]备注!A:I,7,FALSE),IF(D222=4,VLOOKUP(B222,[3]备注!A:I,8,FALSE),VLOOKUP(B222,[3]备注!A:I,9,FALSE)))))</f>
        <v>1350,0,0,1350,0</v>
      </c>
      <c r="F222" s="21">
        <v>900</v>
      </c>
      <c r="G222" s="21">
        <v>1260</v>
      </c>
      <c r="H222" s="21">
        <f t="shared" si="4"/>
        <v>20</v>
      </c>
    </row>
    <row r="223" spans="1:8">
      <c r="A223" s="21">
        <v>222</v>
      </c>
      <c r="B223" s="22" t="s">
        <v>33</v>
      </c>
      <c r="C223" s="21" t="s">
        <v>192</v>
      </c>
      <c r="D223" s="21">
        <v>2</v>
      </c>
      <c r="E223" s="21" t="str">
        <f>IF(D223=1,VLOOKUP(B223,[3]备注!A:I,5,FALSE),IF(D223=2,VLOOKUP(B223,[3]备注!A:I,6,FALSE),IF(D223=3,VLOOKUP(B223,[3]备注!A:I,7,FALSE),IF(D223=4,VLOOKUP(B223,[3]备注!A:I,8,FALSE),VLOOKUP(B223,[3]备注!A:I,9,FALSE)))))</f>
        <v>2025,0,0,2025,0</v>
      </c>
      <c r="F223" s="21">
        <v>1100</v>
      </c>
      <c r="G223" s="21">
        <v>1320</v>
      </c>
      <c r="H223" s="21">
        <f t="shared" si="4"/>
        <v>25</v>
      </c>
    </row>
    <row r="224" spans="1:8">
      <c r="A224" s="21">
        <v>223</v>
      </c>
      <c r="B224" s="22" t="s">
        <v>33</v>
      </c>
      <c r="C224" s="21" t="s">
        <v>192</v>
      </c>
      <c r="D224" s="21">
        <v>3</v>
      </c>
      <c r="E224" s="21" t="str">
        <f>IF(D224=1,VLOOKUP(B224,[3]备注!A:I,5,FALSE),IF(D224=2,VLOOKUP(B224,[3]备注!A:I,6,FALSE),IF(D224=3,VLOOKUP(B224,[3]备注!A:I,7,FALSE),IF(D224=4,VLOOKUP(B224,[3]备注!A:I,8,FALSE),VLOOKUP(B224,[3]备注!A:I,9,FALSE)))))</f>
        <v>3038,0,0,3038,0</v>
      </c>
      <c r="F224" s="21">
        <v>1300</v>
      </c>
      <c r="G224" s="21">
        <v>1380</v>
      </c>
      <c r="H224" s="21">
        <f t="shared" si="4"/>
        <v>30</v>
      </c>
    </row>
    <row r="225" spans="1:8">
      <c r="A225" s="21">
        <v>224</v>
      </c>
      <c r="B225" s="22" t="s">
        <v>33</v>
      </c>
      <c r="C225" s="21" t="s">
        <v>192</v>
      </c>
      <c r="D225" s="21">
        <v>4</v>
      </c>
      <c r="E225" s="21" t="str">
        <f>IF(D225=1,VLOOKUP(B225,[3]备注!A:I,5,FALSE),IF(D225=2,VLOOKUP(B225,[3]备注!A:I,6,FALSE),IF(D225=3,VLOOKUP(B225,[3]备注!A:I,7,FALSE),IF(D225=4,VLOOKUP(B225,[3]备注!A:I,8,FALSE),VLOOKUP(B225,[3]备注!A:I,9,FALSE)))))</f>
        <v>4563,0,0,4563,0</v>
      </c>
      <c r="F225" s="21">
        <v>1800</v>
      </c>
      <c r="G225" s="21">
        <v>1440</v>
      </c>
      <c r="H225" s="21">
        <f t="shared" si="4"/>
        <v>35</v>
      </c>
    </row>
    <row r="226" spans="1:8">
      <c r="A226" s="21">
        <v>225</v>
      </c>
      <c r="B226" s="22" t="s">
        <v>33</v>
      </c>
      <c r="C226" s="21" t="s">
        <v>192</v>
      </c>
      <c r="D226" s="21">
        <v>5</v>
      </c>
      <c r="E226" s="21" t="str">
        <f>IF(D226=1,VLOOKUP(B226,[3]备注!A:I,5,FALSE),IF(D226=2,VLOOKUP(B226,[3]备注!A:I,6,FALSE),IF(D226=3,VLOOKUP(B226,[3]备注!A:I,7,FALSE),IF(D226=4,VLOOKUP(B226,[3]备注!A:I,8,FALSE),VLOOKUP(B226,[3]备注!A:I,9,FALSE)))))</f>
        <v>6845,0,0,6845,0</v>
      </c>
      <c r="F226" s="21">
        <v>2300</v>
      </c>
      <c r="G226" s="21">
        <v>1500</v>
      </c>
      <c r="H226" s="21">
        <f t="shared" si="4"/>
        <v>40</v>
      </c>
    </row>
    <row r="227" spans="1:8">
      <c r="A227" s="21">
        <v>226</v>
      </c>
      <c r="B227" s="22" t="s">
        <v>34</v>
      </c>
      <c r="C227" s="21" t="s">
        <v>194</v>
      </c>
      <c r="D227" s="21">
        <v>1</v>
      </c>
      <c r="E227" s="21" t="str">
        <f>IF(D227=1,VLOOKUP(B227,[3]备注!A:I,5,FALSE),IF(D227=2,VLOOKUP(B227,[3]备注!A:I,6,FALSE),IF(D227=3,VLOOKUP(B227,[3]备注!A:I,7,FALSE),IF(D227=4,VLOOKUP(B227,[3]备注!A:I,8,FALSE),VLOOKUP(B227,[3]备注!A:I,9,FALSE)))))</f>
        <v>810,0,0,1620,810</v>
      </c>
      <c r="F227" s="21">
        <v>1100</v>
      </c>
      <c r="G227" s="21">
        <v>1560</v>
      </c>
      <c r="H227" s="21">
        <f t="shared" si="4"/>
        <v>25</v>
      </c>
    </row>
    <row r="228" spans="1:8">
      <c r="A228" s="21">
        <v>227</v>
      </c>
      <c r="B228" s="22" t="s">
        <v>34</v>
      </c>
      <c r="C228" s="21" t="s">
        <v>194</v>
      </c>
      <c r="D228" s="21">
        <v>2</v>
      </c>
      <c r="E228" s="21" t="str">
        <f>IF(D228=1,VLOOKUP(B228,[3]备注!A:I,5,FALSE),IF(D228=2,VLOOKUP(B228,[3]备注!A:I,6,FALSE),IF(D228=3,VLOOKUP(B228,[3]备注!A:I,7,FALSE),IF(D228=4,VLOOKUP(B228,[3]备注!A:I,8,FALSE),VLOOKUP(B228,[3]备注!A:I,9,FALSE)))))</f>
        <v>1215,0,0,2430,1215</v>
      </c>
      <c r="F228" s="21">
        <v>1300</v>
      </c>
      <c r="G228" s="21">
        <v>1620</v>
      </c>
      <c r="H228" s="21">
        <f t="shared" si="4"/>
        <v>30</v>
      </c>
    </row>
    <row r="229" spans="1:8">
      <c r="A229" s="21">
        <v>228</v>
      </c>
      <c r="B229" s="22" t="s">
        <v>34</v>
      </c>
      <c r="C229" s="21" t="s">
        <v>194</v>
      </c>
      <c r="D229" s="21">
        <v>3</v>
      </c>
      <c r="E229" s="21" t="str">
        <f>IF(D229=1,VLOOKUP(B229,[3]备注!A:I,5,FALSE),IF(D229=2,VLOOKUP(B229,[3]备注!A:I,6,FALSE),IF(D229=3,VLOOKUP(B229,[3]备注!A:I,7,FALSE),IF(D229=4,VLOOKUP(B229,[3]备注!A:I,8,FALSE),VLOOKUP(B229,[3]备注!A:I,9,FALSE)))))</f>
        <v>1823,0,0,3645,1823</v>
      </c>
      <c r="F229" s="21">
        <v>1500</v>
      </c>
      <c r="G229" s="21">
        <v>1680</v>
      </c>
      <c r="H229" s="21">
        <f t="shared" si="4"/>
        <v>35</v>
      </c>
    </row>
    <row r="230" spans="1:8">
      <c r="A230" s="21">
        <v>229</v>
      </c>
      <c r="B230" s="22" t="s">
        <v>34</v>
      </c>
      <c r="C230" s="21" t="s">
        <v>194</v>
      </c>
      <c r="D230" s="21">
        <v>4</v>
      </c>
      <c r="E230" s="21" t="str">
        <f>IF(D230=1,VLOOKUP(B230,[3]备注!A:I,5,FALSE),IF(D230=2,VLOOKUP(B230,[3]备注!A:I,6,FALSE),IF(D230=3,VLOOKUP(B230,[3]备注!A:I,7,FALSE),IF(D230=4,VLOOKUP(B230,[3]备注!A:I,8,FALSE),VLOOKUP(B230,[3]备注!A:I,9,FALSE)))))</f>
        <v>2738,0,0,5476,2738</v>
      </c>
      <c r="F230" s="21">
        <v>2000</v>
      </c>
      <c r="G230" s="21">
        <v>1740</v>
      </c>
      <c r="H230" s="21">
        <f t="shared" si="4"/>
        <v>40</v>
      </c>
    </row>
    <row r="231" spans="1:8">
      <c r="A231" s="21">
        <v>230</v>
      </c>
      <c r="B231" s="22" t="s">
        <v>34</v>
      </c>
      <c r="C231" s="21" t="s">
        <v>194</v>
      </c>
      <c r="D231" s="21">
        <v>5</v>
      </c>
      <c r="E231" s="21" t="str">
        <f>IF(D231=1,VLOOKUP(B231,[3]备注!A:I,5,FALSE),IF(D231=2,VLOOKUP(B231,[3]备注!A:I,6,FALSE),IF(D231=3,VLOOKUP(B231,[3]备注!A:I,7,FALSE),IF(D231=4,VLOOKUP(B231,[3]备注!A:I,8,FALSE),VLOOKUP(B231,[3]备注!A:I,9,FALSE)))))</f>
        <v>4107,0,0,8213,4107</v>
      </c>
      <c r="F231" s="21">
        <v>2500</v>
      </c>
      <c r="G231" s="21">
        <v>1800</v>
      </c>
      <c r="H231" s="21">
        <f t="shared" si="4"/>
        <v>45</v>
      </c>
    </row>
    <row r="232" spans="1:8">
      <c r="A232" s="21">
        <v>231</v>
      </c>
      <c r="B232" s="22" t="s">
        <v>35</v>
      </c>
      <c r="C232" s="21" t="s">
        <v>196</v>
      </c>
      <c r="D232" s="21">
        <v>1</v>
      </c>
      <c r="E232" s="21" t="str">
        <f>IF(D232=1,VLOOKUP(B232,[3]备注!A:I,5,FALSE),IF(D232=2,VLOOKUP(B232,[3]备注!A:I,6,FALSE),IF(D232=3,VLOOKUP(B232,[3]备注!A:I,7,FALSE),IF(D232=4,VLOOKUP(B232,[3]备注!A:I,8,FALSE),VLOOKUP(B232,[3]备注!A:I,9,FALSE)))))</f>
        <v>950,0,0,1890,950</v>
      </c>
      <c r="F232" s="21">
        <v>1300</v>
      </c>
      <c r="G232" s="21">
        <v>1860</v>
      </c>
      <c r="H232" s="21">
        <f t="shared" si="4"/>
        <v>30</v>
      </c>
    </row>
    <row r="233" spans="1:8">
      <c r="A233" s="21">
        <v>232</v>
      </c>
      <c r="B233" s="22" t="s">
        <v>35</v>
      </c>
      <c r="C233" s="21" t="s">
        <v>196</v>
      </c>
      <c r="D233" s="21">
        <v>2</v>
      </c>
      <c r="E233" s="21" t="str">
        <f>IF(D233=1,VLOOKUP(B233,[3]备注!A:I,5,FALSE),IF(D233=2,VLOOKUP(B233,[3]备注!A:I,6,FALSE),IF(D233=3,VLOOKUP(B233,[3]备注!A:I,7,FALSE),IF(D233=4,VLOOKUP(B233,[3]备注!A:I,8,FALSE),VLOOKUP(B233,[3]备注!A:I,9,FALSE)))))</f>
        <v>1425,0,0,2835,1425</v>
      </c>
      <c r="F233" s="21">
        <v>1500</v>
      </c>
      <c r="G233" s="21">
        <v>1920</v>
      </c>
      <c r="H233" s="21">
        <f t="shared" si="4"/>
        <v>35</v>
      </c>
    </row>
    <row r="234" spans="1:8">
      <c r="A234" s="21">
        <v>233</v>
      </c>
      <c r="B234" s="22" t="s">
        <v>35</v>
      </c>
      <c r="C234" s="21" t="s">
        <v>196</v>
      </c>
      <c r="D234" s="21">
        <v>3</v>
      </c>
      <c r="E234" s="21" t="str">
        <f>IF(D234=1,VLOOKUP(B234,[3]备注!A:I,5,FALSE),IF(D234=2,VLOOKUP(B234,[3]备注!A:I,6,FALSE),IF(D234=3,VLOOKUP(B234,[3]备注!A:I,7,FALSE),IF(D234=4,VLOOKUP(B234,[3]备注!A:I,8,FALSE),VLOOKUP(B234,[3]备注!A:I,9,FALSE)))))</f>
        <v>2138,0,0,4253,2138</v>
      </c>
      <c r="F234" s="21">
        <v>1700</v>
      </c>
      <c r="G234" s="21">
        <v>1980</v>
      </c>
      <c r="H234" s="21">
        <f t="shared" si="4"/>
        <v>40</v>
      </c>
    </row>
    <row r="235" spans="1:8">
      <c r="A235" s="21">
        <v>234</v>
      </c>
      <c r="B235" s="22" t="s">
        <v>35</v>
      </c>
      <c r="C235" s="21" t="s">
        <v>196</v>
      </c>
      <c r="D235" s="21">
        <v>4</v>
      </c>
      <c r="E235" s="21" t="str">
        <f>IF(D235=1,VLOOKUP(B235,[3]备注!A:I,5,FALSE),IF(D235=2,VLOOKUP(B235,[3]备注!A:I,6,FALSE),IF(D235=3,VLOOKUP(B235,[3]备注!A:I,7,FALSE),IF(D235=4,VLOOKUP(B235,[3]备注!A:I,8,FALSE),VLOOKUP(B235,[3]备注!A:I,9,FALSE)))))</f>
        <v>3211,0,0,6388,3211</v>
      </c>
      <c r="F235" s="21">
        <v>2200</v>
      </c>
      <c r="G235" s="21">
        <v>2040</v>
      </c>
      <c r="H235" s="21">
        <f t="shared" si="4"/>
        <v>45</v>
      </c>
    </row>
    <row r="236" spans="1:8">
      <c r="A236" s="21">
        <v>235</v>
      </c>
      <c r="B236" s="22" t="s">
        <v>35</v>
      </c>
      <c r="C236" s="21" t="s">
        <v>196</v>
      </c>
      <c r="D236" s="21">
        <v>5</v>
      </c>
      <c r="E236" s="21" t="str">
        <f>IF(D236=1,VLOOKUP(B236,[3]备注!A:I,5,FALSE),IF(D236=2,VLOOKUP(B236,[3]备注!A:I,6,FALSE),IF(D236=3,VLOOKUP(B236,[3]备注!A:I,7,FALSE),IF(D236=4,VLOOKUP(B236,[3]备注!A:I,8,FALSE),VLOOKUP(B236,[3]备注!A:I,9,FALSE)))))</f>
        <v>4817,0,0,9582,4817</v>
      </c>
      <c r="F236" s="21">
        <v>2700</v>
      </c>
      <c r="G236" s="21">
        <v>2100</v>
      </c>
      <c r="H236" s="21">
        <f t="shared" si="4"/>
        <v>50</v>
      </c>
    </row>
    <row r="237" spans="1:8">
      <c r="A237" s="21">
        <v>236</v>
      </c>
      <c r="B237" s="22" t="s">
        <v>36</v>
      </c>
      <c r="C237" s="21" t="s">
        <v>198</v>
      </c>
      <c r="D237" s="21">
        <v>1</v>
      </c>
      <c r="E237" s="21" t="str">
        <f>IF(D237=1,VLOOKUP(B237,[3]备注!A:I,5,FALSE),IF(D237=2,VLOOKUP(B237,[3]备注!A:I,6,FALSE),IF(D237=3,VLOOKUP(B237,[3]备注!A:I,7,FALSE),IF(D237=4,VLOOKUP(B237,[3]备注!A:I,8,FALSE),VLOOKUP(B237,[3]备注!A:I,9,FALSE)))))</f>
        <v>1080,0,0,2160,1080</v>
      </c>
      <c r="F237" s="21">
        <v>1500</v>
      </c>
      <c r="G237" s="21">
        <v>2160</v>
      </c>
      <c r="H237" s="21">
        <f t="shared" si="4"/>
        <v>35</v>
      </c>
    </row>
    <row r="238" spans="1:8">
      <c r="A238" s="21">
        <v>237</v>
      </c>
      <c r="B238" s="22" t="s">
        <v>36</v>
      </c>
      <c r="C238" s="21" t="s">
        <v>198</v>
      </c>
      <c r="D238" s="21">
        <v>2</v>
      </c>
      <c r="E238" s="21" t="str">
        <f>IF(D238=1,VLOOKUP(B238,[3]备注!A:I,5,FALSE),IF(D238=2,VLOOKUP(B238,[3]备注!A:I,6,FALSE),IF(D238=3,VLOOKUP(B238,[3]备注!A:I,7,FALSE),IF(D238=4,VLOOKUP(B238,[3]备注!A:I,8,FALSE),VLOOKUP(B238,[3]备注!A:I,9,FALSE)))))</f>
        <v>1620,0,0,3240,1620</v>
      </c>
      <c r="F238" s="21">
        <v>1700</v>
      </c>
      <c r="G238" s="21">
        <v>2220</v>
      </c>
      <c r="H238" s="21">
        <f t="shared" si="4"/>
        <v>40</v>
      </c>
    </row>
    <row r="239" spans="1:8">
      <c r="A239" s="21">
        <v>238</v>
      </c>
      <c r="B239" s="22" t="s">
        <v>36</v>
      </c>
      <c r="C239" s="21" t="s">
        <v>198</v>
      </c>
      <c r="D239" s="21">
        <v>3</v>
      </c>
      <c r="E239" s="21" t="str">
        <f>IF(D239=1,VLOOKUP(B239,[3]备注!A:I,5,FALSE),IF(D239=2,VLOOKUP(B239,[3]备注!A:I,6,FALSE),IF(D239=3,VLOOKUP(B239,[3]备注!A:I,7,FALSE),IF(D239=4,VLOOKUP(B239,[3]备注!A:I,8,FALSE),VLOOKUP(B239,[3]备注!A:I,9,FALSE)))))</f>
        <v>2430,0,0,4860,2430</v>
      </c>
      <c r="F239" s="21">
        <v>1900</v>
      </c>
      <c r="G239" s="21">
        <v>2280</v>
      </c>
      <c r="H239" s="21">
        <f t="shared" si="4"/>
        <v>45</v>
      </c>
    </row>
    <row r="240" spans="1:8">
      <c r="A240" s="21">
        <v>239</v>
      </c>
      <c r="B240" s="22" t="s">
        <v>36</v>
      </c>
      <c r="C240" s="21" t="s">
        <v>198</v>
      </c>
      <c r="D240" s="21">
        <v>4</v>
      </c>
      <c r="E240" s="21" t="str">
        <f>IF(D240=1,VLOOKUP(B240,[3]备注!A:I,5,FALSE),IF(D240=2,VLOOKUP(B240,[3]备注!A:I,6,FALSE),IF(D240=3,VLOOKUP(B240,[3]备注!A:I,7,FALSE),IF(D240=4,VLOOKUP(B240,[3]备注!A:I,8,FALSE),VLOOKUP(B240,[3]备注!A:I,9,FALSE)))))</f>
        <v>3650,0,0,7301,3650</v>
      </c>
      <c r="F240" s="21">
        <v>2400</v>
      </c>
      <c r="G240" s="21">
        <v>2340</v>
      </c>
      <c r="H240" s="21">
        <f t="shared" si="4"/>
        <v>50</v>
      </c>
    </row>
    <row r="241" spans="1:8">
      <c r="A241" s="21">
        <v>240</v>
      </c>
      <c r="B241" s="22" t="s">
        <v>36</v>
      </c>
      <c r="C241" s="21" t="s">
        <v>198</v>
      </c>
      <c r="D241" s="21">
        <v>5</v>
      </c>
      <c r="E241" s="21" t="str">
        <f>IF(D241=1,VLOOKUP(B241,[3]备注!A:I,5,FALSE),IF(D241=2,VLOOKUP(B241,[3]备注!A:I,6,FALSE),IF(D241=3,VLOOKUP(B241,[3]备注!A:I,7,FALSE),IF(D241=4,VLOOKUP(B241,[3]备注!A:I,8,FALSE),VLOOKUP(B241,[3]备注!A:I,9,FALSE)))))</f>
        <v>5476,0,0,10951,5476</v>
      </c>
      <c r="F241" s="21">
        <v>2900</v>
      </c>
      <c r="G241" s="21">
        <v>2400</v>
      </c>
      <c r="H241" s="21">
        <f t="shared" si="4"/>
        <v>55</v>
      </c>
    </row>
    <row r="242" spans="1:8">
      <c r="A242" s="21">
        <v>241</v>
      </c>
      <c r="B242" s="22" t="s">
        <v>37</v>
      </c>
      <c r="C242" s="21" t="s">
        <v>200</v>
      </c>
      <c r="D242" s="21">
        <v>1</v>
      </c>
      <c r="E242" s="21" t="str">
        <f>IF(D242=1,VLOOKUP(B242,[3]备注!A:I,5,FALSE),IF(D242=2,VLOOKUP(B242,[3]备注!A:I,6,FALSE),IF(D242=3,VLOOKUP(B242,[3]备注!A:I,7,FALSE),IF(D242=4,VLOOKUP(B242,[3]备注!A:I,8,FALSE),VLOOKUP(B242,[3]备注!A:I,9,FALSE)))))</f>
        <v>1220,0,0,2430,1220</v>
      </c>
      <c r="F242" s="21">
        <v>1700</v>
      </c>
      <c r="G242" s="21">
        <v>2460</v>
      </c>
      <c r="H242" s="21">
        <f t="shared" si="4"/>
        <v>40</v>
      </c>
    </row>
    <row r="243" spans="1:8">
      <c r="A243" s="21">
        <v>242</v>
      </c>
      <c r="B243" s="22" t="s">
        <v>37</v>
      </c>
      <c r="C243" s="21" t="s">
        <v>200</v>
      </c>
      <c r="D243" s="21">
        <v>2</v>
      </c>
      <c r="E243" s="21" t="str">
        <f>IF(D243=1,VLOOKUP(B243,[3]备注!A:I,5,FALSE),IF(D243=2,VLOOKUP(B243,[3]备注!A:I,6,FALSE),IF(D243=3,VLOOKUP(B243,[3]备注!A:I,7,FALSE),IF(D243=4,VLOOKUP(B243,[3]备注!A:I,8,FALSE),VLOOKUP(B243,[3]备注!A:I,9,FALSE)))))</f>
        <v>1830,0,0,3645,1830</v>
      </c>
      <c r="F243" s="21">
        <v>1900</v>
      </c>
      <c r="G243" s="21">
        <v>2520</v>
      </c>
      <c r="H243" s="21">
        <f t="shared" si="4"/>
        <v>45</v>
      </c>
    </row>
    <row r="244" spans="1:8">
      <c r="A244" s="21">
        <v>243</v>
      </c>
      <c r="B244" s="22" t="s">
        <v>37</v>
      </c>
      <c r="C244" s="21" t="s">
        <v>200</v>
      </c>
      <c r="D244" s="21">
        <v>3</v>
      </c>
      <c r="E244" s="21" t="str">
        <f>IF(D244=1,VLOOKUP(B244,[3]备注!A:I,5,FALSE),IF(D244=2,VLOOKUP(B244,[3]备注!A:I,6,FALSE),IF(D244=3,VLOOKUP(B244,[3]备注!A:I,7,FALSE),IF(D244=4,VLOOKUP(B244,[3]备注!A:I,8,FALSE),VLOOKUP(B244,[3]备注!A:I,9,FALSE)))))</f>
        <v>2745,0,0,5468,2745</v>
      </c>
      <c r="F244" s="21">
        <v>2100</v>
      </c>
      <c r="G244" s="21">
        <v>2580</v>
      </c>
      <c r="H244" s="21">
        <f t="shared" si="4"/>
        <v>50</v>
      </c>
    </row>
    <row r="245" spans="1:8">
      <c r="A245" s="21">
        <v>244</v>
      </c>
      <c r="B245" s="22" t="s">
        <v>37</v>
      </c>
      <c r="C245" s="21" t="s">
        <v>200</v>
      </c>
      <c r="D245" s="21">
        <v>4</v>
      </c>
      <c r="E245" s="21" t="str">
        <f>IF(D245=1,VLOOKUP(B245,[3]备注!A:I,5,FALSE),IF(D245=2,VLOOKUP(B245,[3]备注!A:I,6,FALSE),IF(D245=3,VLOOKUP(B245,[3]备注!A:I,7,FALSE),IF(D245=4,VLOOKUP(B245,[3]备注!A:I,8,FALSE),VLOOKUP(B245,[3]备注!A:I,9,FALSE)))))</f>
        <v>4124,0,0,8213,4124</v>
      </c>
      <c r="F245" s="21">
        <v>2600</v>
      </c>
      <c r="G245" s="21">
        <v>2640</v>
      </c>
      <c r="H245" s="21">
        <f t="shared" si="4"/>
        <v>55</v>
      </c>
    </row>
    <row r="246" spans="1:8">
      <c r="A246" s="21">
        <v>245</v>
      </c>
      <c r="B246" s="22" t="s">
        <v>37</v>
      </c>
      <c r="C246" s="21" t="s">
        <v>200</v>
      </c>
      <c r="D246" s="21">
        <v>5</v>
      </c>
      <c r="E246" s="21" t="str">
        <f>IF(D246=1,VLOOKUP(B246,[3]备注!A:I,5,FALSE),IF(D246=2,VLOOKUP(B246,[3]备注!A:I,6,FALSE),IF(D246=3,VLOOKUP(B246,[3]备注!A:I,7,FALSE),IF(D246=4,VLOOKUP(B246,[3]备注!A:I,8,FALSE),VLOOKUP(B246,[3]备注!A:I,9,FALSE)))))</f>
        <v>6185,0,0,12320,6185</v>
      </c>
      <c r="F246" s="21">
        <v>3100</v>
      </c>
      <c r="G246" s="21">
        <v>2700</v>
      </c>
      <c r="H246" s="21">
        <f t="shared" si="4"/>
        <v>60</v>
      </c>
    </row>
    <row r="247" spans="1:8">
      <c r="A247" s="21">
        <v>246</v>
      </c>
      <c r="B247" s="22" t="s">
        <v>38</v>
      </c>
      <c r="C247" s="21" t="s">
        <v>202</v>
      </c>
      <c r="D247" s="21">
        <v>1</v>
      </c>
      <c r="E247" s="21" t="str">
        <f>IF(D247=1,VLOOKUP(B247,[3]备注!A:I,5,FALSE),IF(D247=2,VLOOKUP(B247,[3]备注!A:I,6,FALSE),IF(D247=3,VLOOKUP(B247,[3]备注!A:I,7,FALSE),IF(D247=4,VLOOKUP(B247,[3]备注!A:I,8,FALSE),VLOOKUP(B247,[3]备注!A:I,9,FALSE)))))</f>
        <v>1620,0,0,2160,1620</v>
      </c>
      <c r="F247" s="21">
        <v>1900</v>
      </c>
      <c r="G247" s="21">
        <v>2760</v>
      </c>
      <c r="H247" s="21">
        <f t="shared" si="4"/>
        <v>45</v>
      </c>
    </row>
    <row r="248" spans="1:8">
      <c r="A248" s="21">
        <v>247</v>
      </c>
      <c r="B248" s="22" t="s">
        <v>38</v>
      </c>
      <c r="C248" s="21" t="s">
        <v>202</v>
      </c>
      <c r="D248" s="21">
        <v>2</v>
      </c>
      <c r="E248" s="21" t="str">
        <f>IF(D248=1,VLOOKUP(B248,[3]备注!A:I,5,FALSE),IF(D248=2,VLOOKUP(B248,[3]备注!A:I,6,FALSE),IF(D248=3,VLOOKUP(B248,[3]备注!A:I,7,FALSE),IF(D248=4,VLOOKUP(B248,[3]备注!A:I,8,FALSE),VLOOKUP(B248,[3]备注!A:I,9,FALSE)))))</f>
        <v>2430,0,0,3240,2430</v>
      </c>
      <c r="F248" s="21">
        <v>2100</v>
      </c>
      <c r="G248" s="21">
        <v>2820</v>
      </c>
      <c r="H248" s="21">
        <f t="shared" si="4"/>
        <v>50</v>
      </c>
    </row>
    <row r="249" spans="1:8">
      <c r="A249" s="21">
        <v>248</v>
      </c>
      <c r="B249" s="22" t="s">
        <v>38</v>
      </c>
      <c r="C249" s="21" t="s">
        <v>202</v>
      </c>
      <c r="D249" s="21">
        <v>3</v>
      </c>
      <c r="E249" s="21" t="str">
        <f>IF(D249=1,VLOOKUP(B249,[3]备注!A:I,5,FALSE),IF(D249=2,VLOOKUP(B249,[3]备注!A:I,6,FALSE),IF(D249=3,VLOOKUP(B249,[3]备注!A:I,7,FALSE),IF(D249=4,VLOOKUP(B249,[3]备注!A:I,8,FALSE),VLOOKUP(B249,[3]备注!A:I,9,FALSE)))))</f>
        <v>3645,0,0,4860,3645</v>
      </c>
      <c r="F249" s="21">
        <v>2300</v>
      </c>
      <c r="G249" s="21">
        <v>2880</v>
      </c>
      <c r="H249" s="21">
        <f t="shared" si="4"/>
        <v>55</v>
      </c>
    </row>
    <row r="250" spans="1:8">
      <c r="A250" s="21">
        <v>249</v>
      </c>
      <c r="B250" s="22" t="s">
        <v>38</v>
      </c>
      <c r="C250" s="21" t="s">
        <v>202</v>
      </c>
      <c r="D250" s="21">
        <v>4</v>
      </c>
      <c r="E250" s="21" t="str">
        <f>IF(D250=1,VLOOKUP(B250,[3]备注!A:I,5,FALSE),IF(D250=2,VLOOKUP(B250,[3]备注!A:I,6,FALSE),IF(D250=3,VLOOKUP(B250,[3]备注!A:I,7,FALSE),IF(D250=4,VLOOKUP(B250,[3]备注!A:I,8,FALSE),VLOOKUP(B250,[3]备注!A:I,9,FALSE)))))</f>
        <v>5476,0,0,7301,5476</v>
      </c>
      <c r="F250" s="21">
        <v>2800</v>
      </c>
      <c r="G250" s="21">
        <v>2940</v>
      </c>
      <c r="H250" s="21">
        <f t="shared" si="4"/>
        <v>60</v>
      </c>
    </row>
    <row r="251" spans="1:8">
      <c r="A251" s="21">
        <v>250</v>
      </c>
      <c r="B251" s="22" t="s">
        <v>38</v>
      </c>
      <c r="C251" s="21" t="s">
        <v>202</v>
      </c>
      <c r="D251" s="21">
        <v>5</v>
      </c>
      <c r="E251" s="21" t="str">
        <f>IF(D251=1,VLOOKUP(B251,[3]备注!A:I,5,FALSE),IF(D251=2,VLOOKUP(B251,[3]备注!A:I,6,FALSE),IF(D251=3,VLOOKUP(B251,[3]备注!A:I,7,FALSE),IF(D251=4,VLOOKUP(B251,[3]备注!A:I,8,FALSE),VLOOKUP(B251,[3]备注!A:I,9,FALSE)))))</f>
        <v>8213,0,0,10951,8213</v>
      </c>
      <c r="F251" s="21">
        <v>3300</v>
      </c>
      <c r="G251" s="21">
        <v>3000</v>
      </c>
      <c r="H251" s="21">
        <f t="shared" si="4"/>
        <v>65</v>
      </c>
    </row>
    <row r="252" spans="1:8">
      <c r="A252" s="21">
        <v>251</v>
      </c>
      <c r="B252" s="22" t="s">
        <v>39</v>
      </c>
      <c r="C252" s="21" t="s">
        <v>204</v>
      </c>
      <c r="D252" s="21">
        <v>1</v>
      </c>
      <c r="E252" s="21" t="str">
        <f>IF(D252=1,VLOOKUP(B252,[3]备注!A:I,5,FALSE),IF(D252=2,VLOOKUP(B252,[3]备注!A:I,6,FALSE),IF(D252=3,VLOOKUP(B252,[3]备注!A:I,7,FALSE),IF(D252=4,VLOOKUP(B252,[3]备注!A:I,8,FALSE),VLOOKUP(B252,[3]备注!A:I,9,FALSE)))))</f>
        <v>0,540,0,0,0</v>
      </c>
      <c r="F252" s="21">
        <v>100</v>
      </c>
      <c r="G252" s="21">
        <v>60</v>
      </c>
      <c r="H252" s="21">
        <v>1</v>
      </c>
    </row>
    <row r="253" spans="1:8">
      <c r="A253" s="21">
        <v>252</v>
      </c>
      <c r="B253" s="22" t="s">
        <v>39</v>
      </c>
      <c r="C253" s="21" t="s">
        <v>204</v>
      </c>
      <c r="D253" s="21">
        <v>2</v>
      </c>
      <c r="E253" s="21" t="str">
        <f>IF(D253=1,VLOOKUP(B253,[3]备注!A:I,5,FALSE),IF(D253=2,VLOOKUP(B253,[3]备注!A:I,6,FALSE),IF(D253=3,VLOOKUP(B253,[3]备注!A:I,7,FALSE),IF(D253=4,VLOOKUP(B253,[3]备注!A:I,8,FALSE),VLOOKUP(B253,[3]备注!A:I,9,FALSE)))))</f>
        <v>0,810,0,0,0</v>
      </c>
      <c r="F253" s="21">
        <v>300</v>
      </c>
      <c r="G253" s="21">
        <v>120</v>
      </c>
      <c r="H253" s="21">
        <v>5</v>
      </c>
    </row>
    <row r="254" spans="1:8">
      <c r="A254" s="21">
        <v>253</v>
      </c>
      <c r="B254" s="22" t="s">
        <v>39</v>
      </c>
      <c r="C254" s="21" t="s">
        <v>204</v>
      </c>
      <c r="D254" s="21">
        <v>3</v>
      </c>
      <c r="E254" s="21" t="str">
        <f>IF(D254=1,VLOOKUP(B254,[3]备注!A:I,5,FALSE),IF(D254=2,VLOOKUP(B254,[3]备注!A:I,6,FALSE),IF(D254=3,VLOOKUP(B254,[3]备注!A:I,7,FALSE),IF(D254=4,VLOOKUP(B254,[3]备注!A:I,8,FALSE),VLOOKUP(B254,[3]备注!A:I,9,FALSE)))))</f>
        <v>0,1215,0,0,0</v>
      </c>
      <c r="F254" s="21">
        <v>500</v>
      </c>
      <c r="G254" s="21">
        <v>180</v>
      </c>
      <c r="H254" s="21">
        <v>10</v>
      </c>
    </row>
    <row r="255" spans="1:8">
      <c r="A255" s="21">
        <v>254</v>
      </c>
      <c r="B255" s="22" t="s">
        <v>39</v>
      </c>
      <c r="C255" s="21" t="s">
        <v>204</v>
      </c>
      <c r="D255" s="21">
        <v>4</v>
      </c>
      <c r="E255" s="21" t="str">
        <f>IF(D255=1,VLOOKUP(B255,[3]备注!A:I,5,FALSE),IF(D255=2,VLOOKUP(B255,[3]备注!A:I,6,FALSE),IF(D255=3,VLOOKUP(B255,[3]备注!A:I,7,FALSE),IF(D255=4,VLOOKUP(B255,[3]备注!A:I,8,FALSE),VLOOKUP(B255,[3]备注!A:I,9,FALSE)))))</f>
        <v>0,1825,0,0,0</v>
      </c>
      <c r="F255" s="21">
        <v>1000</v>
      </c>
      <c r="G255" s="21">
        <v>240</v>
      </c>
      <c r="H255" s="21">
        <v>15</v>
      </c>
    </row>
    <row r="256" spans="1:8">
      <c r="A256" s="21">
        <v>255</v>
      </c>
      <c r="B256" s="22" t="s">
        <v>39</v>
      </c>
      <c r="C256" s="21" t="s">
        <v>204</v>
      </c>
      <c r="D256" s="21">
        <v>5</v>
      </c>
      <c r="E256" s="21" t="str">
        <f>IF(D256=1,VLOOKUP(B256,[3]备注!A:I,5,FALSE),IF(D256=2,VLOOKUP(B256,[3]备注!A:I,6,FALSE),IF(D256=3,VLOOKUP(B256,[3]备注!A:I,7,FALSE),IF(D256=4,VLOOKUP(B256,[3]备注!A:I,8,FALSE),VLOOKUP(B256,[3]备注!A:I,9,FALSE)))))</f>
        <v>0,2738,0,0,0</v>
      </c>
      <c r="F256" s="21">
        <v>1500</v>
      </c>
      <c r="G256" s="21">
        <v>300</v>
      </c>
      <c r="H256" s="21">
        <v>20</v>
      </c>
    </row>
    <row r="257" spans="1:8">
      <c r="A257" s="21">
        <v>256</v>
      </c>
      <c r="B257" s="22" t="s">
        <v>40</v>
      </c>
      <c r="C257" s="21" t="s">
        <v>206</v>
      </c>
      <c r="D257" s="21">
        <v>1</v>
      </c>
      <c r="E257" s="21" t="str">
        <f>IF(D257=1,VLOOKUP(B257,[3]备注!A:I,5,FALSE),IF(D257=2,VLOOKUP(B257,[3]备注!A:I,6,FALSE),IF(D257=3,VLOOKUP(B257,[3]备注!A:I,7,FALSE),IF(D257=4,VLOOKUP(B257,[3]备注!A:I,8,FALSE),VLOOKUP(B257,[3]备注!A:I,9,FALSE)))))</f>
        <v>0,650,0,0,0</v>
      </c>
      <c r="F257" s="21">
        <v>300</v>
      </c>
      <c r="G257" s="21">
        <v>360</v>
      </c>
      <c r="H257" s="21">
        <v>5</v>
      </c>
    </row>
    <row r="258" spans="1:8">
      <c r="A258" s="21">
        <v>257</v>
      </c>
      <c r="B258" s="22" t="s">
        <v>40</v>
      </c>
      <c r="C258" s="21" t="s">
        <v>206</v>
      </c>
      <c r="D258" s="21">
        <v>2</v>
      </c>
      <c r="E258" s="21" t="str">
        <f>IF(D258=1,VLOOKUP(B258,[3]备注!A:I,5,FALSE),IF(D258=2,VLOOKUP(B258,[3]备注!A:I,6,FALSE),IF(D258=3,VLOOKUP(B258,[3]备注!A:I,7,FALSE),IF(D258=4,VLOOKUP(B258,[3]备注!A:I,8,FALSE),VLOOKUP(B258,[3]备注!A:I,9,FALSE)))))</f>
        <v>0,975,0,0,0</v>
      </c>
      <c r="F258" s="21">
        <v>500</v>
      </c>
      <c r="G258" s="21">
        <v>420</v>
      </c>
      <c r="H258" s="21">
        <v>10</v>
      </c>
    </row>
    <row r="259" spans="1:8">
      <c r="A259" s="21">
        <v>258</v>
      </c>
      <c r="B259" s="22" t="s">
        <v>40</v>
      </c>
      <c r="C259" s="21" t="s">
        <v>206</v>
      </c>
      <c r="D259" s="21">
        <v>3</v>
      </c>
      <c r="E259" s="21" t="str">
        <f>IF(D259=1,VLOOKUP(B259,[3]备注!A:I,5,FALSE),IF(D259=2,VLOOKUP(B259,[3]备注!A:I,6,FALSE),IF(D259=3,VLOOKUP(B259,[3]备注!A:I,7,FALSE),IF(D259=4,VLOOKUP(B259,[3]备注!A:I,8,FALSE),VLOOKUP(B259,[3]备注!A:I,9,FALSE)))))</f>
        <v>0,1463,0,0,0</v>
      </c>
      <c r="F259" s="21">
        <v>700</v>
      </c>
      <c r="G259" s="21">
        <v>480</v>
      </c>
      <c r="H259" s="21">
        <v>15</v>
      </c>
    </row>
    <row r="260" spans="1:8">
      <c r="A260" s="21">
        <v>259</v>
      </c>
      <c r="B260" s="22" t="s">
        <v>40</v>
      </c>
      <c r="C260" s="21" t="s">
        <v>206</v>
      </c>
      <c r="D260" s="21">
        <v>4</v>
      </c>
      <c r="E260" s="21" t="str">
        <f>IF(D260=1,VLOOKUP(B260,[3]备注!A:I,5,FALSE),IF(D260=2,VLOOKUP(B260,[3]备注!A:I,6,FALSE),IF(D260=3,VLOOKUP(B260,[3]备注!A:I,7,FALSE),IF(D260=4,VLOOKUP(B260,[3]备注!A:I,8,FALSE),VLOOKUP(B260,[3]备注!A:I,9,FALSE)))))</f>
        <v>0,2197,0,0,0</v>
      </c>
      <c r="F260" s="21">
        <v>1200</v>
      </c>
      <c r="G260" s="21">
        <v>540</v>
      </c>
      <c r="H260" s="21">
        <v>20</v>
      </c>
    </row>
    <row r="261" spans="1:8">
      <c r="A261" s="21">
        <v>260</v>
      </c>
      <c r="B261" s="22" t="s">
        <v>40</v>
      </c>
      <c r="C261" s="21" t="s">
        <v>206</v>
      </c>
      <c r="D261" s="21">
        <v>5</v>
      </c>
      <c r="E261" s="21" t="str">
        <f>IF(D261=1,VLOOKUP(B261,[3]备注!A:I,5,FALSE),IF(D261=2,VLOOKUP(B261,[3]备注!A:I,6,FALSE),IF(D261=3,VLOOKUP(B261,[3]备注!A:I,7,FALSE),IF(D261=4,VLOOKUP(B261,[3]备注!A:I,8,FALSE),VLOOKUP(B261,[3]备注!A:I,9,FALSE)))))</f>
        <v>0,3296,0,0,0</v>
      </c>
      <c r="F261" s="21">
        <v>1700</v>
      </c>
      <c r="G261" s="21">
        <v>600</v>
      </c>
      <c r="H261" s="21">
        <v>25</v>
      </c>
    </row>
    <row r="262" spans="1:8">
      <c r="A262" s="21">
        <v>261</v>
      </c>
      <c r="B262" s="22" t="s">
        <v>41</v>
      </c>
      <c r="C262" s="21" t="s">
        <v>208</v>
      </c>
      <c r="D262" s="21">
        <v>1</v>
      </c>
      <c r="E262" s="21" t="str">
        <f>IF(D262=1,VLOOKUP(B262,[3]备注!A:I,5,FALSE),IF(D262=2,VLOOKUP(B262,[3]备注!A:I,6,FALSE),IF(D262=3,VLOOKUP(B262,[3]备注!A:I,7,FALSE),IF(D262=4,VLOOKUP(B262,[3]备注!A:I,8,FALSE),VLOOKUP(B262,[3]备注!A:I,9,FALSE)))))</f>
        <v>0,970,650,0,0</v>
      </c>
      <c r="F262" s="21">
        <v>500</v>
      </c>
      <c r="G262" s="21">
        <v>660</v>
      </c>
      <c r="H262" s="21">
        <v>10</v>
      </c>
    </row>
    <row r="263" spans="1:8">
      <c r="A263" s="21">
        <v>262</v>
      </c>
      <c r="B263" s="22" t="s">
        <v>41</v>
      </c>
      <c r="C263" s="21" t="s">
        <v>208</v>
      </c>
      <c r="D263" s="21">
        <v>2</v>
      </c>
      <c r="E263" s="21" t="str">
        <f>IF(D263=1,VLOOKUP(B263,[3]备注!A:I,5,FALSE),IF(D263=2,VLOOKUP(B263,[3]备注!A:I,6,FALSE),IF(D263=3,VLOOKUP(B263,[3]备注!A:I,7,FALSE),IF(D263=4,VLOOKUP(B263,[3]备注!A:I,8,FALSE),VLOOKUP(B263,[3]备注!A:I,9,FALSE)))))</f>
        <v>0,1455,975,0,0</v>
      </c>
      <c r="F263" s="21">
        <v>700</v>
      </c>
      <c r="G263" s="21">
        <v>720</v>
      </c>
      <c r="H263" s="21">
        <v>15</v>
      </c>
    </row>
    <row r="264" spans="1:8">
      <c r="A264" s="21">
        <v>263</v>
      </c>
      <c r="B264" s="22" t="s">
        <v>41</v>
      </c>
      <c r="C264" s="21" t="s">
        <v>208</v>
      </c>
      <c r="D264" s="21">
        <v>3</v>
      </c>
      <c r="E264" s="21" t="str">
        <f>IF(D264=1,VLOOKUP(B264,[3]备注!A:I,5,FALSE),IF(D264=2,VLOOKUP(B264,[3]备注!A:I,6,FALSE),IF(D264=3,VLOOKUP(B264,[3]备注!A:I,7,FALSE),IF(D264=4,VLOOKUP(B264,[3]备注!A:I,8,FALSE),VLOOKUP(B264,[3]备注!A:I,9,FALSE)))))</f>
        <v>0,2183,1463,0,0</v>
      </c>
      <c r="F264" s="21">
        <v>900</v>
      </c>
      <c r="G264" s="21">
        <v>780</v>
      </c>
      <c r="H264" s="21">
        <v>20</v>
      </c>
    </row>
    <row r="265" spans="1:8">
      <c r="A265" s="21">
        <v>264</v>
      </c>
      <c r="B265" s="22" t="s">
        <v>41</v>
      </c>
      <c r="C265" s="21" t="s">
        <v>208</v>
      </c>
      <c r="D265" s="21">
        <v>4</v>
      </c>
      <c r="E265" s="21" t="str">
        <f>IF(D265=1,VLOOKUP(B265,[3]备注!A:I,5,FALSE),IF(D265=2,VLOOKUP(B265,[3]备注!A:I,6,FALSE),IF(D265=3,VLOOKUP(B265,[3]备注!A:I,7,FALSE),IF(D265=4,VLOOKUP(B265,[3]备注!A:I,8,FALSE),VLOOKUP(B265,[3]备注!A:I,9,FALSE)))))</f>
        <v>0,3279,2197,0,0</v>
      </c>
      <c r="F265" s="21">
        <v>1400</v>
      </c>
      <c r="G265" s="21">
        <v>840</v>
      </c>
      <c r="H265" s="21">
        <v>25</v>
      </c>
    </row>
    <row r="266" spans="1:8">
      <c r="A266" s="21">
        <v>265</v>
      </c>
      <c r="B266" s="22" t="s">
        <v>41</v>
      </c>
      <c r="C266" s="21" t="s">
        <v>208</v>
      </c>
      <c r="D266" s="21">
        <v>5</v>
      </c>
      <c r="E266" s="21" t="str">
        <f>IF(D266=1,VLOOKUP(B266,[3]备注!A:I,5,FALSE),IF(D266=2,VLOOKUP(B266,[3]备注!A:I,6,FALSE),IF(D266=3,VLOOKUP(B266,[3]备注!A:I,7,FALSE),IF(D266=4,VLOOKUP(B266,[3]备注!A:I,8,FALSE),VLOOKUP(B266,[3]备注!A:I,9,FALSE)))))</f>
        <v>0,4918,3296,0,0</v>
      </c>
      <c r="F266" s="21">
        <v>1900</v>
      </c>
      <c r="G266" s="21">
        <v>900</v>
      </c>
      <c r="H266" s="21">
        <v>30</v>
      </c>
    </row>
    <row r="267" spans="1:8">
      <c r="A267" s="21">
        <v>266</v>
      </c>
      <c r="B267" s="22" t="s">
        <v>42</v>
      </c>
      <c r="C267" s="21" t="s">
        <v>210</v>
      </c>
      <c r="D267" s="21">
        <v>1</v>
      </c>
      <c r="E267" s="21" t="str">
        <f>IF(D267=1,VLOOKUP(B267,[3]备注!A:I,5,FALSE),IF(D267=2,VLOOKUP(B267,[3]备注!A:I,6,FALSE),IF(D267=3,VLOOKUP(B267,[3]备注!A:I,7,FALSE),IF(D267=4,VLOOKUP(B267,[3]备注!A:I,8,FALSE),VLOOKUP(B267,[3]备注!A:I,9,FALSE)))))</f>
        <v>0,1300,860,0,0</v>
      </c>
      <c r="F267" s="21">
        <v>700</v>
      </c>
      <c r="G267" s="21">
        <v>960</v>
      </c>
      <c r="H267" s="21">
        <f t="shared" ref="H267:H301" si="5">H262+5</f>
        <v>15</v>
      </c>
    </row>
    <row r="268" spans="1:8">
      <c r="A268" s="21">
        <v>267</v>
      </c>
      <c r="B268" s="22" t="s">
        <v>42</v>
      </c>
      <c r="C268" s="21" t="s">
        <v>210</v>
      </c>
      <c r="D268" s="21">
        <v>2</v>
      </c>
      <c r="E268" s="21" t="str">
        <f>IF(D268=1,VLOOKUP(B268,[3]备注!A:I,5,FALSE),IF(D268=2,VLOOKUP(B268,[3]备注!A:I,6,FALSE),IF(D268=3,VLOOKUP(B268,[3]备注!A:I,7,FALSE),IF(D268=4,VLOOKUP(B268,[3]备注!A:I,8,FALSE),VLOOKUP(B268,[3]备注!A:I,9,FALSE)))))</f>
        <v>0,1950,1290,0,0</v>
      </c>
      <c r="F268" s="21">
        <v>900</v>
      </c>
      <c r="G268" s="21">
        <v>1020</v>
      </c>
      <c r="H268" s="21">
        <f t="shared" si="5"/>
        <v>20</v>
      </c>
    </row>
    <row r="269" spans="1:8">
      <c r="A269" s="21">
        <v>268</v>
      </c>
      <c r="B269" s="22" t="s">
        <v>42</v>
      </c>
      <c r="C269" s="21" t="s">
        <v>210</v>
      </c>
      <c r="D269" s="21">
        <v>3</v>
      </c>
      <c r="E269" s="21" t="str">
        <f>IF(D269=1,VLOOKUP(B269,[3]备注!A:I,5,FALSE),IF(D269=2,VLOOKUP(B269,[3]备注!A:I,6,FALSE),IF(D269=3,VLOOKUP(B269,[3]备注!A:I,7,FALSE),IF(D269=4,VLOOKUP(B269,[3]备注!A:I,8,FALSE),VLOOKUP(B269,[3]备注!A:I,9,FALSE)))))</f>
        <v>0,2925,1935,0,0</v>
      </c>
      <c r="F269" s="21">
        <v>1100</v>
      </c>
      <c r="G269" s="21">
        <v>1080</v>
      </c>
      <c r="H269" s="21">
        <f t="shared" si="5"/>
        <v>25</v>
      </c>
    </row>
    <row r="270" spans="1:8">
      <c r="A270" s="21">
        <v>269</v>
      </c>
      <c r="B270" s="22" t="s">
        <v>42</v>
      </c>
      <c r="C270" s="21" t="s">
        <v>210</v>
      </c>
      <c r="D270" s="21">
        <v>4</v>
      </c>
      <c r="E270" s="21" t="str">
        <f>IF(D270=1,VLOOKUP(B270,[3]备注!A:I,5,FALSE),IF(D270=2,VLOOKUP(B270,[3]备注!A:I,6,FALSE),IF(D270=3,VLOOKUP(B270,[3]备注!A:I,7,FALSE),IF(D270=4,VLOOKUP(B270,[3]备注!A:I,8,FALSE),VLOOKUP(B270,[3]备注!A:I,9,FALSE)))))</f>
        <v>0,4394,2907,0,0</v>
      </c>
      <c r="F270" s="21">
        <v>1600</v>
      </c>
      <c r="G270" s="21">
        <v>1140</v>
      </c>
      <c r="H270" s="21">
        <f t="shared" si="5"/>
        <v>30</v>
      </c>
    </row>
    <row r="271" spans="1:8">
      <c r="A271" s="21">
        <v>270</v>
      </c>
      <c r="B271" s="22" t="s">
        <v>42</v>
      </c>
      <c r="C271" s="21" t="s">
        <v>210</v>
      </c>
      <c r="D271" s="21">
        <v>5</v>
      </c>
      <c r="E271" s="21" t="str">
        <f>IF(D271=1,VLOOKUP(B271,[3]备注!A:I,5,FALSE),IF(D271=2,VLOOKUP(B271,[3]备注!A:I,6,FALSE),IF(D271=3,VLOOKUP(B271,[3]备注!A:I,7,FALSE),IF(D271=4,VLOOKUP(B271,[3]备注!A:I,8,FALSE),VLOOKUP(B271,[3]备注!A:I,9,FALSE)))))</f>
        <v>0,6591,4360,0,0</v>
      </c>
      <c r="F271" s="21">
        <v>2100</v>
      </c>
      <c r="G271" s="21">
        <v>1200</v>
      </c>
      <c r="H271" s="21">
        <f t="shared" si="5"/>
        <v>35</v>
      </c>
    </row>
    <row r="272" spans="1:8">
      <c r="A272" s="21">
        <v>271</v>
      </c>
      <c r="B272" s="22" t="s">
        <v>43</v>
      </c>
      <c r="C272" s="21" t="s">
        <v>212</v>
      </c>
      <c r="D272" s="21">
        <v>1</v>
      </c>
      <c r="E272" s="21" t="str">
        <f>IF(D272=1,VLOOKUP(B272,[3]备注!A:I,5,FALSE),IF(D272=2,VLOOKUP(B272,[3]备注!A:I,6,FALSE),IF(D272=3,VLOOKUP(B272,[3]备注!A:I,7,FALSE),IF(D272=4,VLOOKUP(B272,[3]备注!A:I,8,FALSE),VLOOKUP(B272,[3]备注!A:I,9,FALSE)))))</f>
        <v>0,1350,1350,0,0</v>
      </c>
      <c r="F272" s="21">
        <v>900</v>
      </c>
      <c r="G272" s="21">
        <v>1260</v>
      </c>
      <c r="H272" s="21">
        <f t="shared" si="5"/>
        <v>20</v>
      </c>
    </row>
    <row r="273" spans="1:8">
      <c r="A273" s="21">
        <v>272</v>
      </c>
      <c r="B273" s="22" t="s">
        <v>43</v>
      </c>
      <c r="C273" s="21" t="s">
        <v>212</v>
      </c>
      <c r="D273" s="21">
        <v>2</v>
      </c>
      <c r="E273" s="21" t="str">
        <f>IF(D273=1,VLOOKUP(B273,[3]备注!A:I,5,FALSE),IF(D273=2,VLOOKUP(B273,[3]备注!A:I,6,FALSE),IF(D273=3,VLOOKUP(B273,[3]备注!A:I,7,FALSE),IF(D273=4,VLOOKUP(B273,[3]备注!A:I,8,FALSE),VLOOKUP(B273,[3]备注!A:I,9,FALSE)))))</f>
        <v>0,2025,2025,0,0</v>
      </c>
      <c r="F273" s="21">
        <v>1100</v>
      </c>
      <c r="G273" s="21">
        <v>1320</v>
      </c>
      <c r="H273" s="21">
        <f t="shared" si="5"/>
        <v>25</v>
      </c>
    </row>
    <row r="274" spans="1:8">
      <c r="A274" s="21">
        <v>273</v>
      </c>
      <c r="B274" s="22" t="s">
        <v>43</v>
      </c>
      <c r="C274" s="21" t="s">
        <v>212</v>
      </c>
      <c r="D274" s="21">
        <v>3</v>
      </c>
      <c r="E274" s="21" t="str">
        <f>IF(D274=1,VLOOKUP(B274,[3]备注!A:I,5,FALSE),IF(D274=2,VLOOKUP(B274,[3]备注!A:I,6,FALSE),IF(D274=3,VLOOKUP(B274,[3]备注!A:I,7,FALSE),IF(D274=4,VLOOKUP(B274,[3]备注!A:I,8,FALSE),VLOOKUP(B274,[3]备注!A:I,9,FALSE)))))</f>
        <v>0,3038,3038,0,0</v>
      </c>
      <c r="F274" s="21">
        <v>1300</v>
      </c>
      <c r="G274" s="21">
        <v>1380</v>
      </c>
      <c r="H274" s="21">
        <f t="shared" si="5"/>
        <v>30</v>
      </c>
    </row>
    <row r="275" spans="1:8">
      <c r="A275" s="21">
        <v>274</v>
      </c>
      <c r="B275" s="22" t="s">
        <v>43</v>
      </c>
      <c r="C275" s="21" t="s">
        <v>212</v>
      </c>
      <c r="D275" s="21">
        <v>4</v>
      </c>
      <c r="E275" s="21" t="str">
        <f>IF(D275=1,VLOOKUP(B275,[3]备注!A:I,5,FALSE),IF(D275=2,VLOOKUP(B275,[3]备注!A:I,6,FALSE),IF(D275=3,VLOOKUP(B275,[3]备注!A:I,7,FALSE),IF(D275=4,VLOOKUP(B275,[3]备注!A:I,8,FALSE),VLOOKUP(B275,[3]备注!A:I,9,FALSE)))))</f>
        <v>0,4563,4563,0,0</v>
      </c>
      <c r="F275" s="21">
        <v>1800</v>
      </c>
      <c r="G275" s="21">
        <v>1440</v>
      </c>
      <c r="H275" s="21">
        <f t="shared" si="5"/>
        <v>35</v>
      </c>
    </row>
    <row r="276" spans="1:8">
      <c r="A276" s="21">
        <v>275</v>
      </c>
      <c r="B276" s="22" t="s">
        <v>43</v>
      </c>
      <c r="C276" s="21" t="s">
        <v>212</v>
      </c>
      <c r="D276" s="21">
        <v>5</v>
      </c>
      <c r="E276" s="21" t="str">
        <f>IF(D276=1,VLOOKUP(B276,[3]备注!A:I,5,FALSE),IF(D276=2,VLOOKUP(B276,[3]备注!A:I,6,FALSE),IF(D276=3,VLOOKUP(B276,[3]备注!A:I,7,FALSE),IF(D276=4,VLOOKUP(B276,[3]备注!A:I,8,FALSE),VLOOKUP(B276,[3]备注!A:I,9,FALSE)))))</f>
        <v>0,6845,6845,0,0</v>
      </c>
      <c r="F276" s="21">
        <v>2300</v>
      </c>
      <c r="G276" s="21">
        <v>1500</v>
      </c>
      <c r="H276" s="21">
        <f t="shared" si="5"/>
        <v>40</v>
      </c>
    </row>
    <row r="277" spans="1:8">
      <c r="A277" s="21">
        <v>276</v>
      </c>
      <c r="B277" s="22" t="s">
        <v>44</v>
      </c>
      <c r="C277" s="21" t="s">
        <v>214</v>
      </c>
      <c r="D277" s="21">
        <v>1</v>
      </c>
      <c r="E277" s="21" t="str">
        <f>IF(D277=1,VLOOKUP(B277,[3]备注!A:I,5,FALSE),IF(D277=2,VLOOKUP(B277,[3]备注!A:I,6,FALSE),IF(D277=3,VLOOKUP(B277,[3]备注!A:I,7,FALSE),IF(D277=4,VLOOKUP(B277,[3]备注!A:I,8,FALSE),VLOOKUP(B277,[3]备注!A:I,9,FALSE)))))</f>
        <v>810,1620,810,0,0</v>
      </c>
      <c r="F277" s="21">
        <v>1100</v>
      </c>
      <c r="G277" s="21">
        <v>1560</v>
      </c>
      <c r="H277" s="21">
        <f t="shared" si="5"/>
        <v>25</v>
      </c>
    </row>
    <row r="278" spans="1:8">
      <c r="A278" s="21">
        <v>277</v>
      </c>
      <c r="B278" s="22" t="s">
        <v>44</v>
      </c>
      <c r="C278" s="21" t="s">
        <v>214</v>
      </c>
      <c r="D278" s="21">
        <v>2</v>
      </c>
      <c r="E278" s="21" t="str">
        <f>IF(D278=1,VLOOKUP(B278,[3]备注!A:I,5,FALSE),IF(D278=2,VLOOKUP(B278,[3]备注!A:I,6,FALSE),IF(D278=3,VLOOKUP(B278,[3]备注!A:I,7,FALSE),IF(D278=4,VLOOKUP(B278,[3]备注!A:I,8,FALSE),VLOOKUP(B278,[3]备注!A:I,9,FALSE)))))</f>
        <v>1215,2430,1215,0,0</v>
      </c>
      <c r="F278" s="21">
        <v>1300</v>
      </c>
      <c r="G278" s="21">
        <v>1620</v>
      </c>
      <c r="H278" s="21">
        <f t="shared" si="5"/>
        <v>30</v>
      </c>
    </row>
    <row r="279" spans="1:8">
      <c r="A279" s="21">
        <v>278</v>
      </c>
      <c r="B279" s="22" t="s">
        <v>44</v>
      </c>
      <c r="C279" s="21" t="s">
        <v>214</v>
      </c>
      <c r="D279" s="21">
        <v>3</v>
      </c>
      <c r="E279" s="21" t="str">
        <f>IF(D279=1,VLOOKUP(B279,[3]备注!A:I,5,FALSE),IF(D279=2,VLOOKUP(B279,[3]备注!A:I,6,FALSE),IF(D279=3,VLOOKUP(B279,[3]备注!A:I,7,FALSE),IF(D279=4,VLOOKUP(B279,[3]备注!A:I,8,FALSE),VLOOKUP(B279,[3]备注!A:I,9,FALSE)))))</f>
        <v>1823,3645,1823,0,0</v>
      </c>
      <c r="F279" s="21">
        <v>1500</v>
      </c>
      <c r="G279" s="21">
        <v>1680</v>
      </c>
      <c r="H279" s="21">
        <f t="shared" si="5"/>
        <v>35</v>
      </c>
    </row>
    <row r="280" spans="1:8">
      <c r="A280" s="21">
        <v>279</v>
      </c>
      <c r="B280" s="22" t="s">
        <v>44</v>
      </c>
      <c r="C280" s="21" t="s">
        <v>214</v>
      </c>
      <c r="D280" s="21">
        <v>4</v>
      </c>
      <c r="E280" s="21" t="str">
        <f>IF(D280=1,VLOOKUP(B280,[3]备注!A:I,5,FALSE),IF(D280=2,VLOOKUP(B280,[3]备注!A:I,6,FALSE),IF(D280=3,VLOOKUP(B280,[3]备注!A:I,7,FALSE),IF(D280=4,VLOOKUP(B280,[3]备注!A:I,8,FALSE),VLOOKUP(B280,[3]备注!A:I,9,FALSE)))))</f>
        <v>2738,5476,2738,0,0</v>
      </c>
      <c r="F280" s="21">
        <v>2000</v>
      </c>
      <c r="G280" s="21">
        <v>1740</v>
      </c>
      <c r="H280" s="21">
        <f t="shared" si="5"/>
        <v>40</v>
      </c>
    </row>
    <row r="281" spans="1:8">
      <c r="A281" s="21">
        <v>280</v>
      </c>
      <c r="B281" s="22" t="s">
        <v>44</v>
      </c>
      <c r="C281" s="21" t="s">
        <v>214</v>
      </c>
      <c r="D281" s="21">
        <v>5</v>
      </c>
      <c r="E281" s="21" t="str">
        <f>IF(D281=1,VLOOKUP(B281,[3]备注!A:I,5,FALSE),IF(D281=2,VLOOKUP(B281,[3]备注!A:I,6,FALSE),IF(D281=3,VLOOKUP(B281,[3]备注!A:I,7,FALSE),IF(D281=4,VLOOKUP(B281,[3]备注!A:I,8,FALSE),VLOOKUP(B281,[3]备注!A:I,9,FALSE)))))</f>
        <v>4107,8213,4107,0,0</v>
      </c>
      <c r="F281" s="21">
        <v>2500</v>
      </c>
      <c r="G281" s="21">
        <v>1800</v>
      </c>
      <c r="H281" s="21">
        <f t="shared" si="5"/>
        <v>45</v>
      </c>
    </row>
    <row r="282" spans="1:8">
      <c r="A282" s="21">
        <v>281</v>
      </c>
      <c r="B282" s="22" t="s">
        <v>45</v>
      </c>
      <c r="C282" s="21" t="s">
        <v>216</v>
      </c>
      <c r="D282" s="21">
        <v>1</v>
      </c>
      <c r="E282" s="21" t="str">
        <f>IF(D282=1,VLOOKUP(B282,[3]备注!A:I,5,FALSE),IF(D282=2,VLOOKUP(B282,[3]备注!A:I,6,FALSE),IF(D282=3,VLOOKUP(B282,[3]备注!A:I,7,FALSE),IF(D282=4,VLOOKUP(B282,[3]备注!A:I,8,FALSE),VLOOKUP(B282,[3]备注!A:I,9,FALSE)))))</f>
        <v>950,1890,950,0,0</v>
      </c>
      <c r="F282" s="21">
        <v>1300</v>
      </c>
      <c r="G282" s="21">
        <v>1860</v>
      </c>
      <c r="H282" s="21">
        <f t="shared" si="5"/>
        <v>30</v>
      </c>
    </row>
    <row r="283" spans="1:8">
      <c r="A283" s="21">
        <v>282</v>
      </c>
      <c r="B283" s="22" t="s">
        <v>45</v>
      </c>
      <c r="C283" s="21" t="s">
        <v>216</v>
      </c>
      <c r="D283" s="21">
        <v>2</v>
      </c>
      <c r="E283" s="21" t="str">
        <f>IF(D283=1,VLOOKUP(B283,[3]备注!A:I,5,FALSE),IF(D283=2,VLOOKUP(B283,[3]备注!A:I,6,FALSE),IF(D283=3,VLOOKUP(B283,[3]备注!A:I,7,FALSE),IF(D283=4,VLOOKUP(B283,[3]备注!A:I,8,FALSE),VLOOKUP(B283,[3]备注!A:I,9,FALSE)))))</f>
        <v>1425,2835,1425,0,0</v>
      </c>
      <c r="F283" s="21">
        <v>1500</v>
      </c>
      <c r="G283" s="21">
        <v>1920</v>
      </c>
      <c r="H283" s="21">
        <f t="shared" si="5"/>
        <v>35</v>
      </c>
    </row>
    <row r="284" spans="1:8">
      <c r="A284" s="21">
        <v>283</v>
      </c>
      <c r="B284" s="22" t="s">
        <v>45</v>
      </c>
      <c r="C284" s="21" t="s">
        <v>216</v>
      </c>
      <c r="D284" s="21">
        <v>3</v>
      </c>
      <c r="E284" s="21" t="str">
        <f>IF(D284=1,VLOOKUP(B284,[3]备注!A:I,5,FALSE),IF(D284=2,VLOOKUP(B284,[3]备注!A:I,6,FALSE),IF(D284=3,VLOOKUP(B284,[3]备注!A:I,7,FALSE),IF(D284=4,VLOOKUP(B284,[3]备注!A:I,8,FALSE),VLOOKUP(B284,[3]备注!A:I,9,FALSE)))))</f>
        <v>2138,4253,2138,0,0</v>
      </c>
      <c r="F284" s="21">
        <v>1700</v>
      </c>
      <c r="G284" s="21">
        <v>1980</v>
      </c>
      <c r="H284" s="21">
        <f t="shared" si="5"/>
        <v>40</v>
      </c>
    </row>
    <row r="285" spans="1:8">
      <c r="A285" s="21">
        <v>284</v>
      </c>
      <c r="B285" s="22" t="s">
        <v>45</v>
      </c>
      <c r="C285" s="21" t="s">
        <v>216</v>
      </c>
      <c r="D285" s="21">
        <v>4</v>
      </c>
      <c r="E285" s="21" t="str">
        <f>IF(D285=1,VLOOKUP(B285,[3]备注!A:I,5,FALSE),IF(D285=2,VLOOKUP(B285,[3]备注!A:I,6,FALSE),IF(D285=3,VLOOKUP(B285,[3]备注!A:I,7,FALSE),IF(D285=4,VLOOKUP(B285,[3]备注!A:I,8,FALSE),VLOOKUP(B285,[3]备注!A:I,9,FALSE)))))</f>
        <v>3211,6388,3211,0,0</v>
      </c>
      <c r="F285" s="21">
        <v>2200</v>
      </c>
      <c r="G285" s="21">
        <v>2040</v>
      </c>
      <c r="H285" s="21">
        <f t="shared" si="5"/>
        <v>45</v>
      </c>
    </row>
    <row r="286" spans="1:8">
      <c r="A286" s="21">
        <v>285</v>
      </c>
      <c r="B286" s="22" t="s">
        <v>45</v>
      </c>
      <c r="C286" s="21" t="s">
        <v>216</v>
      </c>
      <c r="D286" s="21">
        <v>5</v>
      </c>
      <c r="E286" s="21" t="str">
        <f>IF(D286=1,VLOOKUP(B286,[3]备注!A:I,5,FALSE),IF(D286=2,VLOOKUP(B286,[3]备注!A:I,6,FALSE),IF(D286=3,VLOOKUP(B286,[3]备注!A:I,7,FALSE),IF(D286=4,VLOOKUP(B286,[3]备注!A:I,8,FALSE),VLOOKUP(B286,[3]备注!A:I,9,FALSE)))))</f>
        <v>4817,9582,4817,0,0</v>
      </c>
      <c r="F286" s="21">
        <v>2700</v>
      </c>
      <c r="G286" s="21">
        <v>2100</v>
      </c>
      <c r="H286" s="21">
        <f t="shared" si="5"/>
        <v>50</v>
      </c>
    </row>
    <row r="287" spans="1:8">
      <c r="A287" s="21">
        <v>286</v>
      </c>
      <c r="B287" s="22" t="s">
        <v>46</v>
      </c>
      <c r="C287" s="21" t="s">
        <v>218</v>
      </c>
      <c r="D287" s="21">
        <v>1</v>
      </c>
      <c r="E287" s="21" t="str">
        <f>IF(D287=1,VLOOKUP(B287,[3]备注!A:I,5,FALSE),IF(D287=2,VLOOKUP(B287,[3]备注!A:I,6,FALSE),IF(D287=3,VLOOKUP(B287,[3]备注!A:I,7,FALSE),IF(D287=4,VLOOKUP(B287,[3]备注!A:I,8,FALSE),VLOOKUP(B287,[3]备注!A:I,9,FALSE)))))</f>
        <v>1080,2160,1080,0,0</v>
      </c>
      <c r="F287" s="21">
        <v>1500</v>
      </c>
      <c r="G287" s="21">
        <v>2160</v>
      </c>
      <c r="H287" s="21">
        <f t="shared" si="5"/>
        <v>35</v>
      </c>
    </row>
    <row r="288" spans="1:8">
      <c r="A288" s="21">
        <v>287</v>
      </c>
      <c r="B288" s="22" t="s">
        <v>46</v>
      </c>
      <c r="C288" s="21" t="s">
        <v>218</v>
      </c>
      <c r="D288" s="21">
        <v>2</v>
      </c>
      <c r="E288" s="21" t="str">
        <f>IF(D288=1,VLOOKUP(B288,[3]备注!A:I,5,FALSE),IF(D288=2,VLOOKUP(B288,[3]备注!A:I,6,FALSE),IF(D288=3,VLOOKUP(B288,[3]备注!A:I,7,FALSE),IF(D288=4,VLOOKUP(B288,[3]备注!A:I,8,FALSE),VLOOKUP(B288,[3]备注!A:I,9,FALSE)))))</f>
        <v>1620,3240,1620,0,0</v>
      </c>
      <c r="F288" s="21">
        <v>1700</v>
      </c>
      <c r="G288" s="21">
        <v>2220</v>
      </c>
      <c r="H288" s="21">
        <f t="shared" si="5"/>
        <v>40</v>
      </c>
    </row>
    <row r="289" spans="1:8">
      <c r="A289" s="21">
        <v>288</v>
      </c>
      <c r="B289" s="22" t="s">
        <v>46</v>
      </c>
      <c r="C289" s="21" t="s">
        <v>218</v>
      </c>
      <c r="D289" s="21">
        <v>3</v>
      </c>
      <c r="E289" s="21" t="str">
        <f>IF(D289=1,VLOOKUP(B289,[3]备注!A:I,5,FALSE),IF(D289=2,VLOOKUP(B289,[3]备注!A:I,6,FALSE),IF(D289=3,VLOOKUP(B289,[3]备注!A:I,7,FALSE),IF(D289=4,VLOOKUP(B289,[3]备注!A:I,8,FALSE),VLOOKUP(B289,[3]备注!A:I,9,FALSE)))))</f>
        <v>2430,4860,2430,0,0</v>
      </c>
      <c r="F289" s="21">
        <v>1900</v>
      </c>
      <c r="G289" s="21">
        <v>2280</v>
      </c>
      <c r="H289" s="21">
        <f t="shared" si="5"/>
        <v>45</v>
      </c>
    </row>
    <row r="290" spans="1:8">
      <c r="A290" s="21">
        <v>289</v>
      </c>
      <c r="B290" s="22" t="s">
        <v>46</v>
      </c>
      <c r="C290" s="21" t="s">
        <v>218</v>
      </c>
      <c r="D290" s="21">
        <v>4</v>
      </c>
      <c r="E290" s="21" t="str">
        <f>IF(D290=1,VLOOKUP(B290,[3]备注!A:I,5,FALSE),IF(D290=2,VLOOKUP(B290,[3]备注!A:I,6,FALSE),IF(D290=3,VLOOKUP(B290,[3]备注!A:I,7,FALSE),IF(D290=4,VLOOKUP(B290,[3]备注!A:I,8,FALSE),VLOOKUP(B290,[3]备注!A:I,9,FALSE)))))</f>
        <v>3650,7301,3650,0,0</v>
      </c>
      <c r="F290" s="21">
        <v>2400</v>
      </c>
      <c r="G290" s="21">
        <v>2340</v>
      </c>
      <c r="H290" s="21">
        <f t="shared" si="5"/>
        <v>50</v>
      </c>
    </row>
    <row r="291" spans="1:8">
      <c r="A291" s="21">
        <v>290</v>
      </c>
      <c r="B291" s="22" t="s">
        <v>46</v>
      </c>
      <c r="C291" s="21" t="s">
        <v>218</v>
      </c>
      <c r="D291" s="21">
        <v>5</v>
      </c>
      <c r="E291" s="21" t="str">
        <f>IF(D291=1,VLOOKUP(B291,[3]备注!A:I,5,FALSE),IF(D291=2,VLOOKUP(B291,[3]备注!A:I,6,FALSE),IF(D291=3,VLOOKUP(B291,[3]备注!A:I,7,FALSE),IF(D291=4,VLOOKUP(B291,[3]备注!A:I,8,FALSE),VLOOKUP(B291,[3]备注!A:I,9,FALSE)))))</f>
        <v>5476,10951,5476,0,0</v>
      </c>
      <c r="F291" s="21">
        <v>2900</v>
      </c>
      <c r="G291" s="21">
        <v>2400</v>
      </c>
      <c r="H291" s="21">
        <f t="shared" si="5"/>
        <v>55</v>
      </c>
    </row>
    <row r="292" spans="1:8">
      <c r="A292" s="21">
        <v>291</v>
      </c>
      <c r="B292" s="22" t="s">
        <v>47</v>
      </c>
      <c r="C292" s="21" t="s">
        <v>220</v>
      </c>
      <c r="D292" s="21">
        <v>1</v>
      </c>
      <c r="E292" s="21" t="str">
        <f>IF(D292=1,VLOOKUP(B292,[3]备注!A:I,5,FALSE),IF(D292=2,VLOOKUP(B292,[3]备注!A:I,6,FALSE),IF(D292=3,VLOOKUP(B292,[3]备注!A:I,7,FALSE),IF(D292=4,VLOOKUP(B292,[3]备注!A:I,8,FALSE),VLOOKUP(B292,[3]备注!A:I,9,FALSE)))))</f>
        <v>1220,2430,1220,0,0</v>
      </c>
      <c r="F292" s="21">
        <v>1700</v>
      </c>
      <c r="G292" s="21">
        <v>2460</v>
      </c>
      <c r="H292" s="21">
        <f t="shared" si="5"/>
        <v>40</v>
      </c>
    </row>
    <row r="293" spans="1:8">
      <c r="A293" s="21">
        <v>292</v>
      </c>
      <c r="B293" s="22" t="s">
        <v>47</v>
      </c>
      <c r="C293" s="21" t="s">
        <v>220</v>
      </c>
      <c r="D293" s="21">
        <v>2</v>
      </c>
      <c r="E293" s="21" t="str">
        <f>IF(D293=1,VLOOKUP(B293,[3]备注!A:I,5,FALSE),IF(D293=2,VLOOKUP(B293,[3]备注!A:I,6,FALSE),IF(D293=3,VLOOKUP(B293,[3]备注!A:I,7,FALSE),IF(D293=4,VLOOKUP(B293,[3]备注!A:I,8,FALSE),VLOOKUP(B293,[3]备注!A:I,9,FALSE)))))</f>
        <v>1830,3645,1830,0,0</v>
      </c>
      <c r="F293" s="21">
        <v>1900</v>
      </c>
      <c r="G293" s="21">
        <v>2520</v>
      </c>
      <c r="H293" s="21">
        <f t="shared" si="5"/>
        <v>45</v>
      </c>
    </row>
    <row r="294" spans="1:8">
      <c r="A294" s="21">
        <v>293</v>
      </c>
      <c r="B294" s="22" t="s">
        <v>47</v>
      </c>
      <c r="C294" s="21" t="s">
        <v>220</v>
      </c>
      <c r="D294" s="21">
        <v>3</v>
      </c>
      <c r="E294" s="21" t="str">
        <f>IF(D294=1,VLOOKUP(B294,[3]备注!A:I,5,FALSE),IF(D294=2,VLOOKUP(B294,[3]备注!A:I,6,FALSE),IF(D294=3,VLOOKUP(B294,[3]备注!A:I,7,FALSE),IF(D294=4,VLOOKUP(B294,[3]备注!A:I,8,FALSE),VLOOKUP(B294,[3]备注!A:I,9,FALSE)))))</f>
        <v>2745,5468,2745,0,0</v>
      </c>
      <c r="F294" s="21">
        <v>2100</v>
      </c>
      <c r="G294" s="21">
        <v>2580</v>
      </c>
      <c r="H294" s="21">
        <f t="shared" si="5"/>
        <v>50</v>
      </c>
    </row>
    <row r="295" spans="1:8">
      <c r="A295" s="21">
        <v>294</v>
      </c>
      <c r="B295" s="22" t="s">
        <v>47</v>
      </c>
      <c r="C295" s="21" t="s">
        <v>220</v>
      </c>
      <c r="D295" s="21">
        <v>4</v>
      </c>
      <c r="E295" s="21" t="str">
        <f>IF(D295=1,VLOOKUP(B295,[3]备注!A:I,5,FALSE),IF(D295=2,VLOOKUP(B295,[3]备注!A:I,6,FALSE),IF(D295=3,VLOOKUP(B295,[3]备注!A:I,7,FALSE),IF(D295=4,VLOOKUP(B295,[3]备注!A:I,8,FALSE),VLOOKUP(B295,[3]备注!A:I,9,FALSE)))))</f>
        <v>4124,8213,4124,0,0</v>
      </c>
      <c r="F295" s="21">
        <v>2600</v>
      </c>
      <c r="G295" s="21">
        <v>2640</v>
      </c>
      <c r="H295" s="21">
        <f t="shared" si="5"/>
        <v>55</v>
      </c>
    </row>
    <row r="296" spans="1:8">
      <c r="A296" s="21">
        <v>295</v>
      </c>
      <c r="B296" s="22" t="s">
        <v>47</v>
      </c>
      <c r="C296" s="21" t="s">
        <v>220</v>
      </c>
      <c r="D296" s="21">
        <v>5</v>
      </c>
      <c r="E296" s="21" t="str">
        <f>IF(D296=1,VLOOKUP(B296,[3]备注!A:I,5,FALSE),IF(D296=2,VLOOKUP(B296,[3]备注!A:I,6,FALSE),IF(D296=3,VLOOKUP(B296,[3]备注!A:I,7,FALSE),IF(D296=4,VLOOKUP(B296,[3]备注!A:I,8,FALSE),VLOOKUP(B296,[3]备注!A:I,9,FALSE)))))</f>
        <v>6185,12320,6185,0,0</v>
      </c>
      <c r="F296" s="21">
        <v>3100</v>
      </c>
      <c r="G296" s="21">
        <v>2700</v>
      </c>
      <c r="H296" s="21">
        <f t="shared" si="5"/>
        <v>60</v>
      </c>
    </row>
    <row r="297" spans="1:8">
      <c r="A297" s="21">
        <v>296</v>
      </c>
      <c r="B297" s="22" t="s">
        <v>48</v>
      </c>
      <c r="C297" s="21" t="s">
        <v>222</v>
      </c>
      <c r="D297" s="21">
        <v>1</v>
      </c>
      <c r="E297" s="21" t="str">
        <f>IF(D297=1,VLOOKUP(B297,[3]备注!A:I,5,FALSE),IF(D297=2,VLOOKUP(B297,[3]备注!A:I,6,FALSE),IF(D297=3,VLOOKUP(B297,[3]备注!A:I,7,FALSE),IF(D297=4,VLOOKUP(B297,[3]备注!A:I,8,FALSE),VLOOKUP(B297,[3]备注!A:I,9,FALSE)))))</f>
        <v>1620,2160,1620,0,0</v>
      </c>
      <c r="F297" s="21">
        <v>1900</v>
      </c>
      <c r="G297" s="21">
        <v>2760</v>
      </c>
      <c r="H297" s="21">
        <f t="shared" si="5"/>
        <v>45</v>
      </c>
    </row>
    <row r="298" spans="1:8">
      <c r="A298" s="21">
        <v>297</v>
      </c>
      <c r="B298" s="22" t="s">
        <v>48</v>
      </c>
      <c r="C298" s="21" t="s">
        <v>222</v>
      </c>
      <c r="D298" s="21">
        <v>2</v>
      </c>
      <c r="E298" s="21" t="str">
        <f>IF(D298=1,VLOOKUP(B298,[3]备注!A:I,5,FALSE),IF(D298=2,VLOOKUP(B298,[3]备注!A:I,6,FALSE),IF(D298=3,VLOOKUP(B298,[3]备注!A:I,7,FALSE),IF(D298=4,VLOOKUP(B298,[3]备注!A:I,8,FALSE),VLOOKUP(B298,[3]备注!A:I,9,FALSE)))))</f>
        <v>2430,3240,2430,0,0</v>
      </c>
      <c r="F298" s="21">
        <v>2100</v>
      </c>
      <c r="G298" s="21">
        <v>2820</v>
      </c>
      <c r="H298" s="21">
        <f t="shared" si="5"/>
        <v>50</v>
      </c>
    </row>
    <row r="299" spans="1:8">
      <c r="A299" s="21">
        <v>298</v>
      </c>
      <c r="B299" s="22" t="s">
        <v>48</v>
      </c>
      <c r="C299" s="21" t="s">
        <v>222</v>
      </c>
      <c r="D299" s="21">
        <v>3</v>
      </c>
      <c r="E299" s="21" t="str">
        <f>IF(D299=1,VLOOKUP(B299,[3]备注!A:I,5,FALSE),IF(D299=2,VLOOKUP(B299,[3]备注!A:I,6,FALSE),IF(D299=3,VLOOKUP(B299,[3]备注!A:I,7,FALSE),IF(D299=4,VLOOKUP(B299,[3]备注!A:I,8,FALSE),VLOOKUP(B299,[3]备注!A:I,9,FALSE)))))</f>
        <v>3645,4860,3645,0,0</v>
      </c>
      <c r="F299" s="21">
        <v>2300</v>
      </c>
      <c r="G299" s="21">
        <v>2880</v>
      </c>
      <c r="H299" s="21">
        <f t="shared" si="5"/>
        <v>55</v>
      </c>
    </row>
    <row r="300" spans="1:8">
      <c r="A300" s="21">
        <v>299</v>
      </c>
      <c r="B300" s="22" t="s">
        <v>48</v>
      </c>
      <c r="C300" s="21" t="s">
        <v>222</v>
      </c>
      <c r="D300" s="21">
        <v>4</v>
      </c>
      <c r="E300" s="21" t="str">
        <f>IF(D300=1,VLOOKUP(B300,[3]备注!A:I,5,FALSE),IF(D300=2,VLOOKUP(B300,[3]备注!A:I,6,FALSE),IF(D300=3,VLOOKUP(B300,[3]备注!A:I,7,FALSE),IF(D300=4,VLOOKUP(B300,[3]备注!A:I,8,FALSE),VLOOKUP(B300,[3]备注!A:I,9,FALSE)))))</f>
        <v>5476,7301,5476,0,0</v>
      </c>
      <c r="F300" s="21">
        <v>2800</v>
      </c>
      <c r="G300" s="21">
        <v>2940</v>
      </c>
      <c r="H300" s="21">
        <f t="shared" si="5"/>
        <v>60</v>
      </c>
    </row>
    <row r="301" spans="1:8">
      <c r="A301" s="21">
        <v>300</v>
      </c>
      <c r="B301" s="22" t="s">
        <v>48</v>
      </c>
      <c r="C301" s="21" t="s">
        <v>222</v>
      </c>
      <c r="D301" s="21">
        <v>5</v>
      </c>
      <c r="E301" s="21" t="str">
        <f>IF(D301=1,VLOOKUP(B301,[3]备注!A:I,5,FALSE),IF(D301=2,VLOOKUP(B301,[3]备注!A:I,6,FALSE),IF(D301=3,VLOOKUP(B301,[3]备注!A:I,7,FALSE),IF(D301=4,VLOOKUP(B301,[3]备注!A:I,8,FALSE),VLOOKUP(B301,[3]备注!A:I,9,FALSE)))))</f>
        <v>8213,10951,8213,0,0</v>
      </c>
      <c r="F301" s="21">
        <v>3300</v>
      </c>
      <c r="G301" s="21">
        <v>3000</v>
      </c>
      <c r="H301" s="21">
        <f t="shared" si="5"/>
        <v>65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任务表</vt:lpstr>
      <vt:lpstr>厨力奖励表</vt:lpstr>
      <vt:lpstr>庄园建筑表</vt:lpstr>
      <vt:lpstr>熟练度奖励表</vt:lpstr>
      <vt:lpstr>爱心表</vt:lpstr>
      <vt:lpstr>物品表</vt:lpstr>
      <vt:lpstr>餐厅设施表</vt:lpstr>
      <vt:lpstr>菜品属性表</vt:lpstr>
      <vt:lpstr>菜品研究表</vt:lpstr>
      <vt:lpstr>餐厅装扮表</vt:lpstr>
      <vt:lpstr>角色表</vt:lpstr>
      <vt:lpstr>订单任务表</vt:lpstr>
      <vt:lpstr>评级系统表</vt:lpstr>
      <vt:lpstr>资源建筑表</vt:lpstr>
      <vt:lpstr>餐厅设施表 (2)</vt:lpstr>
      <vt:lpstr>餐厅（建筑）属性表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2018-05-25T09:41:14Z</dcterms:modified>
</cp:coreProperties>
</file>