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92" yWindow="12" windowWidth="12120" windowHeight="5304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"/>
  <c r="Q20" l="1"/>
  <c r="Q21"/>
  <c r="Q22"/>
  <c r="Q23"/>
  <c r="Q24"/>
  <c r="Q25"/>
  <c r="Q19"/>
</calcChain>
</file>

<file path=xl/sharedStrings.xml><?xml version="1.0" encoding="utf-8"?>
<sst xmlns="http://schemas.openxmlformats.org/spreadsheetml/2006/main" count="142" uniqueCount="31">
  <si>
    <t>Location</t>
  </si>
  <si>
    <t>Hybrid</t>
  </si>
  <si>
    <t>PPAC</t>
  </si>
  <si>
    <t>2M749</t>
  </si>
  <si>
    <t>Popn</t>
  </si>
  <si>
    <t>Nrate</t>
  </si>
  <si>
    <t>0N</t>
  </si>
  <si>
    <t>165N</t>
  </si>
  <si>
    <t>330N</t>
  </si>
  <si>
    <t>2M750</t>
  </si>
  <si>
    <t>Yield</t>
  </si>
  <si>
    <t>GPEar</t>
  </si>
  <si>
    <t>GrainSize</t>
  </si>
  <si>
    <t>CobWt</t>
  </si>
  <si>
    <t>ACRE</t>
  </si>
  <si>
    <t>2T780</t>
  </si>
  <si>
    <t>2T787</t>
  </si>
  <si>
    <t>(All)</t>
  </si>
  <si>
    <t>Row Labels</t>
  </si>
  <si>
    <t>Grand Total</t>
  </si>
  <si>
    <t>Column Labels</t>
  </si>
  <si>
    <t>Sum of GrainSize</t>
  </si>
  <si>
    <t>Lincoln12</t>
  </si>
  <si>
    <t>Dry_000N</t>
  </si>
  <si>
    <t>Dry_075N</t>
  </si>
  <si>
    <t>Dry_250N</t>
  </si>
  <si>
    <t>Irrig_000N</t>
  </si>
  <si>
    <t>Irrig_075N</t>
  </si>
  <si>
    <t>Irrig_250N</t>
  </si>
  <si>
    <t>SilkCobWt</t>
  </si>
  <si>
    <t>SilkEarPerm2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</si>
</sst>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[Ciampitti Yield Components.xlsx]Sheet4!PivotTable1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lineChart>
        <c:grouping val="standard"/>
        <c:ser>
          <c:idx val="0"/>
          <c:order val="0"/>
          <c:tx>
            <c:strRef>
              <c:f>Sheet4!$B$4:$B$5</c:f>
              <c:strCache>
                <c:ptCount val="1"/>
                <c:pt idx="0">
                  <c:v>0N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Sheet4!$B$6:$B$9</c:f>
              <c:numCache>
                <c:formatCode>General</c:formatCode>
                <c:ptCount val="3"/>
                <c:pt idx="0">
                  <c:v>405</c:v>
                </c:pt>
                <c:pt idx="1">
                  <c:v>385</c:v>
                </c:pt>
                <c:pt idx="2">
                  <c:v>391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165N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Sheet4!$C$6:$C$9</c:f>
              <c:numCache>
                <c:formatCode>General</c:formatCode>
                <c:ptCount val="3"/>
                <c:pt idx="0">
                  <c:v>443</c:v>
                </c:pt>
                <c:pt idx="1">
                  <c:v>455</c:v>
                </c:pt>
                <c:pt idx="2">
                  <c:v>377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330N</c:v>
                </c:pt>
              </c:strCache>
            </c:strRef>
          </c:tx>
          <c:cat>
            <c:strRef>
              <c:f>Sheet4!$A$6:$A$9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Sheet4!$D$6:$D$9</c:f>
              <c:numCache>
                <c:formatCode>General</c:formatCode>
                <c:ptCount val="3"/>
                <c:pt idx="0">
                  <c:v>412</c:v>
                </c:pt>
                <c:pt idx="1">
                  <c:v>503</c:v>
                </c:pt>
                <c:pt idx="2">
                  <c:v>459</c:v>
                </c:pt>
              </c:numCache>
            </c:numRef>
          </c:val>
        </c:ser>
        <c:marker val="1"/>
        <c:axId val="99736576"/>
        <c:axId val="111948544"/>
      </c:lineChart>
      <c:catAx>
        <c:axId val="99736576"/>
        <c:scaling>
          <c:orientation val="minMax"/>
        </c:scaling>
        <c:axPos val="b"/>
        <c:tickLblPos val="nextTo"/>
        <c:crossAx val="111948544"/>
        <c:crosses val="autoZero"/>
        <c:auto val="1"/>
        <c:lblAlgn val="ctr"/>
        <c:lblOffset val="100"/>
      </c:catAx>
      <c:valAx>
        <c:axId val="111948544"/>
        <c:scaling>
          <c:orientation val="minMax"/>
        </c:scaling>
        <c:axPos val="l"/>
        <c:majorGridlines/>
        <c:numFmt formatCode="General" sourceLinked="1"/>
        <c:tickLblPos val="nextTo"/>
        <c:crossAx val="99736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2386014248218973"/>
                  <c:y val="8.7168356154894129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Sheet1!$I$4:$I$12</c:f>
              <c:numCache>
                <c:formatCode>General</c:formatCode>
                <c:ptCount val="9"/>
                <c:pt idx="0">
                  <c:v>25.2</c:v>
                </c:pt>
                <c:pt idx="1">
                  <c:v>24.8</c:v>
                </c:pt>
                <c:pt idx="2">
                  <c:v>26.3</c:v>
                </c:pt>
                <c:pt idx="3">
                  <c:v>16.100000000000001</c:v>
                </c:pt>
                <c:pt idx="4">
                  <c:v>23.9</c:v>
                </c:pt>
                <c:pt idx="5">
                  <c:v>22.3</c:v>
                </c:pt>
                <c:pt idx="6">
                  <c:v>15.2</c:v>
                </c:pt>
                <c:pt idx="7">
                  <c:v>13.9</c:v>
                </c:pt>
                <c:pt idx="8">
                  <c:v>25.8</c:v>
                </c:pt>
              </c:numCache>
            </c:numRef>
          </c:xVal>
          <c:yVal>
            <c:numRef>
              <c:f>Sheet1!$J$4:$J$12</c:f>
              <c:numCache>
                <c:formatCode>General</c:formatCode>
                <c:ptCount val="9"/>
                <c:pt idx="0">
                  <c:v>644</c:v>
                </c:pt>
                <c:pt idx="1">
                  <c:v>684</c:v>
                </c:pt>
                <c:pt idx="2">
                  <c:v>801</c:v>
                </c:pt>
                <c:pt idx="3">
                  <c:v>598</c:v>
                </c:pt>
                <c:pt idx="4">
                  <c:v>554</c:v>
                </c:pt>
                <c:pt idx="5">
                  <c:v>532</c:v>
                </c:pt>
                <c:pt idx="6">
                  <c:v>438</c:v>
                </c:pt>
                <c:pt idx="7">
                  <c:v>527</c:v>
                </c:pt>
                <c:pt idx="8">
                  <c:v>499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7203201162354706"/>
                  <c:y val="-0.114900208588295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Sheet1!$I$13:$I$21</c:f>
              <c:numCache>
                <c:formatCode>General</c:formatCode>
                <c:ptCount val="9"/>
                <c:pt idx="0">
                  <c:v>23</c:v>
                </c:pt>
                <c:pt idx="1">
                  <c:v>31.1</c:v>
                </c:pt>
                <c:pt idx="2">
                  <c:v>31.2</c:v>
                </c:pt>
                <c:pt idx="3">
                  <c:v>16.8</c:v>
                </c:pt>
                <c:pt idx="4">
                  <c:v>18.899999999999999</c:v>
                </c:pt>
                <c:pt idx="5">
                  <c:v>18.5</c:v>
                </c:pt>
                <c:pt idx="6">
                  <c:v>12.5</c:v>
                </c:pt>
                <c:pt idx="7">
                  <c:v>11.8</c:v>
                </c:pt>
                <c:pt idx="8">
                  <c:v>13</c:v>
                </c:pt>
              </c:numCache>
            </c:numRef>
          </c:xVal>
          <c:yVal>
            <c:numRef>
              <c:f>Sheet1!$J$13:$J$21</c:f>
              <c:numCache>
                <c:formatCode>General</c:formatCode>
                <c:ptCount val="9"/>
                <c:pt idx="0">
                  <c:v>612</c:v>
                </c:pt>
                <c:pt idx="1">
                  <c:v>661</c:v>
                </c:pt>
                <c:pt idx="2">
                  <c:v>654</c:v>
                </c:pt>
                <c:pt idx="3">
                  <c:v>481</c:v>
                </c:pt>
                <c:pt idx="4">
                  <c:v>548</c:v>
                </c:pt>
                <c:pt idx="5">
                  <c:v>576</c:v>
                </c:pt>
                <c:pt idx="6">
                  <c:v>405</c:v>
                </c:pt>
                <c:pt idx="7">
                  <c:v>556</c:v>
                </c:pt>
                <c:pt idx="8">
                  <c:v>475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5736548556430448E-2"/>
                  <c:y val="0.394020981981357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Sheet1!$I$22:$I$30</c:f>
              <c:numCache>
                <c:formatCode>General</c:formatCode>
                <c:ptCount val="9"/>
                <c:pt idx="0">
                  <c:v>21.2</c:v>
                </c:pt>
                <c:pt idx="1">
                  <c:v>23.8</c:v>
                </c:pt>
                <c:pt idx="2">
                  <c:v>23.6</c:v>
                </c:pt>
                <c:pt idx="3">
                  <c:v>12.5</c:v>
                </c:pt>
                <c:pt idx="4">
                  <c:v>17.600000000000001</c:v>
                </c:pt>
                <c:pt idx="5">
                  <c:v>17</c:v>
                </c:pt>
                <c:pt idx="6">
                  <c:v>14.5</c:v>
                </c:pt>
                <c:pt idx="7">
                  <c:v>18</c:v>
                </c:pt>
                <c:pt idx="8">
                  <c:v>18.100000000000001</c:v>
                </c:pt>
              </c:numCache>
            </c:numRef>
          </c:xVal>
          <c:yVal>
            <c:numRef>
              <c:f>Sheet1!$J$22:$J$30</c:f>
              <c:numCache>
                <c:formatCode>General</c:formatCode>
                <c:ptCount val="9"/>
                <c:pt idx="0">
                  <c:v>622</c:v>
                </c:pt>
                <c:pt idx="1">
                  <c:v>687</c:v>
                </c:pt>
                <c:pt idx="2">
                  <c:v>643</c:v>
                </c:pt>
                <c:pt idx="3">
                  <c:v>456</c:v>
                </c:pt>
                <c:pt idx="4">
                  <c:v>566</c:v>
                </c:pt>
                <c:pt idx="5">
                  <c:v>597</c:v>
                </c:pt>
                <c:pt idx="6">
                  <c:v>355</c:v>
                </c:pt>
                <c:pt idx="7">
                  <c:v>459</c:v>
                </c:pt>
                <c:pt idx="8">
                  <c:v>499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39536464191976"/>
                  <c:y val="0.382114515744182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Sheet1!$I$31:$I$39</c:f>
              <c:numCache>
                <c:formatCode>General</c:formatCode>
                <c:ptCount val="9"/>
                <c:pt idx="0">
                  <c:v>17.600000000000001</c:v>
                </c:pt>
                <c:pt idx="1">
                  <c:v>25.5</c:v>
                </c:pt>
                <c:pt idx="2">
                  <c:v>24</c:v>
                </c:pt>
                <c:pt idx="3">
                  <c:v>14.9</c:v>
                </c:pt>
                <c:pt idx="4">
                  <c:v>22.5</c:v>
                </c:pt>
                <c:pt idx="5">
                  <c:v>17.3</c:v>
                </c:pt>
                <c:pt idx="6">
                  <c:v>15</c:v>
                </c:pt>
                <c:pt idx="7">
                  <c:v>14.5</c:v>
                </c:pt>
                <c:pt idx="8">
                  <c:v>16.7</c:v>
                </c:pt>
              </c:numCache>
            </c:numRef>
          </c:xVal>
          <c:yVal>
            <c:numRef>
              <c:f>Sheet1!$J$31:$J$39</c:f>
              <c:numCache>
                <c:formatCode>General</c:formatCode>
                <c:ptCount val="9"/>
                <c:pt idx="0">
                  <c:v>545</c:v>
                </c:pt>
                <c:pt idx="1">
                  <c:v>700</c:v>
                </c:pt>
                <c:pt idx="2">
                  <c:v>678</c:v>
                </c:pt>
                <c:pt idx="3">
                  <c:v>484</c:v>
                </c:pt>
                <c:pt idx="4">
                  <c:v>561</c:v>
                </c:pt>
                <c:pt idx="5">
                  <c:v>563</c:v>
                </c:pt>
                <c:pt idx="6">
                  <c:v>410</c:v>
                </c:pt>
                <c:pt idx="7">
                  <c:v>461</c:v>
                </c:pt>
                <c:pt idx="8">
                  <c:v>467</c:v>
                </c:pt>
              </c:numCache>
            </c:numRef>
          </c:yVal>
        </c:ser>
        <c:axId val="113863296"/>
        <c:axId val="113873280"/>
      </c:scatterChart>
      <c:valAx>
        <c:axId val="113863296"/>
        <c:scaling>
          <c:orientation val="minMax"/>
        </c:scaling>
        <c:axPos val="b"/>
        <c:numFmt formatCode="General" sourceLinked="1"/>
        <c:tickLblPos val="nextTo"/>
        <c:crossAx val="113873280"/>
        <c:crosses val="autoZero"/>
        <c:crossBetween val="midCat"/>
      </c:valAx>
      <c:valAx>
        <c:axId val="113873280"/>
        <c:scaling>
          <c:orientation val="minMax"/>
        </c:scaling>
        <c:axPos val="l"/>
        <c:majorGridlines/>
        <c:numFmt formatCode="General" sourceLinked="1"/>
        <c:tickLblPos val="nextTo"/>
        <c:crossAx val="11386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Sheet1!$J$3</c:f>
              <c:strCache>
                <c:ptCount val="1"/>
                <c:pt idx="0">
                  <c:v>GPEar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436916315693097"/>
                  <c:y val="-8.2496521519147464E-2"/>
                </c:manualLayout>
              </c:layout>
              <c:numFmt formatCode="General" sourceLinked="0"/>
            </c:trendlineLbl>
          </c:trendline>
          <c:xVal>
            <c:numRef>
              <c:f>Sheet1!$I$4:$I$39</c:f>
              <c:numCache>
                <c:formatCode>General</c:formatCode>
                <c:ptCount val="36"/>
                <c:pt idx="0">
                  <c:v>25.2</c:v>
                </c:pt>
                <c:pt idx="1">
                  <c:v>24.8</c:v>
                </c:pt>
                <c:pt idx="2">
                  <c:v>26.3</c:v>
                </c:pt>
                <c:pt idx="3">
                  <c:v>16.100000000000001</c:v>
                </c:pt>
                <c:pt idx="4">
                  <c:v>23.9</c:v>
                </c:pt>
                <c:pt idx="5">
                  <c:v>22.3</c:v>
                </c:pt>
                <c:pt idx="6">
                  <c:v>15.2</c:v>
                </c:pt>
                <c:pt idx="7">
                  <c:v>13.9</c:v>
                </c:pt>
                <c:pt idx="8">
                  <c:v>25.8</c:v>
                </c:pt>
                <c:pt idx="9">
                  <c:v>23</c:v>
                </c:pt>
                <c:pt idx="10">
                  <c:v>31.1</c:v>
                </c:pt>
                <c:pt idx="11">
                  <c:v>31.2</c:v>
                </c:pt>
                <c:pt idx="12">
                  <c:v>16.8</c:v>
                </c:pt>
                <c:pt idx="13">
                  <c:v>18.899999999999999</c:v>
                </c:pt>
                <c:pt idx="14">
                  <c:v>18.5</c:v>
                </c:pt>
                <c:pt idx="15">
                  <c:v>12.5</c:v>
                </c:pt>
                <c:pt idx="16">
                  <c:v>11.8</c:v>
                </c:pt>
                <c:pt idx="17">
                  <c:v>13</c:v>
                </c:pt>
                <c:pt idx="18">
                  <c:v>21.2</c:v>
                </c:pt>
                <c:pt idx="19">
                  <c:v>23.8</c:v>
                </c:pt>
                <c:pt idx="20">
                  <c:v>23.6</c:v>
                </c:pt>
                <c:pt idx="21">
                  <c:v>12.5</c:v>
                </c:pt>
                <c:pt idx="22">
                  <c:v>17.600000000000001</c:v>
                </c:pt>
                <c:pt idx="23">
                  <c:v>17</c:v>
                </c:pt>
                <c:pt idx="24">
                  <c:v>14.5</c:v>
                </c:pt>
                <c:pt idx="25">
                  <c:v>18</c:v>
                </c:pt>
                <c:pt idx="26">
                  <c:v>18.100000000000001</c:v>
                </c:pt>
                <c:pt idx="27">
                  <c:v>17.600000000000001</c:v>
                </c:pt>
                <c:pt idx="28">
                  <c:v>25.5</c:v>
                </c:pt>
                <c:pt idx="29">
                  <c:v>24</c:v>
                </c:pt>
                <c:pt idx="30">
                  <c:v>14.9</c:v>
                </c:pt>
                <c:pt idx="31">
                  <c:v>22.5</c:v>
                </c:pt>
                <c:pt idx="32">
                  <c:v>17.3</c:v>
                </c:pt>
                <c:pt idx="33">
                  <c:v>15</c:v>
                </c:pt>
                <c:pt idx="34">
                  <c:v>14.5</c:v>
                </c:pt>
                <c:pt idx="35">
                  <c:v>16.7</c:v>
                </c:pt>
              </c:numCache>
            </c:numRef>
          </c:xVal>
          <c:yVal>
            <c:numRef>
              <c:f>Sheet1!$J$4:$J$39</c:f>
              <c:numCache>
                <c:formatCode>General</c:formatCode>
                <c:ptCount val="36"/>
                <c:pt idx="0">
                  <c:v>644</c:v>
                </c:pt>
                <c:pt idx="1">
                  <c:v>684</c:v>
                </c:pt>
                <c:pt idx="2">
                  <c:v>801</c:v>
                </c:pt>
                <c:pt idx="3">
                  <c:v>598</c:v>
                </c:pt>
                <c:pt idx="4">
                  <c:v>554</c:v>
                </c:pt>
                <c:pt idx="5">
                  <c:v>532</c:v>
                </c:pt>
                <c:pt idx="6">
                  <c:v>438</c:v>
                </c:pt>
                <c:pt idx="7">
                  <c:v>527</c:v>
                </c:pt>
                <c:pt idx="8">
                  <c:v>499</c:v>
                </c:pt>
                <c:pt idx="9">
                  <c:v>612</c:v>
                </c:pt>
                <c:pt idx="10">
                  <c:v>661</c:v>
                </c:pt>
                <c:pt idx="11">
                  <c:v>654</c:v>
                </c:pt>
                <c:pt idx="12">
                  <c:v>481</c:v>
                </c:pt>
                <c:pt idx="13">
                  <c:v>548</c:v>
                </c:pt>
                <c:pt idx="14">
                  <c:v>576</c:v>
                </c:pt>
                <c:pt idx="15">
                  <c:v>405</c:v>
                </c:pt>
                <c:pt idx="16">
                  <c:v>556</c:v>
                </c:pt>
                <c:pt idx="17">
                  <c:v>475</c:v>
                </c:pt>
                <c:pt idx="18">
                  <c:v>622</c:v>
                </c:pt>
                <c:pt idx="19">
                  <c:v>687</c:v>
                </c:pt>
                <c:pt idx="20">
                  <c:v>643</c:v>
                </c:pt>
                <c:pt idx="21">
                  <c:v>456</c:v>
                </c:pt>
                <c:pt idx="22">
                  <c:v>566</c:v>
                </c:pt>
                <c:pt idx="23">
                  <c:v>597</c:v>
                </c:pt>
                <c:pt idx="24">
                  <c:v>355</c:v>
                </c:pt>
                <c:pt idx="25">
                  <c:v>459</c:v>
                </c:pt>
                <c:pt idx="26">
                  <c:v>499</c:v>
                </c:pt>
                <c:pt idx="27">
                  <c:v>545</c:v>
                </c:pt>
                <c:pt idx="28">
                  <c:v>700</c:v>
                </c:pt>
                <c:pt idx="29">
                  <c:v>678</c:v>
                </c:pt>
                <c:pt idx="30">
                  <c:v>484</c:v>
                </c:pt>
                <c:pt idx="31">
                  <c:v>561</c:v>
                </c:pt>
                <c:pt idx="32">
                  <c:v>563</c:v>
                </c:pt>
                <c:pt idx="33">
                  <c:v>410</c:v>
                </c:pt>
                <c:pt idx="34">
                  <c:v>461</c:v>
                </c:pt>
                <c:pt idx="35">
                  <c:v>467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460891032031848"/>
                  <c:y val="0.45959744489770105"/>
                </c:manualLayout>
              </c:layout>
              <c:numFmt formatCode="General" sourceLinked="0"/>
            </c:trendlineLbl>
          </c:trendline>
          <c:xVal>
            <c:numRef>
              <c:f>Sheet1!$I$22:$I$39</c:f>
              <c:numCache>
                <c:formatCode>General</c:formatCode>
                <c:ptCount val="18"/>
                <c:pt idx="0">
                  <c:v>21.2</c:v>
                </c:pt>
                <c:pt idx="1">
                  <c:v>23.8</c:v>
                </c:pt>
                <c:pt idx="2">
                  <c:v>23.6</c:v>
                </c:pt>
                <c:pt idx="3">
                  <c:v>12.5</c:v>
                </c:pt>
                <c:pt idx="4">
                  <c:v>17.600000000000001</c:v>
                </c:pt>
                <c:pt idx="5">
                  <c:v>17</c:v>
                </c:pt>
                <c:pt idx="6">
                  <c:v>14.5</c:v>
                </c:pt>
                <c:pt idx="7">
                  <c:v>18</c:v>
                </c:pt>
                <c:pt idx="8">
                  <c:v>18.100000000000001</c:v>
                </c:pt>
                <c:pt idx="9">
                  <c:v>17.600000000000001</c:v>
                </c:pt>
                <c:pt idx="10">
                  <c:v>25.5</c:v>
                </c:pt>
                <c:pt idx="11">
                  <c:v>24</c:v>
                </c:pt>
                <c:pt idx="12">
                  <c:v>14.9</c:v>
                </c:pt>
                <c:pt idx="13">
                  <c:v>22.5</c:v>
                </c:pt>
                <c:pt idx="14">
                  <c:v>17.3</c:v>
                </c:pt>
                <c:pt idx="15">
                  <c:v>15</c:v>
                </c:pt>
                <c:pt idx="16">
                  <c:v>14.5</c:v>
                </c:pt>
                <c:pt idx="17">
                  <c:v>16.7</c:v>
                </c:pt>
              </c:numCache>
            </c:numRef>
          </c:xVal>
          <c:yVal>
            <c:numRef>
              <c:f>Sheet1!$J$22:$J$39</c:f>
              <c:numCache>
                <c:formatCode>General</c:formatCode>
                <c:ptCount val="18"/>
                <c:pt idx="0">
                  <c:v>622</c:v>
                </c:pt>
                <c:pt idx="1">
                  <c:v>687</c:v>
                </c:pt>
                <c:pt idx="2">
                  <c:v>643</c:v>
                </c:pt>
                <c:pt idx="3">
                  <c:v>456</c:v>
                </c:pt>
                <c:pt idx="4">
                  <c:v>566</c:v>
                </c:pt>
                <c:pt idx="5">
                  <c:v>597</c:v>
                </c:pt>
                <c:pt idx="6">
                  <c:v>355</c:v>
                </c:pt>
                <c:pt idx="7">
                  <c:v>459</c:v>
                </c:pt>
                <c:pt idx="8">
                  <c:v>499</c:v>
                </c:pt>
                <c:pt idx="9">
                  <c:v>545</c:v>
                </c:pt>
                <c:pt idx="10">
                  <c:v>700</c:v>
                </c:pt>
                <c:pt idx="11">
                  <c:v>678</c:v>
                </c:pt>
                <c:pt idx="12">
                  <c:v>484</c:v>
                </c:pt>
                <c:pt idx="13">
                  <c:v>561</c:v>
                </c:pt>
                <c:pt idx="14">
                  <c:v>563</c:v>
                </c:pt>
                <c:pt idx="15">
                  <c:v>410</c:v>
                </c:pt>
                <c:pt idx="16">
                  <c:v>461</c:v>
                </c:pt>
                <c:pt idx="17">
                  <c:v>467</c:v>
                </c:pt>
              </c:numCache>
            </c:numRef>
          </c:yVal>
        </c:ser>
        <c:ser>
          <c:idx val="2"/>
          <c:order val="2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Sheet1!$P$19:$P$25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Sheet1!$Q$19:$Q$25</c:f>
              <c:numCache>
                <c:formatCode>General</c:formatCode>
                <c:ptCount val="7"/>
                <c:pt idx="0">
                  <c:v>0</c:v>
                </c:pt>
                <c:pt idx="1">
                  <c:v>179.54669066930211</c:v>
                </c:pt>
                <c:pt idx="2">
                  <c:v>334.1802256933596</c:v>
                </c:pt>
                <c:pt idx="3">
                  <c:v>398.83809198154268</c:v>
                </c:pt>
                <c:pt idx="4">
                  <c:v>487.6635381918756</c:v>
                </c:pt>
                <c:pt idx="5">
                  <c:v>562.44156085567636</c:v>
                </c:pt>
                <c:pt idx="6">
                  <c:v>687.70322370746237</c:v>
                </c:pt>
              </c:numCache>
            </c:numRef>
          </c:yVal>
          <c:smooth val="1"/>
        </c:ser>
        <c:ser>
          <c:idx val="3"/>
          <c:order val="3"/>
          <c:spPr>
            <a:ln w="28575">
              <a:noFill/>
            </a:ln>
          </c:spPr>
          <c:xVal>
            <c:numRef>
              <c:f>Sheet1!$I$41:$I$45</c:f>
              <c:numCache>
                <c:formatCode>General</c:formatCode>
                <c:ptCount val="5"/>
                <c:pt idx="0">
                  <c:v>12.941666666666668</c:v>
                </c:pt>
                <c:pt idx="1">
                  <c:v>14.708333333333334</c:v>
                </c:pt>
                <c:pt idx="2">
                  <c:v>22.491666666666664</c:v>
                </c:pt>
                <c:pt idx="3">
                  <c:v>28.175000000000001</c:v>
                </c:pt>
                <c:pt idx="4">
                  <c:v>31.183333333333337</c:v>
                </c:pt>
              </c:numCache>
            </c:numRef>
          </c:xVal>
          <c:yVal>
            <c:numRef>
              <c:f>Sheet1!$J$41:$J$45</c:f>
              <c:numCache>
                <c:formatCode>General</c:formatCode>
                <c:ptCount val="5"/>
                <c:pt idx="0">
                  <c:v>267.16666666666669</c:v>
                </c:pt>
                <c:pt idx="1">
                  <c:v>244.91666666666666</c:v>
                </c:pt>
                <c:pt idx="2">
                  <c:v>398.16666666666669</c:v>
                </c:pt>
                <c:pt idx="3">
                  <c:v>437.75</c:v>
                </c:pt>
                <c:pt idx="4">
                  <c:v>434.5</c:v>
                </c:pt>
              </c:numCache>
            </c:numRef>
          </c:yVal>
        </c:ser>
        <c:axId val="113892352"/>
        <c:axId val="114230016"/>
      </c:scatterChart>
      <c:valAx>
        <c:axId val="113892352"/>
        <c:scaling>
          <c:orientation val="minMax"/>
        </c:scaling>
        <c:axPos val="b"/>
        <c:numFmt formatCode="General" sourceLinked="1"/>
        <c:tickLblPos val="nextTo"/>
        <c:crossAx val="114230016"/>
        <c:crosses val="autoZero"/>
        <c:crossBetween val="midCat"/>
      </c:valAx>
      <c:valAx>
        <c:axId val="114230016"/>
        <c:scaling>
          <c:orientation val="minMax"/>
        </c:scaling>
        <c:axPos val="l"/>
        <c:majorGridlines/>
        <c:numFmt formatCode="General" sourceLinked="1"/>
        <c:tickLblPos val="nextTo"/>
        <c:crossAx val="11389235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Sheet1!$H$4:$H$39</c:f>
              <c:numCache>
                <c:formatCode>General</c:formatCode>
                <c:ptCount val="36"/>
                <c:pt idx="0">
                  <c:v>33.518518518518519</c:v>
                </c:pt>
                <c:pt idx="1">
                  <c:v>32.222222222222221</c:v>
                </c:pt>
                <c:pt idx="2">
                  <c:v>28.703703703703702</c:v>
                </c:pt>
                <c:pt idx="3">
                  <c:v>20.886075949367086</c:v>
                </c:pt>
                <c:pt idx="4">
                  <c:v>23.924050632911392</c:v>
                </c:pt>
                <c:pt idx="5">
                  <c:v>20.759493670886076</c:v>
                </c:pt>
                <c:pt idx="6">
                  <c:v>2.5961538461538463</c:v>
                </c:pt>
                <c:pt idx="7">
                  <c:v>2.9615384615384617</c:v>
                </c:pt>
                <c:pt idx="8">
                  <c:v>2.3653846153846154</c:v>
                </c:pt>
                <c:pt idx="9">
                  <c:v>27.407407407407405</c:v>
                </c:pt>
                <c:pt idx="10">
                  <c:v>38.703703703703702</c:v>
                </c:pt>
                <c:pt idx="11">
                  <c:v>38.888888888888886</c:v>
                </c:pt>
                <c:pt idx="12">
                  <c:v>26.582278481012658</c:v>
                </c:pt>
                <c:pt idx="13">
                  <c:v>38.734177215189874</c:v>
                </c:pt>
                <c:pt idx="14">
                  <c:v>34.050632911392405</c:v>
                </c:pt>
                <c:pt idx="15">
                  <c:v>2.5288461538461537</c:v>
                </c:pt>
                <c:pt idx="16">
                  <c:v>3.3557692307692308</c:v>
                </c:pt>
                <c:pt idx="17">
                  <c:v>3.4519230769230771</c:v>
                </c:pt>
                <c:pt idx="18">
                  <c:v>31.296296296296294</c:v>
                </c:pt>
                <c:pt idx="19">
                  <c:v>29.814814814814813</c:v>
                </c:pt>
                <c:pt idx="20">
                  <c:v>26.666666666666664</c:v>
                </c:pt>
                <c:pt idx="21">
                  <c:v>7.8481012658227849</c:v>
                </c:pt>
                <c:pt idx="22">
                  <c:v>18.860759493670884</c:v>
                </c:pt>
                <c:pt idx="23">
                  <c:v>22.911392405063289</c:v>
                </c:pt>
                <c:pt idx="24">
                  <c:v>0.81730769230769229</c:v>
                </c:pt>
                <c:pt idx="25">
                  <c:v>1.1057692307692308</c:v>
                </c:pt>
                <c:pt idx="26">
                  <c:v>0.98076923076923073</c:v>
                </c:pt>
                <c:pt idx="27">
                  <c:v>21.851851851851851</c:v>
                </c:pt>
                <c:pt idx="28">
                  <c:v>34.629629629629626</c:v>
                </c:pt>
                <c:pt idx="29">
                  <c:v>32.962962962962962</c:v>
                </c:pt>
                <c:pt idx="30">
                  <c:v>14.177215189873417</c:v>
                </c:pt>
                <c:pt idx="31">
                  <c:v>20.50632911392405</c:v>
                </c:pt>
                <c:pt idx="32">
                  <c:v>24.556962025316455</c:v>
                </c:pt>
                <c:pt idx="33">
                  <c:v>1.7403846153846154</c:v>
                </c:pt>
                <c:pt idx="34">
                  <c:v>1.9903846153846154</c:v>
                </c:pt>
                <c:pt idx="35">
                  <c:v>1.9230769230769231</c:v>
                </c:pt>
              </c:numCache>
            </c:numRef>
          </c:xVal>
          <c:yVal>
            <c:numRef>
              <c:f>Sheet1!$J$4:$J$39</c:f>
              <c:numCache>
                <c:formatCode>General</c:formatCode>
                <c:ptCount val="36"/>
                <c:pt idx="0">
                  <c:v>644</c:v>
                </c:pt>
                <c:pt idx="1">
                  <c:v>684</c:v>
                </c:pt>
                <c:pt idx="2">
                  <c:v>801</c:v>
                </c:pt>
                <c:pt idx="3">
                  <c:v>598</c:v>
                </c:pt>
                <c:pt idx="4">
                  <c:v>554</c:v>
                </c:pt>
                <c:pt idx="5">
                  <c:v>532</c:v>
                </c:pt>
                <c:pt idx="6">
                  <c:v>438</c:v>
                </c:pt>
                <c:pt idx="7">
                  <c:v>527</c:v>
                </c:pt>
                <c:pt idx="8">
                  <c:v>499</c:v>
                </c:pt>
                <c:pt idx="9">
                  <c:v>612</c:v>
                </c:pt>
                <c:pt idx="10">
                  <c:v>661</c:v>
                </c:pt>
                <c:pt idx="11">
                  <c:v>654</c:v>
                </c:pt>
                <c:pt idx="12">
                  <c:v>481</c:v>
                </c:pt>
                <c:pt idx="13">
                  <c:v>548</c:v>
                </c:pt>
                <c:pt idx="14">
                  <c:v>576</c:v>
                </c:pt>
                <c:pt idx="15">
                  <c:v>405</c:v>
                </c:pt>
                <c:pt idx="16">
                  <c:v>556</c:v>
                </c:pt>
                <c:pt idx="17">
                  <c:v>475</c:v>
                </c:pt>
                <c:pt idx="18">
                  <c:v>622</c:v>
                </c:pt>
                <c:pt idx="19">
                  <c:v>687</c:v>
                </c:pt>
                <c:pt idx="20">
                  <c:v>643</c:v>
                </c:pt>
                <c:pt idx="21">
                  <c:v>456</c:v>
                </c:pt>
                <c:pt idx="22">
                  <c:v>566</c:v>
                </c:pt>
                <c:pt idx="23">
                  <c:v>597</c:v>
                </c:pt>
                <c:pt idx="24">
                  <c:v>355</c:v>
                </c:pt>
                <c:pt idx="25">
                  <c:v>459</c:v>
                </c:pt>
                <c:pt idx="26">
                  <c:v>499</c:v>
                </c:pt>
                <c:pt idx="27">
                  <c:v>545</c:v>
                </c:pt>
                <c:pt idx="28">
                  <c:v>700</c:v>
                </c:pt>
                <c:pt idx="29">
                  <c:v>678</c:v>
                </c:pt>
                <c:pt idx="30">
                  <c:v>484</c:v>
                </c:pt>
                <c:pt idx="31">
                  <c:v>561</c:v>
                </c:pt>
                <c:pt idx="32">
                  <c:v>563</c:v>
                </c:pt>
                <c:pt idx="33">
                  <c:v>410</c:v>
                </c:pt>
                <c:pt idx="34">
                  <c:v>461</c:v>
                </c:pt>
                <c:pt idx="35">
                  <c:v>467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Sheet1!$H$40:$H$45</c:f>
              <c:numCache>
                <c:formatCode>General</c:formatCode>
                <c:ptCount val="6"/>
                <c:pt idx="0">
                  <c:v>12.608333333333334</c:v>
                </c:pt>
                <c:pt idx="1">
                  <c:v>17.516666666666666</c:v>
                </c:pt>
                <c:pt idx="2">
                  <c:v>19.083333333333332</c:v>
                </c:pt>
                <c:pt idx="3">
                  <c:v>28.158333333333331</c:v>
                </c:pt>
                <c:pt idx="4">
                  <c:v>38.43333333333333</c:v>
                </c:pt>
                <c:pt idx="5" formatCode="0.00">
                  <c:v>47.358333333333327</c:v>
                </c:pt>
              </c:numCache>
            </c:numRef>
          </c:xVal>
          <c:yVal>
            <c:numRef>
              <c:f>Sheet1!$J$40:$J$45</c:f>
              <c:numCache>
                <c:formatCode>General</c:formatCode>
                <c:ptCount val="6"/>
                <c:pt idx="0">
                  <c:v>201</c:v>
                </c:pt>
                <c:pt idx="1">
                  <c:v>267.16666666666669</c:v>
                </c:pt>
                <c:pt idx="2">
                  <c:v>244.91666666666666</c:v>
                </c:pt>
                <c:pt idx="3">
                  <c:v>398.16666666666669</c:v>
                </c:pt>
                <c:pt idx="4">
                  <c:v>437.75</c:v>
                </c:pt>
                <c:pt idx="5">
                  <c:v>434.5</c:v>
                </c:pt>
              </c:numCache>
            </c:numRef>
          </c:yVal>
        </c:ser>
        <c:axId val="152588288"/>
        <c:axId val="136708096"/>
      </c:scatterChart>
      <c:valAx>
        <c:axId val="152588288"/>
        <c:scaling>
          <c:orientation val="minMax"/>
        </c:scaling>
        <c:axPos val="b"/>
        <c:numFmt formatCode="General" sourceLinked="1"/>
        <c:tickLblPos val="nextTo"/>
        <c:crossAx val="136708096"/>
        <c:crosses val="autoZero"/>
        <c:crossBetween val="midCat"/>
      </c:valAx>
      <c:valAx>
        <c:axId val="136708096"/>
        <c:scaling>
          <c:orientation val="minMax"/>
        </c:scaling>
        <c:axPos val="l"/>
        <c:majorGridlines/>
        <c:numFmt formatCode="General" sourceLinked="1"/>
        <c:tickLblPos val="nextTo"/>
        <c:crossAx val="1525882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Sheet1!$L$40:$L$45</c:f>
              <c:numCache>
                <c:formatCode>General</c:formatCode>
                <c:ptCount val="6"/>
                <c:pt idx="0">
                  <c:v>2.4</c:v>
                </c:pt>
                <c:pt idx="1">
                  <c:v>3</c:v>
                </c:pt>
                <c:pt idx="2">
                  <c:v>3.3</c:v>
                </c:pt>
                <c:pt idx="3">
                  <c:v>4.2</c:v>
                </c:pt>
                <c:pt idx="4">
                  <c:v>5</c:v>
                </c:pt>
                <c:pt idx="5">
                  <c:v>5.3</c:v>
                </c:pt>
              </c:numCache>
            </c:numRef>
          </c:xVal>
          <c:yVal>
            <c:numRef>
              <c:f>Sheet1!$M$40:$M$45</c:f>
              <c:numCache>
                <c:formatCode>General</c:formatCode>
                <c:ptCount val="6"/>
                <c:pt idx="0">
                  <c:v>2053.2841812839974</c:v>
                </c:pt>
                <c:pt idx="1">
                  <c:v>2666.9280374251107</c:v>
                </c:pt>
                <c:pt idx="2">
                  <c:v>2965.1934863256661</c:v>
                </c:pt>
                <c:pt idx="3">
                  <c:v>4872.3193140456788</c:v>
                </c:pt>
                <c:pt idx="4">
                  <c:v>5012.0274073398868</c:v>
                </c:pt>
                <c:pt idx="5">
                  <c:v>5640.0645645995637</c:v>
                </c:pt>
              </c:numCache>
            </c:numRef>
          </c:yVal>
        </c:ser>
        <c:axId val="152271104"/>
        <c:axId val="152269568"/>
      </c:scatterChart>
      <c:valAx>
        <c:axId val="152271104"/>
        <c:scaling>
          <c:orientation val="minMax"/>
        </c:scaling>
        <c:axPos val="b"/>
        <c:numFmt formatCode="General" sourceLinked="1"/>
        <c:tickLblPos val="nextTo"/>
        <c:crossAx val="152269568"/>
        <c:crosses val="autoZero"/>
        <c:crossBetween val="midCat"/>
      </c:valAx>
      <c:valAx>
        <c:axId val="152269568"/>
        <c:scaling>
          <c:orientation val="minMax"/>
        </c:scaling>
        <c:axPos val="l"/>
        <c:majorGridlines/>
        <c:numFmt formatCode="General" sourceLinked="1"/>
        <c:tickLblPos val="nextTo"/>
        <c:crossAx val="15227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2</xdr:row>
      <xdr:rowOff>152400</xdr:rowOff>
    </xdr:from>
    <xdr:to>
      <xdr:col>9</xdr:col>
      <xdr:colOff>99060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175260</xdr:rowOff>
    </xdr:from>
    <xdr:to>
      <xdr:col>20</xdr:col>
      <xdr:colOff>190500</xdr:colOff>
      <xdr:row>16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6</xdr:row>
      <xdr:rowOff>91440</xdr:rowOff>
    </xdr:from>
    <xdr:to>
      <xdr:col>13</xdr:col>
      <xdr:colOff>289560</xdr:colOff>
      <xdr:row>20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</xdr:row>
      <xdr:rowOff>121920</xdr:rowOff>
    </xdr:from>
    <xdr:to>
      <xdr:col>6</xdr:col>
      <xdr:colOff>403860</xdr:colOff>
      <xdr:row>20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</xdr:colOff>
      <xdr:row>40</xdr:row>
      <xdr:rowOff>60960</xdr:rowOff>
    </xdr:from>
    <xdr:to>
      <xdr:col>11</xdr:col>
      <xdr:colOff>365760</xdr:colOff>
      <xdr:row>55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047.574480439813" createdVersion="3" refreshedVersion="3" minRefreshableVersion="3" recordCount="36">
  <cacheSource type="worksheet">
    <worksheetSource ref="B3:K39" sheet="Sheet1"/>
  </cacheSource>
  <cacheFields count="8">
    <cacheField name="Location" numFmtId="0">
      <sharedItems count="2">
        <s v="PPAC"/>
        <s v="ACRE"/>
      </sharedItems>
    </cacheField>
    <cacheField name="Hybrid" numFmtId="0">
      <sharedItems count="4">
        <s v="2M749"/>
        <s v="2M750"/>
        <s v="2T780"/>
        <s v="2T787"/>
      </sharedItems>
    </cacheField>
    <cacheField name="Popn" numFmtId="0">
      <sharedItems containsSemiMixedTypes="0" containsString="0" containsNumber="1" containsInteger="1" minValue="1" maxValue="3" count="3">
        <n v="1"/>
        <n v="2"/>
        <n v="3"/>
      </sharedItems>
    </cacheField>
    <cacheField name="Nrate" numFmtId="0">
      <sharedItems count="3">
        <s v="0N"/>
        <s v="165N"/>
        <s v="330N"/>
      </sharedItems>
    </cacheField>
    <cacheField name="Yield" numFmtId="0">
      <sharedItems containsSemiMixedTypes="0" containsString="0" containsNumber="1" minValue="68.5" maxValue="159.30000000000001"/>
    </cacheField>
    <cacheField name="GPEar" numFmtId="0">
      <sharedItems containsSemiMixedTypes="0" containsString="0" containsNumber="1" containsInteger="1" minValue="355" maxValue="801"/>
    </cacheField>
    <cacheField name="GrainSize" numFmtId="0">
      <sharedItems containsSemiMixedTypes="0" containsString="0" containsNumber="1" containsInteger="1" minValue="167" maxValue="274"/>
    </cacheField>
    <cacheField name="CobWt" numFmtId="0">
      <sharedItems containsSemiMixedTypes="0" containsString="0" containsNumber="1" minValue="11.8" maxValue="31.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115.2"/>
    <n v="644"/>
    <n v="179"/>
    <n v="25.2"/>
  </r>
  <r>
    <x v="0"/>
    <x v="0"/>
    <x v="0"/>
    <x v="1"/>
    <n v="138.1"/>
    <n v="684"/>
    <n v="202"/>
    <n v="24.8"/>
  </r>
  <r>
    <x v="0"/>
    <x v="0"/>
    <x v="0"/>
    <x v="2"/>
    <n v="142.6"/>
    <n v="801"/>
    <n v="178"/>
    <n v="26.3"/>
  </r>
  <r>
    <x v="0"/>
    <x v="0"/>
    <x v="1"/>
    <x v="0"/>
    <n v="108.1"/>
    <n v="598"/>
    <n v="181"/>
    <n v="16.100000000000001"/>
  </r>
  <r>
    <x v="0"/>
    <x v="0"/>
    <x v="1"/>
    <x v="1"/>
    <n v="124.2"/>
    <n v="554"/>
    <n v="224"/>
    <n v="23.9"/>
  </r>
  <r>
    <x v="0"/>
    <x v="0"/>
    <x v="1"/>
    <x v="2"/>
    <n v="145.9"/>
    <n v="532"/>
    <n v="274"/>
    <n v="22.3"/>
  </r>
  <r>
    <x v="0"/>
    <x v="0"/>
    <x v="2"/>
    <x v="0"/>
    <n v="76.8"/>
    <n v="438"/>
    <n v="175"/>
    <n v="15.2"/>
  </r>
  <r>
    <x v="0"/>
    <x v="0"/>
    <x v="2"/>
    <x v="1"/>
    <n v="102.3"/>
    <n v="527"/>
    <n v="194"/>
    <n v="13.9"/>
  </r>
  <r>
    <x v="0"/>
    <x v="0"/>
    <x v="2"/>
    <x v="2"/>
    <n v="105.8"/>
    <n v="499"/>
    <n v="212"/>
    <n v="25.8"/>
  </r>
  <r>
    <x v="0"/>
    <x v="1"/>
    <x v="0"/>
    <x v="0"/>
    <n v="138.1"/>
    <n v="612"/>
    <n v="226"/>
    <n v="23"/>
  </r>
  <r>
    <x v="0"/>
    <x v="1"/>
    <x v="0"/>
    <x v="1"/>
    <n v="159.30000000000001"/>
    <n v="661"/>
    <n v="241"/>
    <n v="31.1"/>
  </r>
  <r>
    <x v="0"/>
    <x v="1"/>
    <x v="0"/>
    <x v="2"/>
    <n v="153.30000000000001"/>
    <n v="654"/>
    <n v="234"/>
    <n v="31.2"/>
  </r>
  <r>
    <x v="0"/>
    <x v="1"/>
    <x v="1"/>
    <x v="0"/>
    <n v="98.4"/>
    <n v="481"/>
    <n v="204"/>
    <n v="16.8"/>
  </r>
  <r>
    <x v="0"/>
    <x v="1"/>
    <x v="1"/>
    <x v="1"/>
    <n v="126.6"/>
    <n v="548"/>
    <n v="231"/>
    <n v="18.899999999999999"/>
  </r>
  <r>
    <x v="0"/>
    <x v="1"/>
    <x v="1"/>
    <x v="2"/>
    <n v="132.19999999999999"/>
    <n v="576"/>
    <n v="229"/>
    <n v="18.5"/>
  </r>
  <r>
    <x v="0"/>
    <x v="1"/>
    <x v="2"/>
    <x v="0"/>
    <n v="87.4"/>
    <n v="405"/>
    <n v="216"/>
    <n v="12.5"/>
  </r>
  <r>
    <x v="0"/>
    <x v="1"/>
    <x v="2"/>
    <x v="1"/>
    <n v="101.7"/>
    <n v="556"/>
    <n v="183"/>
    <n v="11.8"/>
  </r>
  <r>
    <x v="0"/>
    <x v="1"/>
    <x v="2"/>
    <x v="2"/>
    <n v="117.5"/>
    <n v="475"/>
    <n v="247"/>
    <n v="13"/>
  </r>
  <r>
    <x v="1"/>
    <x v="2"/>
    <x v="0"/>
    <x v="0"/>
    <n v="107.6"/>
    <n v="622"/>
    <n v="173"/>
    <n v="21.2"/>
  </r>
  <r>
    <x v="1"/>
    <x v="2"/>
    <x v="0"/>
    <x v="1"/>
    <n v="145.69999999999999"/>
    <n v="687"/>
    <n v="212"/>
    <n v="23.8"/>
  </r>
  <r>
    <x v="1"/>
    <x v="2"/>
    <x v="0"/>
    <x v="2"/>
    <n v="143.9"/>
    <n v="643"/>
    <n v="224"/>
    <n v="23.6"/>
  </r>
  <r>
    <x v="1"/>
    <x v="2"/>
    <x v="1"/>
    <x v="0"/>
    <n v="80.8"/>
    <n v="456"/>
    <n v="177"/>
    <n v="12.5"/>
  </r>
  <r>
    <x v="1"/>
    <x v="2"/>
    <x v="1"/>
    <x v="1"/>
    <n v="122.8"/>
    <n v="566"/>
    <n v="217"/>
    <n v="17.600000000000001"/>
  </r>
  <r>
    <x v="1"/>
    <x v="2"/>
    <x v="1"/>
    <x v="2"/>
    <n v="122"/>
    <n v="597"/>
    <n v="204"/>
    <n v="17"/>
  </r>
  <r>
    <x v="1"/>
    <x v="2"/>
    <x v="2"/>
    <x v="0"/>
    <n v="72.599999999999994"/>
    <n v="355"/>
    <n v="204"/>
    <n v="14.5"/>
  </r>
  <r>
    <x v="1"/>
    <x v="2"/>
    <x v="2"/>
    <x v="1"/>
    <n v="100.1"/>
    <n v="459"/>
    <n v="218"/>
    <n v="18"/>
  </r>
  <r>
    <x v="1"/>
    <x v="2"/>
    <x v="2"/>
    <x v="2"/>
    <n v="105.9"/>
    <n v="499"/>
    <n v="212"/>
    <n v="18.100000000000001"/>
  </r>
  <r>
    <x v="1"/>
    <x v="3"/>
    <x v="0"/>
    <x v="0"/>
    <n v="105.7"/>
    <n v="545"/>
    <n v="194"/>
    <n v="17.600000000000001"/>
  </r>
  <r>
    <x v="1"/>
    <x v="3"/>
    <x v="0"/>
    <x v="1"/>
    <n v="147.4"/>
    <n v="700"/>
    <n v="211"/>
    <n v="25.5"/>
  </r>
  <r>
    <x v="1"/>
    <x v="3"/>
    <x v="0"/>
    <x v="2"/>
    <n v="158"/>
    <n v="678"/>
    <n v="233"/>
    <n v="24"/>
  </r>
  <r>
    <x v="1"/>
    <x v="3"/>
    <x v="1"/>
    <x v="0"/>
    <n v="93.8"/>
    <n v="484"/>
    <n v="194"/>
    <n v="14.9"/>
  </r>
  <r>
    <x v="1"/>
    <x v="3"/>
    <x v="1"/>
    <x v="1"/>
    <n v="108.2"/>
    <n v="561"/>
    <n v="193"/>
    <n v="22.5"/>
  </r>
  <r>
    <x v="1"/>
    <x v="3"/>
    <x v="1"/>
    <x v="2"/>
    <n v="109.9"/>
    <n v="563"/>
    <n v="195"/>
    <n v="17.3"/>
  </r>
  <r>
    <x v="1"/>
    <x v="3"/>
    <x v="2"/>
    <x v="0"/>
    <n v="68.5"/>
    <n v="410"/>
    <n v="167"/>
    <n v="15"/>
  </r>
  <r>
    <x v="1"/>
    <x v="3"/>
    <x v="2"/>
    <x v="1"/>
    <n v="104.5"/>
    <n v="461"/>
    <n v="227"/>
    <n v="14.5"/>
  </r>
  <r>
    <x v="1"/>
    <x v="3"/>
    <x v="2"/>
    <x v="2"/>
    <n v="104.2"/>
    <n v="467"/>
    <n v="223"/>
    <n v="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E9" firstHeaderRow="1" firstDataRow="2" firstDataCol="1" rowPageCount="2" colPageCount="1"/>
  <pivotFields count="8">
    <pivotField axis="axisPage" showAll="0">
      <items count="3">
        <item x="1"/>
        <item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item="1" hier="-1"/>
    <pageField fld="1" hier="-1"/>
  </pageFields>
  <dataFields count="1">
    <dataField name="Sum of GrainSize" fld="6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12" sqref="A12"/>
    </sheetView>
  </sheetViews>
  <sheetFormatPr defaultRowHeight="14.4"/>
  <cols>
    <col min="1" max="1" width="15.21875" customWidth="1"/>
    <col min="2" max="2" width="15.44140625" customWidth="1"/>
    <col min="3" max="4" width="5.33203125" customWidth="1"/>
    <col min="5" max="5" width="10.77734375" customWidth="1"/>
    <col min="6" max="6" width="11.44140625" bestFit="1" customWidth="1"/>
    <col min="7" max="7" width="15.21875" bestFit="1" customWidth="1"/>
    <col min="8" max="8" width="16.21875" bestFit="1" customWidth="1"/>
    <col min="9" max="9" width="20" bestFit="1" customWidth="1"/>
  </cols>
  <sheetData>
    <row r="1" spans="1:5">
      <c r="A1" s="1" t="s">
        <v>0</v>
      </c>
      <c r="B1" t="s">
        <v>2</v>
      </c>
    </row>
    <row r="2" spans="1:5">
      <c r="A2" s="1" t="s">
        <v>1</v>
      </c>
      <c r="B2" t="s">
        <v>17</v>
      </c>
    </row>
    <row r="4" spans="1:5">
      <c r="A4" s="1" t="s">
        <v>21</v>
      </c>
      <c r="B4" s="1" t="s">
        <v>20</v>
      </c>
    </row>
    <row r="5" spans="1:5">
      <c r="A5" s="1" t="s">
        <v>18</v>
      </c>
      <c r="B5" t="s">
        <v>6</v>
      </c>
      <c r="C5" t="s">
        <v>7</v>
      </c>
      <c r="D5" t="s">
        <v>8</v>
      </c>
      <c r="E5" t="s">
        <v>19</v>
      </c>
    </row>
    <row r="6" spans="1:5">
      <c r="A6" s="2">
        <v>1</v>
      </c>
      <c r="B6" s="3">
        <v>405</v>
      </c>
      <c r="C6" s="3">
        <v>443</v>
      </c>
      <c r="D6" s="3">
        <v>412</v>
      </c>
      <c r="E6" s="3">
        <v>1260</v>
      </c>
    </row>
    <row r="7" spans="1:5">
      <c r="A7" s="2">
        <v>2</v>
      </c>
      <c r="B7" s="3">
        <v>385</v>
      </c>
      <c r="C7" s="3">
        <v>455</v>
      </c>
      <c r="D7" s="3">
        <v>503</v>
      </c>
      <c r="E7" s="3">
        <v>1343</v>
      </c>
    </row>
    <row r="8" spans="1:5">
      <c r="A8" s="2">
        <v>3</v>
      </c>
      <c r="B8" s="3">
        <v>391</v>
      </c>
      <c r="C8" s="3">
        <v>377</v>
      </c>
      <c r="D8" s="3">
        <v>459</v>
      </c>
      <c r="E8" s="3">
        <v>1227</v>
      </c>
    </row>
    <row r="9" spans="1:5">
      <c r="A9" s="2" t="s">
        <v>19</v>
      </c>
      <c r="B9" s="3">
        <v>1181</v>
      </c>
      <c r="C9" s="3">
        <v>1275</v>
      </c>
      <c r="D9" s="3">
        <v>1374</v>
      </c>
      <c r="E9" s="3">
        <v>3830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Q45"/>
  <sheetViews>
    <sheetView tabSelected="1" topLeftCell="A37" workbookViewId="0">
      <selection activeCell="J40" sqref="J40"/>
    </sheetView>
  </sheetViews>
  <sheetFormatPr defaultRowHeight="14.4"/>
  <sheetData>
    <row r="3" spans="2:11">
      <c r="B3" t="s">
        <v>0</v>
      </c>
      <c r="C3" t="s">
        <v>1</v>
      </c>
      <c r="D3" t="s">
        <v>4</v>
      </c>
      <c r="E3" t="s">
        <v>5</v>
      </c>
      <c r="F3" t="s">
        <v>10</v>
      </c>
      <c r="G3" t="s">
        <v>30</v>
      </c>
      <c r="H3" t="s">
        <v>29</v>
      </c>
      <c r="I3" t="s">
        <v>13</v>
      </c>
      <c r="J3" t="s">
        <v>11</v>
      </c>
      <c r="K3" t="s">
        <v>12</v>
      </c>
    </row>
    <row r="4" spans="2:11">
      <c r="B4" t="s">
        <v>2</v>
      </c>
      <c r="C4" t="s">
        <v>3</v>
      </c>
      <c r="D4">
        <v>5.4</v>
      </c>
      <c r="E4" t="s">
        <v>6</v>
      </c>
      <c r="F4">
        <v>115.2</v>
      </c>
      <c r="G4">
        <v>181</v>
      </c>
      <c r="H4">
        <f>G4/D4</f>
        <v>33.518518518518519</v>
      </c>
      <c r="I4">
        <v>25.2</v>
      </c>
      <c r="J4">
        <v>644</v>
      </c>
      <c r="K4">
        <v>179</v>
      </c>
    </row>
    <row r="5" spans="2:11">
      <c r="B5" t="s">
        <v>2</v>
      </c>
      <c r="C5" t="s">
        <v>3</v>
      </c>
      <c r="D5">
        <v>5.4</v>
      </c>
      <c r="E5" t="s">
        <v>7</v>
      </c>
      <c r="F5">
        <v>138.1</v>
      </c>
      <c r="G5">
        <v>174</v>
      </c>
      <c r="H5">
        <f t="shared" ref="H5:H39" si="0">G5/D5</f>
        <v>32.222222222222221</v>
      </c>
      <c r="I5">
        <v>24.8</v>
      </c>
      <c r="J5">
        <v>684</v>
      </c>
      <c r="K5">
        <v>202</v>
      </c>
    </row>
    <row r="6" spans="2:11">
      <c r="B6" t="s">
        <v>2</v>
      </c>
      <c r="C6" t="s">
        <v>3</v>
      </c>
      <c r="D6">
        <v>5.4</v>
      </c>
      <c r="E6" t="s">
        <v>8</v>
      </c>
      <c r="F6">
        <v>142.6</v>
      </c>
      <c r="G6">
        <v>155</v>
      </c>
      <c r="H6">
        <f t="shared" si="0"/>
        <v>28.703703703703702</v>
      </c>
      <c r="I6">
        <v>26.3</v>
      </c>
      <c r="J6">
        <v>801</v>
      </c>
      <c r="K6">
        <v>178</v>
      </c>
    </row>
    <row r="7" spans="2:11">
      <c r="B7" t="s">
        <v>2</v>
      </c>
      <c r="C7" t="s">
        <v>3</v>
      </c>
      <c r="D7">
        <v>7.9</v>
      </c>
      <c r="E7" t="s">
        <v>6</v>
      </c>
      <c r="F7">
        <v>108.1</v>
      </c>
      <c r="G7">
        <v>165</v>
      </c>
      <c r="H7">
        <f t="shared" si="0"/>
        <v>20.886075949367086</v>
      </c>
      <c r="I7">
        <v>16.100000000000001</v>
      </c>
      <c r="J7">
        <v>598</v>
      </c>
      <c r="K7">
        <v>181</v>
      </c>
    </row>
    <row r="8" spans="2:11">
      <c r="B8" t="s">
        <v>2</v>
      </c>
      <c r="C8" t="s">
        <v>3</v>
      </c>
      <c r="D8">
        <v>7.9</v>
      </c>
      <c r="E8" t="s">
        <v>7</v>
      </c>
      <c r="F8">
        <v>124.2</v>
      </c>
      <c r="G8">
        <v>189</v>
      </c>
      <c r="H8">
        <f t="shared" si="0"/>
        <v>23.924050632911392</v>
      </c>
      <c r="I8">
        <v>23.9</v>
      </c>
      <c r="J8">
        <v>554</v>
      </c>
      <c r="K8">
        <v>224</v>
      </c>
    </row>
    <row r="9" spans="2:11">
      <c r="B9" t="s">
        <v>2</v>
      </c>
      <c r="C9" t="s">
        <v>3</v>
      </c>
      <c r="D9">
        <v>7.9</v>
      </c>
      <c r="E9" t="s">
        <v>8</v>
      </c>
      <c r="F9">
        <v>145.9</v>
      </c>
      <c r="G9">
        <v>164</v>
      </c>
      <c r="H9">
        <f t="shared" si="0"/>
        <v>20.759493670886076</v>
      </c>
      <c r="I9">
        <v>22.3</v>
      </c>
      <c r="J9">
        <v>532</v>
      </c>
      <c r="K9">
        <v>274</v>
      </c>
    </row>
    <row r="10" spans="2:11">
      <c r="B10" t="s">
        <v>2</v>
      </c>
      <c r="C10" t="s">
        <v>3</v>
      </c>
      <c r="D10">
        <v>104</v>
      </c>
      <c r="E10" t="s">
        <v>6</v>
      </c>
      <c r="F10">
        <v>76.8</v>
      </c>
      <c r="G10">
        <v>270</v>
      </c>
      <c r="H10">
        <f t="shared" si="0"/>
        <v>2.5961538461538463</v>
      </c>
      <c r="I10">
        <v>15.2</v>
      </c>
      <c r="J10">
        <v>438</v>
      </c>
      <c r="K10">
        <v>175</v>
      </c>
    </row>
    <row r="11" spans="2:11">
      <c r="B11" t="s">
        <v>2</v>
      </c>
      <c r="C11" t="s">
        <v>3</v>
      </c>
      <c r="D11">
        <v>104</v>
      </c>
      <c r="E11" t="s">
        <v>7</v>
      </c>
      <c r="F11">
        <v>102.3</v>
      </c>
      <c r="G11">
        <v>308</v>
      </c>
      <c r="H11">
        <f t="shared" si="0"/>
        <v>2.9615384615384617</v>
      </c>
      <c r="I11">
        <v>13.9</v>
      </c>
      <c r="J11">
        <v>527</v>
      </c>
      <c r="K11">
        <v>194</v>
      </c>
    </row>
    <row r="12" spans="2:11">
      <c r="B12" t="s">
        <v>2</v>
      </c>
      <c r="C12" t="s">
        <v>3</v>
      </c>
      <c r="D12">
        <v>104</v>
      </c>
      <c r="E12" t="s">
        <v>8</v>
      </c>
      <c r="F12">
        <v>105.8</v>
      </c>
      <c r="G12">
        <v>246</v>
      </c>
      <c r="H12">
        <f t="shared" si="0"/>
        <v>2.3653846153846154</v>
      </c>
      <c r="I12">
        <v>25.8</v>
      </c>
      <c r="J12">
        <v>499</v>
      </c>
      <c r="K12">
        <v>212</v>
      </c>
    </row>
    <row r="13" spans="2:11">
      <c r="B13" t="s">
        <v>2</v>
      </c>
      <c r="C13" t="s">
        <v>9</v>
      </c>
      <c r="D13">
        <v>5.4</v>
      </c>
      <c r="E13" t="s">
        <v>6</v>
      </c>
      <c r="F13">
        <v>138.1</v>
      </c>
      <c r="G13">
        <v>148</v>
      </c>
      <c r="H13">
        <f t="shared" si="0"/>
        <v>27.407407407407405</v>
      </c>
      <c r="I13">
        <v>23</v>
      </c>
      <c r="J13">
        <v>612</v>
      </c>
      <c r="K13">
        <v>226</v>
      </c>
    </row>
    <row r="14" spans="2:11">
      <c r="B14" t="s">
        <v>2</v>
      </c>
      <c r="C14" t="s">
        <v>9</v>
      </c>
      <c r="D14">
        <v>5.4</v>
      </c>
      <c r="E14" t="s">
        <v>7</v>
      </c>
      <c r="F14">
        <v>159.30000000000001</v>
      </c>
      <c r="G14">
        <v>209</v>
      </c>
      <c r="H14">
        <f t="shared" si="0"/>
        <v>38.703703703703702</v>
      </c>
      <c r="I14">
        <v>31.1</v>
      </c>
      <c r="J14">
        <v>661</v>
      </c>
      <c r="K14">
        <v>241</v>
      </c>
    </row>
    <row r="15" spans="2:11">
      <c r="B15" t="s">
        <v>2</v>
      </c>
      <c r="C15" t="s">
        <v>9</v>
      </c>
      <c r="D15">
        <v>5.4</v>
      </c>
      <c r="E15" t="s">
        <v>8</v>
      </c>
      <c r="F15">
        <v>153.30000000000001</v>
      </c>
      <c r="G15">
        <v>210</v>
      </c>
      <c r="H15">
        <f t="shared" si="0"/>
        <v>38.888888888888886</v>
      </c>
      <c r="I15">
        <v>31.2</v>
      </c>
      <c r="J15">
        <v>654</v>
      </c>
      <c r="K15">
        <v>234</v>
      </c>
    </row>
    <row r="16" spans="2:11">
      <c r="B16" t="s">
        <v>2</v>
      </c>
      <c r="C16" t="s">
        <v>9</v>
      </c>
      <c r="D16">
        <v>7.9</v>
      </c>
      <c r="E16" t="s">
        <v>6</v>
      </c>
      <c r="F16">
        <v>98.4</v>
      </c>
      <c r="G16">
        <v>210</v>
      </c>
      <c r="H16">
        <f t="shared" si="0"/>
        <v>26.582278481012658</v>
      </c>
      <c r="I16">
        <v>16.8</v>
      </c>
      <c r="J16">
        <v>481</v>
      </c>
      <c r="K16">
        <v>204</v>
      </c>
    </row>
    <row r="17" spans="2:17">
      <c r="B17" t="s">
        <v>2</v>
      </c>
      <c r="C17" t="s">
        <v>9</v>
      </c>
      <c r="D17">
        <v>7.9</v>
      </c>
      <c r="E17" t="s">
        <v>7</v>
      </c>
      <c r="F17">
        <v>126.6</v>
      </c>
      <c r="G17">
        <v>306</v>
      </c>
      <c r="H17">
        <f t="shared" si="0"/>
        <v>38.734177215189874</v>
      </c>
      <c r="I17">
        <v>18.899999999999999</v>
      </c>
      <c r="J17">
        <v>548</v>
      </c>
      <c r="K17">
        <v>231</v>
      </c>
    </row>
    <row r="18" spans="2:17">
      <c r="B18" t="s">
        <v>2</v>
      </c>
      <c r="C18" t="s">
        <v>9</v>
      </c>
      <c r="D18">
        <v>7.9</v>
      </c>
      <c r="E18" t="s">
        <v>8</v>
      </c>
      <c r="F18">
        <v>132.19999999999999</v>
      </c>
      <c r="G18">
        <v>269</v>
      </c>
      <c r="H18">
        <f t="shared" si="0"/>
        <v>34.050632911392405</v>
      </c>
      <c r="I18">
        <v>18.5</v>
      </c>
      <c r="J18">
        <v>576</v>
      </c>
      <c r="K18">
        <v>229</v>
      </c>
    </row>
    <row r="19" spans="2:17">
      <c r="B19" t="s">
        <v>2</v>
      </c>
      <c r="C19" t="s">
        <v>9</v>
      </c>
      <c r="D19">
        <v>104</v>
      </c>
      <c r="E19" t="s">
        <v>6</v>
      </c>
      <c r="F19">
        <v>87.4</v>
      </c>
      <c r="G19">
        <v>263</v>
      </c>
      <c r="H19">
        <f t="shared" si="0"/>
        <v>2.5288461538461537</v>
      </c>
      <c r="I19">
        <v>12.5</v>
      </c>
      <c r="J19">
        <v>405</v>
      </c>
      <c r="K19">
        <v>216</v>
      </c>
      <c r="P19">
        <v>0</v>
      </c>
      <c r="Q19">
        <f>127.32*P19^0.4959</f>
        <v>0</v>
      </c>
    </row>
    <row r="20" spans="2:17">
      <c r="B20" t="s">
        <v>2</v>
      </c>
      <c r="C20" t="s">
        <v>9</v>
      </c>
      <c r="D20">
        <v>104</v>
      </c>
      <c r="E20" t="s">
        <v>7</v>
      </c>
      <c r="F20">
        <v>101.7</v>
      </c>
      <c r="G20">
        <v>349</v>
      </c>
      <c r="H20">
        <f t="shared" si="0"/>
        <v>3.3557692307692308</v>
      </c>
      <c r="I20">
        <v>11.8</v>
      </c>
      <c r="J20">
        <v>556</v>
      </c>
      <c r="K20">
        <v>183</v>
      </c>
      <c r="P20">
        <v>2</v>
      </c>
      <c r="Q20">
        <f t="shared" ref="Q20:Q25" si="1">127.32*P20^0.4959</f>
        <v>179.54669066930211</v>
      </c>
    </row>
    <row r="21" spans="2:17">
      <c r="B21" t="s">
        <v>2</v>
      </c>
      <c r="C21" t="s">
        <v>9</v>
      </c>
      <c r="D21">
        <v>104</v>
      </c>
      <c r="E21" t="s">
        <v>8</v>
      </c>
      <c r="F21">
        <v>117.5</v>
      </c>
      <c r="G21">
        <v>359</v>
      </c>
      <c r="H21">
        <f t="shared" si="0"/>
        <v>3.4519230769230771</v>
      </c>
      <c r="I21">
        <v>13</v>
      </c>
      <c r="J21">
        <v>475</v>
      </c>
      <c r="K21">
        <v>247</v>
      </c>
      <c r="P21">
        <v>7</v>
      </c>
      <c r="Q21">
        <f t="shared" si="1"/>
        <v>334.1802256933596</v>
      </c>
    </row>
    <row r="22" spans="2:17">
      <c r="B22" t="s">
        <v>14</v>
      </c>
      <c r="C22" t="s">
        <v>15</v>
      </c>
      <c r="D22">
        <v>5.4</v>
      </c>
      <c r="E22" t="s">
        <v>6</v>
      </c>
      <c r="F22">
        <v>107.6</v>
      </c>
      <c r="G22">
        <v>169</v>
      </c>
      <c r="H22">
        <f t="shared" si="0"/>
        <v>31.296296296296294</v>
      </c>
      <c r="I22">
        <v>21.2</v>
      </c>
      <c r="J22">
        <v>622</v>
      </c>
      <c r="K22">
        <v>173</v>
      </c>
      <c r="P22">
        <v>10</v>
      </c>
      <c r="Q22">
        <f t="shared" si="1"/>
        <v>398.83809198154268</v>
      </c>
    </row>
    <row r="23" spans="2:17">
      <c r="B23" t="s">
        <v>14</v>
      </c>
      <c r="C23" t="s">
        <v>15</v>
      </c>
      <c r="D23">
        <v>5.4</v>
      </c>
      <c r="E23" t="s">
        <v>7</v>
      </c>
      <c r="F23">
        <v>145.69999999999999</v>
      </c>
      <c r="G23">
        <v>161</v>
      </c>
      <c r="H23">
        <f t="shared" si="0"/>
        <v>29.814814814814813</v>
      </c>
      <c r="I23">
        <v>23.8</v>
      </c>
      <c r="J23">
        <v>687</v>
      </c>
      <c r="K23">
        <v>212</v>
      </c>
      <c r="P23">
        <v>15</v>
      </c>
      <c r="Q23">
        <f t="shared" si="1"/>
        <v>487.6635381918756</v>
      </c>
    </row>
    <row r="24" spans="2:17">
      <c r="B24" t="s">
        <v>14</v>
      </c>
      <c r="C24" t="s">
        <v>15</v>
      </c>
      <c r="D24">
        <v>5.4</v>
      </c>
      <c r="E24" t="s">
        <v>8</v>
      </c>
      <c r="F24">
        <v>143.9</v>
      </c>
      <c r="G24">
        <v>144</v>
      </c>
      <c r="H24">
        <f t="shared" si="0"/>
        <v>26.666666666666664</v>
      </c>
      <c r="I24">
        <v>23.6</v>
      </c>
      <c r="J24">
        <v>643</v>
      </c>
      <c r="K24">
        <v>224</v>
      </c>
      <c r="P24">
        <v>20</v>
      </c>
      <c r="Q24">
        <f t="shared" si="1"/>
        <v>562.44156085567636</v>
      </c>
    </row>
    <row r="25" spans="2:17">
      <c r="B25" t="s">
        <v>14</v>
      </c>
      <c r="C25" t="s">
        <v>15</v>
      </c>
      <c r="D25">
        <v>7.9</v>
      </c>
      <c r="E25" t="s">
        <v>6</v>
      </c>
      <c r="F25">
        <v>80.8</v>
      </c>
      <c r="G25">
        <v>62</v>
      </c>
      <c r="H25">
        <f t="shared" si="0"/>
        <v>7.8481012658227849</v>
      </c>
      <c r="I25">
        <v>12.5</v>
      </c>
      <c r="J25">
        <v>456</v>
      </c>
      <c r="K25">
        <v>177</v>
      </c>
      <c r="P25">
        <v>30</v>
      </c>
      <c r="Q25">
        <f t="shared" si="1"/>
        <v>687.70322370746237</v>
      </c>
    </row>
    <row r="26" spans="2:17">
      <c r="B26" t="s">
        <v>14</v>
      </c>
      <c r="C26" t="s">
        <v>15</v>
      </c>
      <c r="D26">
        <v>7.9</v>
      </c>
      <c r="E26" t="s">
        <v>7</v>
      </c>
      <c r="F26">
        <v>122.8</v>
      </c>
      <c r="G26">
        <v>149</v>
      </c>
      <c r="H26">
        <f t="shared" si="0"/>
        <v>18.860759493670884</v>
      </c>
      <c r="I26">
        <v>17.600000000000001</v>
      </c>
      <c r="J26">
        <v>566</v>
      </c>
      <c r="K26">
        <v>217</v>
      </c>
    </row>
    <row r="27" spans="2:17">
      <c r="B27" t="s">
        <v>14</v>
      </c>
      <c r="C27" t="s">
        <v>15</v>
      </c>
      <c r="D27">
        <v>7.9</v>
      </c>
      <c r="E27" t="s">
        <v>8</v>
      </c>
      <c r="F27">
        <v>122</v>
      </c>
      <c r="G27">
        <v>181</v>
      </c>
      <c r="H27">
        <f t="shared" si="0"/>
        <v>22.911392405063289</v>
      </c>
      <c r="I27">
        <v>17</v>
      </c>
      <c r="J27">
        <v>597</v>
      </c>
      <c r="K27">
        <v>204</v>
      </c>
    </row>
    <row r="28" spans="2:17">
      <c r="B28" t="s">
        <v>14</v>
      </c>
      <c r="C28" t="s">
        <v>15</v>
      </c>
      <c r="D28">
        <v>104</v>
      </c>
      <c r="E28" t="s">
        <v>6</v>
      </c>
      <c r="F28">
        <v>72.599999999999994</v>
      </c>
      <c r="G28">
        <v>85</v>
      </c>
      <c r="H28">
        <f t="shared" si="0"/>
        <v>0.81730769230769229</v>
      </c>
      <c r="I28">
        <v>14.5</v>
      </c>
      <c r="J28">
        <v>355</v>
      </c>
      <c r="K28">
        <v>204</v>
      </c>
    </row>
    <row r="29" spans="2:17">
      <c r="B29" t="s">
        <v>14</v>
      </c>
      <c r="C29" t="s">
        <v>15</v>
      </c>
      <c r="D29">
        <v>104</v>
      </c>
      <c r="E29" t="s">
        <v>7</v>
      </c>
      <c r="F29">
        <v>100.1</v>
      </c>
      <c r="G29">
        <v>115</v>
      </c>
      <c r="H29">
        <f t="shared" si="0"/>
        <v>1.1057692307692308</v>
      </c>
      <c r="I29">
        <v>18</v>
      </c>
      <c r="J29">
        <v>459</v>
      </c>
      <c r="K29">
        <v>218</v>
      </c>
    </row>
    <row r="30" spans="2:17">
      <c r="B30" t="s">
        <v>14</v>
      </c>
      <c r="C30" t="s">
        <v>15</v>
      </c>
      <c r="D30">
        <v>104</v>
      </c>
      <c r="E30" t="s">
        <v>8</v>
      </c>
      <c r="F30">
        <v>105.9</v>
      </c>
      <c r="G30">
        <v>102</v>
      </c>
      <c r="H30">
        <f t="shared" si="0"/>
        <v>0.98076923076923073</v>
      </c>
      <c r="I30">
        <v>18.100000000000001</v>
      </c>
      <c r="J30">
        <v>499</v>
      </c>
      <c r="K30">
        <v>212</v>
      </c>
    </row>
    <row r="31" spans="2:17">
      <c r="B31" t="s">
        <v>14</v>
      </c>
      <c r="C31" t="s">
        <v>16</v>
      </c>
      <c r="D31">
        <v>5.4</v>
      </c>
      <c r="E31" t="s">
        <v>6</v>
      </c>
      <c r="F31">
        <v>105.7</v>
      </c>
      <c r="G31">
        <v>118</v>
      </c>
      <c r="H31">
        <f t="shared" si="0"/>
        <v>21.851851851851851</v>
      </c>
      <c r="I31">
        <v>17.600000000000001</v>
      </c>
      <c r="J31">
        <v>545</v>
      </c>
      <c r="K31">
        <v>194</v>
      </c>
    </row>
    <row r="32" spans="2:17">
      <c r="B32" t="s">
        <v>14</v>
      </c>
      <c r="C32" t="s">
        <v>16</v>
      </c>
      <c r="D32">
        <v>5.4</v>
      </c>
      <c r="E32" t="s">
        <v>7</v>
      </c>
      <c r="F32">
        <v>147.4</v>
      </c>
      <c r="G32">
        <v>187</v>
      </c>
      <c r="H32">
        <f t="shared" si="0"/>
        <v>34.629629629629626</v>
      </c>
      <c r="I32">
        <v>25.5</v>
      </c>
      <c r="J32">
        <v>700</v>
      </c>
      <c r="K32">
        <v>211</v>
      </c>
    </row>
    <row r="33" spans="2:13">
      <c r="B33" t="s">
        <v>14</v>
      </c>
      <c r="C33" t="s">
        <v>16</v>
      </c>
      <c r="D33">
        <v>5.4</v>
      </c>
      <c r="E33" t="s">
        <v>8</v>
      </c>
      <c r="F33">
        <v>158</v>
      </c>
      <c r="G33">
        <v>178</v>
      </c>
      <c r="H33">
        <f t="shared" si="0"/>
        <v>32.962962962962962</v>
      </c>
      <c r="I33">
        <v>24</v>
      </c>
      <c r="J33">
        <v>678</v>
      </c>
      <c r="K33">
        <v>233</v>
      </c>
    </row>
    <row r="34" spans="2:13">
      <c r="B34" t="s">
        <v>14</v>
      </c>
      <c r="C34" t="s">
        <v>16</v>
      </c>
      <c r="D34">
        <v>7.9</v>
      </c>
      <c r="E34" t="s">
        <v>6</v>
      </c>
      <c r="F34">
        <v>93.8</v>
      </c>
      <c r="G34">
        <v>112</v>
      </c>
      <c r="H34">
        <f t="shared" si="0"/>
        <v>14.177215189873417</v>
      </c>
      <c r="I34">
        <v>14.9</v>
      </c>
      <c r="J34">
        <v>484</v>
      </c>
      <c r="K34">
        <v>194</v>
      </c>
    </row>
    <row r="35" spans="2:13">
      <c r="B35" t="s">
        <v>14</v>
      </c>
      <c r="C35" t="s">
        <v>16</v>
      </c>
      <c r="D35">
        <v>7.9</v>
      </c>
      <c r="E35" t="s">
        <v>7</v>
      </c>
      <c r="F35">
        <v>108.2</v>
      </c>
      <c r="G35">
        <v>162</v>
      </c>
      <c r="H35">
        <f t="shared" si="0"/>
        <v>20.50632911392405</v>
      </c>
      <c r="I35">
        <v>22.5</v>
      </c>
      <c r="J35">
        <v>561</v>
      </c>
      <c r="K35">
        <v>193</v>
      </c>
    </row>
    <row r="36" spans="2:13">
      <c r="B36" t="s">
        <v>14</v>
      </c>
      <c r="C36" t="s">
        <v>16</v>
      </c>
      <c r="D36">
        <v>7.9</v>
      </c>
      <c r="E36" t="s">
        <v>8</v>
      </c>
      <c r="F36">
        <v>109.9</v>
      </c>
      <c r="G36">
        <v>194</v>
      </c>
      <c r="H36">
        <f t="shared" si="0"/>
        <v>24.556962025316455</v>
      </c>
      <c r="I36">
        <v>17.3</v>
      </c>
      <c r="J36">
        <v>563</v>
      </c>
      <c r="K36">
        <v>195</v>
      </c>
    </row>
    <row r="37" spans="2:13">
      <c r="B37" t="s">
        <v>14</v>
      </c>
      <c r="C37" t="s">
        <v>16</v>
      </c>
      <c r="D37">
        <v>104</v>
      </c>
      <c r="E37" t="s">
        <v>6</v>
      </c>
      <c r="F37">
        <v>68.5</v>
      </c>
      <c r="G37">
        <v>181</v>
      </c>
      <c r="H37">
        <f t="shared" si="0"/>
        <v>1.7403846153846154</v>
      </c>
      <c r="I37">
        <v>15</v>
      </c>
      <c r="J37">
        <v>410</v>
      </c>
      <c r="K37">
        <v>167</v>
      </c>
    </row>
    <row r="38" spans="2:13">
      <c r="B38" t="s">
        <v>14</v>
      </c>
      <c r="C38" t="s">
        <v>16</v>
      </c>
      <c r="D38">
        <v>104</v>
      </c>
      <c r="E38" t="s">
        <v>7</v>
      </c>
      <c r="F38">
        <v>104.5</v>
      </c>
      <c r="G38">
        <v>207</v>
      </c>
      <c r="H38">
        <f t="shared" si="0"/>
        <v>1.9903846153846154</v>
      </c>
      <c r="I38">
        <v>14.5</v>
      </c>
      <c r="J38">
        <v>461</v>
      </c>
      <c r="K38">
        <v>227</v>
      </c>
    </row>
    <row r="39" spans="2:13">
      <c r="B39" t="s">
        <v>14</v>
      </c>
      <c r="C39" t="s">
        <v>16</v>
      </c>
      <c r="D39">
        <v>104</v>
      </c>
      <c r="E39" t="s">
        <v>8</v>
      </c>
      <c r="F39">
        <v>104.2</v>
      </c>
      <c r="G39">
        <v>200</v>
      </c>
      <c r="H39">
        <f t="shared" si="0"/>
        <v>1.9230769230769231</v>
      </c>
      <c r="I39">
        <v>16.7</v>
      </c>
      <c r="J39">
        <v>467</v>
      </c>
      <c r="K39">
        <v>223</v>
      </c>
    </row>
    <row r="40" spans="2:13">
      <c r="B40" t="s">
        <v>22</v>
      </c>
      <c r="E40" t="s">
        <v>23</v>
      </c>
      <c r="H40">
        <v>12.608333333333334</v>
      </c>
      <c r="I40">
        <v>9.125</v>
      </c>
      <c r="J40">
        <v>201</v>
      </c>
      <c r="L40">
        <v>2.4</v>
      </c>
      <c r="M40">
        <v>2053.2841812839974</v>
      </c>
    </row>
    <row r="41" spans="2:13">
      <c r="B41" t="s">
        <v>22</v>
      </c>
      <c r="E41" t="s">
        <v>24</v>
      </c>
      <c r="H41">
        <v>17.516666666666666</v>
      </c>
      <c r="I41">
        <v>12.941666666666668</v>
      </c>
      <c r="J41">
        <v>267.16666666666669</v>
      </c>
      <c r="L41">
        <v>3</v>
      </c>
      <c r="M41">
        <v>2666.9280374251107</v>
      </c>
    </row>
    <row r="42" spans="2:13">
      <c r="B42" t="s">
        <v>22</v>
      </c>
      <c r="E42" t="s">
        <v>25</v>
      </c>
      <c r="H42">
        <v>19.083333333333332</v>
      </c>
      <c r="I42">
        <v>14.708333333333334</v>
      </c>
      <c r="J42">
        <v>244.91666666666666</v>
      </c>
      <c r="L42">
        <v>3.3</v>
      </c>
      <c r="M42">
        <v>2965.1934863256661</v>
      </c>
    </row>
    <row r="43" spans="2:13">
      <c r="B43" t="s">
        <v>22</v>
      </c>
      <c r="E43" t="s">
        <v>26</v>
      </c>
      <c r="H43">
        <v>28.158333333333331</v>
      </c>
      <c r="I43">
        <v>22.491666666666664</v>
      </c>
      <c r="J43">
        <v>398.16666666666669</v>
      </c>
      <c r="L43">
        <v>4.2</v>
      </c>
      <c r="M43">
        <v>4872.3193140456788</v>
      </c>
    </row>
    <row r="44" spans="2:13">
      <c r="B44" t="s">
        <v>22</v>
      </c>
      <c r="E44" t="s">
        <v>27</v>
      </c>
      <c r="H44">
        <v>38.43333333333333</v>
      </c>
      <c r="I44">
        <v>28.175000000000001</v>
      </c>
      <c r="J44">
        <v>437.75</v>
      </c>
      <c r="L44">
        <v>5</v>
      </c>
      <c r="M44">
        <v>5012.0274073398868</v>
      </c>
    </row>
    <row r="45" spans="2:13">
      <c r="B45" t="s">
        <v>22</v>
      </c>
      <c r="E45" t="s">
        <v>28</v>
      </c>
      <c r="H45" s="4">
        <v>47.358333333333327</v>
      </c>
      <c r="I45">
        <v>31.183333333333337</v>
      </c>
      <c r="J45">
        <v>434.5</v>
      </c>
      <c r="L45">
        <v>5.3</v>
      </c>
      <c r="M45">
        <v>5640.0645645995637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(Agriculture, Toowoomba)</dc:creator>
  <cp:lastModifiedBy>Huth, Neil (Agriculture, Toowoomba)</cp:lastModifiedBy>
  <dcterms:created xsi:type="dcterms:W3CDTF">2015-02-12T02:16:00Z</dcterms:created>
  <dcterms:modified xsi:type="dcterms:W3CDTF">2015-05-12T22:08:18Z</dcterms:modified>
</cp:coreProperties>
</file>